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町別　人口、世帯数調" sheetId="1" r:id="rId1"/>
  </sheets>
  <definedNames/>
  <calcPr fullCalcOnLoad="1"/>
</workbook>
</file>

<file path=xl/sharedStrings.xml><?xml version="1.0" encoding="utf-8"?>
<sst xmlns="http://schemas.openxmlformats.org/spreadsheetml/2006/main" count="194" uniqueCount="166">
  <si>
    <t>町別　人口、世帯数調</t>
  </si>
  <si>
    <t>町　名</t>
  </si>
  <si>
    <t>男</t>
  </si>
  <si>
    <t>女</t>
  </si>
  <si>
    <t>計</t>
  </si>
  <si>
    <t>世帯数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</si>
  <si>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</si>
  <si>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</si>
  <si>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</si>
  <si>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</si>
  <si>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</si>
  <si>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</si>
  <si>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</si>
  <si>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</si>
  <si>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</si>
  <si>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</si>
  <si>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</si>
  <si>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</si>
  <si>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</si>
  <si>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</si>
  <si>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</si>
  <si>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</si>
  <si>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</si>
  <si>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</si>
  <si>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</si>
  <si>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</si>
  <si>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</si>
  <si>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</si>
  <si>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</si>
  <si>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</si>
  <si>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</si>
  <si>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</si>
  <si>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学園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</si>
  <si>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</si>
  <si>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</si>
  <si>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</si>
  <si>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</si>
  <si>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</si>
  <si>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</si>
  <si>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</si>
  <si>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</si>
  <si>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</si>
  <si>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</si>
  <si>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</si>
  <si>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</si>
  <si>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</si>
  <si>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</si>
  <si>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</si>
  <si>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江川</t>
  </si>
  <si>
    <t>古尾</t>
  </si>
  <si>
    <t>東山一丁目</t>
  </si>
  <si>
    <t>東山二丁目</t>
  </si>
  <si>
    <t>文里一丁目</t>
  </si>
  <si>
    <t>文里二丁目</t>
  </si>
  <si>
    <t>神子浜一丁目</t>
  </si>
  <si>
    <t>神子浜二丁目</t>
  </si>
  <si>
    <t>天神崎</t>
  </si>
  <si>
    <t>上屋敷三丁目</t>
  </si>
  <si>
    <t>上屋敷二丁目</t>
  </si>
  <si>
    <t>上屋敷一丁目</t>
  </si>
  <si>
    <t>小　計</t>
  </si>
  <si>
    <t>旧　田　辺　市</t>
  </si>
  <si>
    <t>上の山一丁目</t>
  </si>
  <si>
    <t>上の山二丁目</t>
  </si>
  <si>
    <t>旧　龍　神　村</t>
  </si>
  <si>
    <t>旧　中　辺　路　町</t>
  </si>
  <si>
    <t>旧　大　塔　村</t>
  </si>
  <si>
    <t>旧　本　宮　町</t>
  </si>
  <si>
    <t>あけぼの</t>
  </si>
  <si>
    <t>むつみ</t>
  </si>
  <si>
    <t>総　  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</si>
  <si>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</si>
  <si>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</si>
  <si>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</si>
  <si>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</si>
  <si>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</si>
  <si>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</si>
  <si>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</si>
  <si>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</si>
  <si>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</si>
  <si>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</si>
  <si>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</si>
  <si>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</si>
  <si>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</si>
  <si>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</si>
  <si>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</si>
  <si>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</si>
  <si>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</si>
  <si>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</si>
  <si>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</si>
  <si>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</si>
  <si>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</si>
  <si>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</si>
  <si>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</si>
  <si>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</si>
  <si>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</si>
  <si>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</si>
  <si>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</si>
  <si>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</si>
  <si>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</si>
  <si>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</si>
  <si>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</si>
  <si>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</si>
  <si>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</si>
  <si>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</si>
  <si>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</si>
  <si>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</si>
  <si>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</si>
  <si>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</si>
  <si>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</si>
  <si>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</si>
  <si>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</si>
  <si>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</si>
  <si>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</si>
  <si>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</si>
  <si>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</si>
  <si>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</si>
  <si>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</si>
  <si>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</si>
  <si>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</si>
  <si>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</si>
  <si>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</si>
  <si>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</si>
  <si>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</si>
  <si>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</si>
  <si>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</si>
  <si>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</si>
  <si>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</si>
  <si>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</si>
  <si>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</si>
  <si>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</si>
  <si>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</si>
  <si>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</si>
  <si>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</si>
  <si>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</si>
  <si>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</si>
  <si>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</si>
  <si>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</si>
  <si>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</si>
  <si>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</si>
  <si>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</si>
  <si>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</si>
  <si>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</si>
  <si>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</si>
  <si>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</si>
  <si>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</si>
  <si>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</si>
  <si>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</si>
  <si>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</si>
  <si>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</si>
  <si>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</si>
  <si>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</si>
  <si>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</si>
  <si>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中ノ俣</t>
  </si>
  <si>
    <t>長瀬</t>
  </si>
  <si>
    <t>西大谷</t>
  </si>
  <si>
    <t>原</t>
  </si>
  <si>
    <t>東伏菟野</t>
  </si>
  <si>
    <t>平瀬</t>
  </si>
  <si>
    <t>深谷</t>
  </si>
  <si>
    <t>向山</t>
  </si>
  <si>
    <t>面川</t>
  </si>
  <si>
    <t>熊野</t>
  </si>
  <si>
    <t>和田</t>
  </si>
  <si>
    <t>平成17年4月28日現在</t>
  </si>
  <si>
    <t>古屋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</si>
</sst>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38" fontId="2" fillId="0" borderId="2" xfId="16" applyFont="1" applyBorder="1" applyAlignment="1" applyProtection="1">
      <alignment vertical="center"/>
      <protection/>
    </xf>
    <xf numFmtId="38" fontId="3" fillId="2" borderId="2" xfId="16" applyFont="1" applyFill="1" applyBorder="1" applyAlignment="1" applyProtection="1">
      <alignment vertical="center"/>
      <protection/>
    </xf>
    <xf numFmtId="38" fontId="2" fillId="3" borderId="2" xfId="16" applyFont="1" applyFill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38" fontId="2" fillId="0" borderId="3" xfId="16" applyFont="1" applyBorder="1" applyAlignment="1" applyProtection="1">
      <alignment vertical="center"/>
      <protection/>
    </xf>
    <xf numFmtId="38" fontId="3" fillId="2" borderId="3" xfId="16" applyFont="1" applyFill="1" applyBorder="1" applyAlignment="1" applyProtection="1">
      <alignment vertical="center"/>
      <protection/>
    </xf>
    <xf numFmtId="38" fontId="2" fillId="3" borderId="3" xfId="16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38" fontId="3" fillId="4" borderId="4" xfId="16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38" fontId="2" fillId="0" borderId="5" xfId="16" applyFont="1" applyBorder="1" applyAlignment="1" applyProtection="1">
      <alignment vertical="center"/>
      <protection/>
    </xf>
    <xf numFmtId="38" fontId="3" fillId="2" borderId="5" xfId="16" applyFont="1" applyFill="1" applyBorder="1" applyAlignment="1" applyProtection="1">
      <alignment vertical="center"/>
      <protection/>
    </xf>
    <xf numFmtId="38" fontId="2" fillId="3" borderId="5" xfId="16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38" fontId="5" fillId="5" borderId="9" xfId="16" applyFont="1" applyFill="1" applyBorder="1" applyAlignment="1" applyProtection="1">
      <alignment horizontal="right" vertical="center"/>
      <protection/>
    </xf>
    <xf numFmtId="38" fontId="5" fillId="5" borderId="10" xfId="16" applyFont="1" applyFill="1" applyBorder="1" applyAlignment="1" applyProtection="1">
      <alignment horizontal="right" vertical="center"/>
      <protection/>
    </xf>
    <xf numFmtId="0" fontId="5" fillId="5" borderId="11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center" vertical="center"/>
      <protection/>
    </xf>
    <xf numFmtId="38" fontId="5" fillId="5" borderId="13" xfId="16" applyFont="1" applyFill="1" applyBorder="1" applyAlignment="1" applyProtection="1">
      <alignment horizontal="right" vertical="center"/>
      <protection/>
    </xf>
    <xf numFmtId="38" fontId="5" fillId="5" borderId="14" xfId="16" applyFont="1" applyFill="1" applyBorder="1" applyAlignment="1" applyProtection="1">
      <alignment horizontal="right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2">
      <selection activeCell="S22" sqref="S22"/>
    </sheetView>
  </sheetViews>
  <sheetFormatPr defaultColWidth="9.00390625" defaultRowHeight="9.75" customHeight="1"/>
  <cols>
    <col min="1" max="1" width="11.125" style="2" customWidth="1"/>
    <col min="2" max="5" width="7.125" style="2" customWidth="1"/>
    <col min="6" max="6" width="2.375" style="1" customWidth="1"/>
    <col min="7" max="7" width="11.125" style="1" customWidth="1"/>
    <col min="8" max="11" width="7.125" style="1" customWidth="1"/>
    <col min="12" max="12" width="2.125" style="1" customWidth="1"/>
    <col min="13" max="13" width="11.125" style="1" customWidth="1"/>
    <col min="14" max="17" width="7.125" style="1" customWidth="1"/>
    <col min="18" max="16384" width="9.00390625" style="1" customWidth="1"/>
  </cols>
  <sheetData>
    <row r="1" spans="1:17" ht="9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9.75" customHeight="1">
      <c r="A2" s="23" t="s">
        <v>164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9.75" customHeight="1">
      <c r="A3" s="20" t="s">
        <v>61</v>
      </c>
      <c r="B3" s="21"/>
      <c r="C3" s="21"/>
      <c r="D3" s="21"/>
      <c r="E3" s="22"/>
      <c r="G3" s="20" t="s">
        <v>64</v>
      </c>
      <c r="H3" s="21"/>
      <c r="I3" s="21"/>
      <c r="J3" s="21"/>
      <c r="K3" s="22"/>
      <c r="M3" s="10" t="s">
        <v>155</v>
      </c>
      <c r="N3" s="11">
        <v>0</v>
      </c>
      <c r="O3" s="11">
        <v>0</v>
      </c>
      <c r="P3" s="12">
        <f>N3+O3</f>
        <v>0</v>
      </c>
      <c r="Q3" s="13">
        <v>0</v>
      </c>
    </row>
    <row r="4" spans="1:17" ht="9.75" customHeight="1">
      <c r="A4" s="3" t="s">
        <v>1</v>
      </c>
      <c r="B4" s="3" t="s">
        <v>2</v>
      </c>
      <c r="C4" s="3" t="s">
        <v>3</v>
      </c>
      <c r="D4" s="4" t="s">
        <v>4</v>
      </c>
      <c r="E4" s="5" t="s">
        <v>5</v>
      </c>
      <c r="G4" s="3" t="s">
        <v>1</v>
      </c>
      <c r="H4" s="3" t="s">
        <v>2</v>
      </c>
      <c r="I4" s="3" t="s">
        <v>3</v>
      </c>
      <c r="J4" s="4" t="s">
        <v>4</v>
      </c>
      <c r="K4" s="5" t="s">
        <v>5</v>
      </c>
      <c r="M4" s="10" t="s">
        <v>156</v>
      </c>
      <c r="N4" s="11">
        <v>0</v>
      </c>
      <c r="O4" s="11">
        <v>0</v>
      </c>
      <c r="P4" s="12">
        <f aca="true" t="shared" si="0" ref="P4:P10">N4+O4</f>
        <v>0</v>
      </c>
      <c r="Q4" s="13">
        <v>0</v>
      </c>
    </row>
    <row r="5" spans="1:17" ht="9.75" customHeight="1">
      <c r="A5" s="6" t="s">
        <v>59</v>
      </c>
      <c r="B5" s="7">
        <v>240</v>
      </c>
      <c r="C5" s="7">
        <v>293</v>
      </c>
      <c r="D5" s="8">
        <f aca="true" t="shared" si="1" ref="D5:D41">B5+C5</f>
        <v>533</v>
      </c>
      <c r="E5" s="9">
        <v>248</v>
      </c>
      <c r="G5" s="6" t="s">
        <v>71</v>
      </c>
      <c r="H5" s="7">
        <v>134</v>
      </c>
      <c r="I5" s="7">
        <v>130</v>
      </c>
      <c r="J5" s="8">
        <f>H5+I5</f>
        <v>264</v>
      </c>
      <c r="K5" s="9">
        <v>104</v>
      </c>
      <c r="M5" s="10" t="s">
        <v>157</v>
      </c>
      <c r="N5" s="11">
        <v>0</v>
      </c>
      <c r="O5" s="11">
        <v>0</v>
      </c>
      <c r="P5" s="12">
        <f t="shared" si="0"/>
        <v>0</v>
      </c>
      <c r="Q5" s="13">
        <v>0</v>
      </c>
    </row>
    <row r="6" spans="1:17" ht="9.75" customHeight="1">
      <c r="A6" s="10" t="s">
        <v>58</v>
      </c>
      <c r="B6" s="11">
        <v>209</v>
      </c>
      <c r="C6" s="11">
        <v>251</v>
      </c>
      <c r="D6" s="12">
        <f>B6+C6</f>
        <v>460</v>
      </c>
      <c r="E6" s="13">
        <v>212</v>
      </c>
      <c r="G6" s="10" t="s">
        <v>72</v>
      </c>
      <c r="H6" s="11">
        <v>46</v>
      </c>
      <c r="I6" s="11">
        <v>57</v>
      </c>
      <c r="J6" s="12">
        <f>H6+I6</f>
        <v>103</v>
      </c>
      <c r="K6" s="13">
        <v>36</v>
      </c>
      <c r="M6" s="10" t="s">
        <v>158</v>
      </c>
      <c r="N6" s="11">
        <v>68</v>
      </c>
      <c r="O6" s="11">
        <v>73</v>
      </c>
      <c r="P6" s="12">
        <f t="shared" si="0"/>
        <v>141</v>
      </c>
      <c r="Q6" s="13">
        <v>87</v>
      </c>
    </row>
    <row r="7" spans="1:17" ht="9.75" customHeight="1">
      <c r="A7" s="10" t="s">
        <v>57</v>
      </c>
      <c r="B7" s="11">
        <v>222</v>
      </c>
      <c r="C7" s="11">
        <v>244</v>
      </c>
      <c r="D7" s="12">
        <f>B7+C7</f>
        <v>466</v>
      </c>
      <c r="E7" s="13">
        <v>209</v>
      </c>
      <c r="G7" s="10" t="s">
        <v>73</v>
      </c>
      <c r="H7" s="11">
        <v>17</v>
      </c>
      <c r="I7" s="11">
        <v>19</v>
      </c>
      <c r="J7" s="12">
        <f>H7+I7</f>
        <v>36</v>
      </c>
      <c r="K7" s="13">
        <v>20</v>
      </c>
      <c r="M7" s="10" t="s">
        <v>159</v>
      </c>
      <c r="N7" s="11">
        <v>22</v>
      </c>
      <c r="O7" s="11">
        <v>20</v>
      </c>
      <c r="P7" s="12">
        <f t="shared" si="0"/>
        <v>42</v>
      </c>
      <c r="Q7" s="13">
        <v>21</v>
      </c>
    </row>
    <row r="8" spans="1:17" ht="9.75" customHeight="1">
      <c r="A8" s="10" t="s">
        <v>6</v>
      </c>
      <c r="B8" s="11">
        <v>191</v>
      </c>
      <c r="C8" s="11">
        <v>255</v>
      </c>
      <c r="D8" s="12">
        <f t="shared" si="1"/>
        <v>446</v>
      </c>
      <c r="E8" s="13">
        <v>192</v>
      </c>
      <c r="G8" s="10" t="s">
        <v>74</v>
      </c>
      <c r="H8" s="11">
        <v>106</v>
      </c>
      <c r="I8" s="11">
        <v>112</v>
      </c>
      <c r="J8" s="12">
        <f aca="true" t="shared" si="2" ref="J8:J19">H8+I8</f>
        <v>218</v>
      </c>
      <c r="K8" s="13">
        <v>86</v>
      </c>
      <c r="M8" s="10" t="s">
        <v>165</v>
      </c>
      <c r="N8" s="11">
        <v>0</v>
      </c>
      <c r="O8" s="11">
        <v>0</v>
      </c>
      <c r="P8" s="12">
        <f t="shared" si="0"/>
        <v>0</v>
      </c>
      <c r="Q8" s="13">
        <v>0</v>
      </c>
    </row>
    <row r="9" spans="1:17" ht="9.75" customHeight="1">
      <c r="A9" s="10" t="s">
        <v>7</v>
      </c>
      <c r="B9" s="11">
        <v>244</v>
      </c>
      <c r="C9" s="11">
        <v>309</v>
      </c>
      <c r="D9" s="12">
        <f t="shared" si="1"/>
        <v>553</v>
      </c>
      <c r="E9" s="13">
        <v>253</v>
      </c>
      <c r="G9" s="10" t="s">
        <v>75</v>
      </c>
      <c r="H9" s="11">
        <v>83</v>
      </c>
      <c r="I9" s="11">
        <v>84</v>
      </c>
      <c r="J9" s="12">
        <f t="shared" si="2"/>
        <v>167</v>
      </c>
      <c r="K9" s="13">
        <v>68</v>
      </c>
      <c r="M9" s="10" t="s">
        <v>160</v>
      </c>
      <c r="N9" s="11">
        <v>55</v>
      </c>
      <c r="O9" s="11">
        <v>75</v>
      </c>
      <c r="P9" s="12">
        <f t="shared" si="0"/>
        <v>130</v>
      </c>
      <c r="Q9" s="13">
        <v>68</v>
      </c>
    </row>
    <row r="10" spans="1:17" ht="9.75" customHeight="1">
      <c r="A10" s="10" t="s">
        <v>8</v>
      </c>
      <c r="B10" s="11">
        <v>305</v>
      </c>
      <c r="C10" s="11">
        <v>341</v>
      </c>
      <c r="D10" s="12">
        <f t="shared" si="1"/>
        <v>646</v>
      </c>
      <c r="E10" s="13">
        <v>319</v>
      </c>
      <c r="G10" s="10" t="s">
        <v>76</v>
      </c>
      <c r="H10" s="11">
        <v>202</v>
      </c>
      <c r="I10" s="11">
        <v>226</v>
      </c>
      <c r="J10" s="12">
        <f t="shared" si="2"/>
        <v>428</v>
      </c>
      <c r="K10" s="13">
        <v>151</v>
      </c>
      <c r="M10" s="10" t="s">
        <v>161</v>
      </c>
      <c r="N10" s="11">
        <v>32</v>
      </c>
      <c r="O10" s="11">
        <v>23</v>
      </c>
      <c r="P10" s="12">
        <f t="shared" si="0"/>
        <v>55</v>
      </c>
      <c r="Q10" s="13">
        <v>27</v>
      </c>
    </row>
    <row r="11" spans="1:17" ht="9.75" customHeight="1">
      <c r="A11" s="10" t="s">
        <v>9</v>
      </c>
      <c r="B11" s="11">
        <v>114</v>
      </c>
      <c r="C11" s="11">
        <v>143</v>
      </c>
      <c r="D11" s="12">
        <f t="shared" si="1"/>
        <v>257</v>
      </c>
      <c r="E11" s="13">
        <v>105</v>
      </c>
      <c r="G11" s="10" t="s">
        <v>77</v>
      </c>
      <c r="H11" s="11">
        <v>38</v>
      </c>
      <c r="I11" s="11">
        <v>39</v>
      </c>
      <c r="J11" s="12">
        <f t="shared" si="2"/>
        <v>77</v>
      </c>
      <c r="K11" s="13">
        <v>35</v>
      </c>
      <c r="M11" s="10" t="s">
        <v>162</v>
      </c>
      <c r="N11" s="11">
        <v>22</v>
      </c>
      <c r="O11" s="11">
        <v>23</v>
      </c>
      <c r="P11" s="12">
        <f>N11+O11</f>
        <v>45</v>
      </c>
      <c r="Q11" s="13">
        <v>28</v>
      </c>
    </row>
    <row r="12" spans="1:17" ht="9.75" customHeight="1" thickBot="1">
      <c r="A12" s="10" t="s">
        <v>10</v>
      </c>
      <c r="B12" s="11">
        <v>75</v>
      </c>
      <c r="C12" s="11">
        <v>80</v>
      </c>
      <c r="D12" s="12">
        <f t="shared" si="1"/>
        <v>155</v>
      </c>
      <c r="E12" s="13">
        <v>56</v>
      </c>
      <c r="G12" s="10" t="s">
        <v>78</v>
      </c>
      <c r="H12" s="11">
        <v>134</v>
      </c>
      <c r="I12" s="11">
        <v>149</v>
      </c>
      <c r="J12" s="12">
        <f t="shared" si="2"/>
        <v>283</v>
      </c>
      <c r="K12" s="13">
        <v>120</v>
      </c>
      <c r="M12" s="10" t="s">
        <v>163</v>
      </c>
      <c r="N12" s="11">
        <v>16</v>
      </c>
      <c r="O12" s="11">
        <v>11</v>
      </c>
      <c r="P12" s="12">
        <f>N12+O12</f>
        <v>27</v>
      </c>
      <c r="Q12" s="13">
        <v>14</v>
      </c>
    </row>
    <row r="13" spans="1:17" ht="9.75" customHeight="1" thickTop="1">
      <c r="A13" s="10" t="s">
        <v>11</v>
      </c>
      <c r="B13" s="11">
        <v>67</v>
      </c>
      <c r="C13" s="11">
        <v>94</v>
      </c>
      <c r="D13" s="12">
        <f t="shared" si="1"/>
        <v>161</v>
      </c>
      <c r="E13" s="13">
        <v>62</v>
      </c>
      <c r="G13" s="10" t="s">
        <v>79</v>
      </c>
      <c r="H13" s="11">
        <v>206</v>
      </c>
      <c r="I13" s="11">
        <v>217</v>
      </c>
      <c r="J13" s="12">
        <f t="shared" si="2"/>
        <v>423</v>
      </c>
      <c r="K13" s="13">
        <v>151</v>
      </c>
      <c r="M13" s="14" t="s">
        <v>60</v>
      </c>
      <c r="N13" s="15">
        <f>SUM(H49:H63,N3:N12)</f>
        <v>1597</v>
      </c>
      <c r="O13" s="15">
        <f>SUM(I49:I63,O3:O12)</f>
        <v>1748</v>
      </c>
      <c r="P13" s="15">
        <f>SUM(J49:J63,P3:P12)</f>
        <v>3345</v>
      </c>
      <c r="Q13" s="15">
        <f>SUM(K49:K63,Q3:Q12)</f>
        <v>1426</v>
      </c>
    </row>
    <row r="14" spans="1:11" ht="9.75" customHeight="1">
      <c r="A14" s="10" t="s">
        <v>12</v>
      </c>
      <c r="B14" s="11">
        <v>78</v>
      </c>
      <c r="C14" s="11">
        <v>83</v>
      </c>
      <c r="D14" s="12">
        <f t="shared" si="1"/>
        <v>161</v>
      </c>
      <c r="E14" s="13">
        <v>74</v>
      </c>
      <c r="G14" s="10" t="s">
        <v>80</v>
      </c>
      <c r="H14" s="11">
        <v>104</v>
      </c>
      <c r="I14" s="11">
        <v>109</v>
      </c>
      <c r="J14" s="12">
        <f t="shared" si="2"/>
        <v>213</v>
      </c>
      <c r="K14" s="13">
        <v>78</v>
      </c>
    </row>
    <row r="15" spans="1:17" ht="9.75" customHeight="1">
      <c r="A15" s="10" t="s">
        <v>13</v>
      </c>
      <c r="B15" s="11">
        <v>53</v>
      </c>
      <c r="C15" s="11">
        <v>61</v>
      </c>
      <c r="D15" s="12">
        <f t="shared" si="1"/>
        <v>114</v>
      </c>
      <c r="E15" s="13">
        <v>39</v>
      </c>
      <c r="G15" s="10" t="s">
        <v>81</v>
      </c>
      <c r="H15" s="11">
        <v>173</v>
      </c>
      <c r="I15" s="11">
        <v>190</v>
      </c>
      <c r="J15" s="12">
        <f t="shared" si="2"/>
        <v>363</v>
      </c>
      <c r="K15" s="13">
        <v>134</v>
      </c>
      <c r="M15" s="20" t="s">
        <v>67</v>
      </c>
      <c r="N15" s="21"/>
      <c r="O15" s="21"/>
      <c r="P15" s="21"/>
      <c r="Q15" s="22"/>
    </row>
    <row r="16" spans="1:17" ht="9.75" customHeight="1">
      <c r="A16" s="10" t="s">
        <v>14</v>
      </c>
      <c r="B16" s="11">
        <v>103</v>
      </c>
      <c r="C16" s="11">
        <v>106</v>
      </c>
      <c r="D16" s="12">
        <f t="shared" si="1"/>
        <v>209</v>
      </c>
      <c r="E16" s="13">
        <v>95</v>
      </c>
      <c r="G16" s="10" t="s">
        <v>82</v>
      </c>
      <c r="H16" s="11">
        <v>345</v>
      </c>
      <c r="I16" s="11">
        <v>392</v>
      </c>
      <c r="J16" s="12">
        <f t="shared" si="2"/>
        <v>737</v>
      </c>
      <c r="K16" s="13">
        <v>295</v>
      </c>
      <c r="M16" s="3" t="s">
        <v>1</v>
      </c>
      <c r="N16" s="3" t="s">
        <v>2</v>
      </c>
      <c r="O16" s="3" t="s">
        <v>3</v>
      </c>
      <c r="P16" s="4" t="s">
        <v>4</v>
      </c>
      <c r="Q16" s="5" t="s">
        <v>5</v>
      </c>
    </row>
    <row r="17" spans="1:17" ht="9.75" customHeight="1">
      <c r="A17" s="10" t="s">
        <v>15</v>
      </c>
      <c r="B17" s="11">
        <v>78</v>
      </c>
      <c r="C17" s="11">
        <v>77</v>
      </c>
      <c r="D17" s="12">
        <f t="shared" si="1"/>
        <v>155</v>
      </c>
      <c r="E17" s="13">
        <v>74</v>
      </c>
      <c r="G17" s="10" t="s">
        <v>83</v>
      </c>
      <c r="H17" s="11">
        <v>346</v>
      </c>
      <c r="I17" s="11">
        <v>354</v>
      </c>
      <c r="J17" s="12">
        <f t="shared" si="2"/>
        <v>700</v>
      </c>
      <c r="K17" s="13">
        <v>267</v>
      </c>
      <c r="M17" s="6" t="s">
        <v>120</v>
      </c>
      <c r="N17" s="7">
        <v>220</v>
      </c>
      <c r="O17" s="7">
        <v>257</v>
      </c>
      <c r="P17" s="8">
        <f>N17+O17</f>
        <v>477</v>
      </c>
      <c r="Q17" s="9">
        <v>209</v>
      </c>
    </row>
    <row r="18" spans="1:17" ht="9.75" customHeight="1">
      <c r="A18" s="10" t="s">
        <v>16</v>
      </c>
      <c r="B18" s="11">
        <v>55</v>
      </c>
      <c r="C18" s="11">
        <v>57</v>
      </c>
      <c r="D18" s="12">
        <f t="shared" si="1"/>
        <v>112</v>
      </c>
      <c r="E18" s="13">
        <v>52</v>
      </c>
      <c r="G18" s="10" t="s">
        <v>84</v>
      </c>
      <c r="H18" s="11">
        <v>133</v>
      </c>
      <c r="I18" s="11">
        <v>153</v>
      </c>
      <c r="J18" s="12">
        <f t="shared" si="2"/>
        <v>286</v>
      </c>
      <c r="K18" s="13">
        <v>121</v>
      </c>
      <c r="M18" s="10" t="s">
        <v>121</v>
      </c>
      <c r="N18" s="11">
        <v>47</v>
      </c>
      <c r="O18" s="11">
        <v>45</v>
      </c>
      <c r="P18" s="12">
        <f>N18+O18</f>
        <v>92</v>
      </c>
      <c r="Q18" s="13">
        <v>54</v>
      </c>
    </row>
    <row r="19" spans="1:17" ht="9.75" customHeight="1" thickBot="1">
      <c r="A19" s="10" t="s">
        <v>17</v>
      </c>
      <c r="B19" s="11">
        <v>2622</v>
      </c>
      <c r="C19" s="11">
        <v>3121</v>
      </c>
      <c r="D19" s="12">
        <f t="shared" si="1"/>
        <v>5743</v>
      </c>
      <c r="E19" s="13">
        <v>2695</v>
      </c>
      <c r="G19" s="10" t="s">
        <v>85</v>
      </c>
      <c r="H19" s="11">
        <v>89</v>
      </c>
      <c r="I19" s="11">
        <v>90</v>
      </c>
      <c r="J19" s="12">
        <f t="shared" si="2"/>
        <v>179</v>
      </c>
      <c r="K19" s="13">
        <v>80</v>
      </c>
      <c r="M19" s="10" t="s">
        <v>122</v>
      </c>
      <c r="N19" s="11">
        <v>9</v>
      </c>
      <c r="O19" s="11">
        <v>9</v>
      </c>
      <c r="P19" s="12">
        <f>N19+O19</f>
        <v>18</v>
      </c>
      <c r="Q19" s="13">
        <v>11</v>
      </c>
    </row>
    <row r="20" spans="1:17" ht="9.75" customHeight="1" thickTop="1">
      <c r="A20" s="10" t="s">
        <v>18</v>
      </c>
      <c r="B20" s="11">
        <v>498</v>
      </c>
      <c r="C20" s="11">
        <v>573</v>
      </c>
      <c r="D20" s="12">
        <f t="shared" si="1"/>
        <v>1071</v>
      </c>
      <c r="E20" s="13">
        <v>488</v>
      </c>
      <c r="G20" s="14" t="s">
        <v>60</v>
      </c>
      <c r="H20" s="15">
        <f>SUM(H5:H19)</f>
        <v>2156</v>
      </c>
      <c r="I20" s="15">
        <f>SUM(I5:I19)</f>
        <v>2321</v>
      </c>
      <c r="J20" s="15">
        <f>SUM(J5:J19)</f>
        <v>4477</v>
      </c>
      <c r="K20" s="15">
        <f>SUM(K5:K19)</f>
        <v>1746</v>
      </c>
      <c r="M20" s="10" t="s">
        <v>123</v>
      </c>
      <c r="N20" s="11">
        <v>243</v>
      </c>
      <c r="O20" s="11">
        <v>270</v>
      </c>
      <c r="P20" s="12">
        <f aca="true" t="shared" si="3" ref="P20:P36">N20+O20</f>
        <v>513</v>
      </c>
      <c r="Q20" s="13">
        <v>212</v>
      </c>
    </row>
    <row r="21" spans="1:17" ht="9.75" customHeight="1">
      <c r="A21" s="10" t="s">
        <v>19</v>
      </c>
      <c r="B21" s="11">
        <v>356</v>
      </c>
      <c r="C21" s="11">
        <v>388</v>
      </c>
      <c r="D21" s="12">
        <f t="shared" si="1"/>
        <v>744</v>
      </c>
      <c r="E21" s="13">
        <v>364</v>
      </c>
      <c r="M21" s="10" t="s">
        <v>124</v>
      </c>
      <c r="N21" s="11">
        <v>49</v>
      </c>
      <c r="O21" s="11">
        <v>59</v>
      </c>
      <c r="P21" s="12">
        <f t="shared" si="3"/>
        <v>108</v>
      </c>
      <c r="Q21" s="13">
        <v>55</v>
      </c>
    </row>
    <row r="22" spans="1:17" ht="9.75" customHeight="1">
      <c r="A22" s="10" t="s">
        <v>20</v>
      </c>
      <c r="B22" s="11">
        <v>83</v>
      </c>
      <c r="C22" s="11">
        <v>143</v>
      </c>
      <c r="D22" s="12">
        <f t="shared" si="1"/>
        <v>226</v>
      </c>
      <c r="E22" s="13">
        <v>152</v>
      </c>
      <c r="G22" s="20" t="s">
        <v>65</v>
      </c>
      <c r="H22" s="21"/>
      <c r="I22" s="21"/>
      <c r="J22" s="21"/>
      <c r="K22" s="22"/>
      <c r="M22" s="10" t="s">
        <v>125</v>
      </c>
      <c r="N22" s="11">
        <v>73</v>
      </c>
      <c r="O22" s="11">
        <v>83</v>
      </c>
      <c r="P22" s="12">
        <f t="shared" si="3"/>
        <v>156</v>
      </c>
      <c r="Q22" s="13">
        <v>75</v>
      </c>
    </row>
    <row r="23" spans="1:17" ht="9.75" customHeight="1">
      <c r="A23" s="10" t="s">
        <v>21</v>
      </c>
      <c r="B23" s="11">
        <v>879</v>
      </c>
      <c r="C23" s="11">
        <v>1024</v>
      </c>
      <c r="D23" s="12">
        <f t="shared" si="1"/>
        <v>1903</v>
      </c>
      <c r="E23" s="13">
        <v>727</v>
      </c>
      <c r="G23" s="3" t="s">
        <v>1</v>
      </c>
      <c r="H23" s="3" t="s">
        <v>2</v>
      </c>
      <c r="I23" s="3" t="s">
        <v>3</v>
      </c>
      <c r="J23" s="4" t="s">
        <v>4</v>
      </c>
      <c r="K23" s="5" t="s">
        <v>5</v>
      </c>
      <c r="M23" s="10" t="s">
        <v>126</v>
      </c>
      <c r="N23" s="11">
        <v>20</v>
      </c>
      <c r="O23" s="11">
        <v>34</v>
      </c>
      <c r="P23" s="12">
        <f t="shared" si="3"/>
        <v>54</v>
      </c>
      <c r="Q23" s="13">
        <v>34</v>
      </c>
    </row>
    <row r="24" spans="1:17" ht="9.75" customHeight="1">
      <c r="A24" s="10" t="s">
        <v>22</v>
      </c>
      <c r="B24" s="11">
        <v>763</v>
      </c>
      <c r="C24" s="11">
        <v>842</v>
      </c>
      <c r="D24" s="12">
        <f t="shared" si="1"/>
        <v>1605</v>
      </c>
      <c r="E24" s="13">
        <v>688</v>
      </c>
      <c r="G24" s="6" t="s">
        <v>86</v>
      </c>
      <c r="H24" s="7">
        <v>136</v>
      </c>
      <c r="I24" s="7">
        <v>136</v>
      </c>
      <c r="J24" s="8">
        <f>H24+I24</f>
        <v>272</v>
      </c>
      <c r="K24" s="9">
        <v>94</v>
      </c>
      <c r="M24" s="10" t="s">
        <v>127</v>
      </c>
      <c r="N24" s="11">
        <v>320</v>
      </c>
      <c r="O24" s="11">
        <v>327</v>
      </c>
      <c r="P24" s="12">
        <f t="shared" si="3"/>
        <v>647</v>
      </c>
      <c r="Q24" s="13">
        <v>297</v>
      </c>
    </row>
    <row r="25" spans="1:17" ht="9.75" customHeight="1">
      <c r="A25" s="10" t="s">
        <v>48</v>
      </c>
      <c r="B25" s="11">
        <v>696</v>
      </c>
      <c r="C25" s="11">
        <v>785</v>
      </c>
      <c r="D25" s="12">
        <f>B25+C25</f>
        <v>1481</v>
      </c>
      <c r="E25" s="13">
        <v>659</v>
      </c>
      <c r="G25" s="10" t="s">
        <v>87</v>
      </c>
      <c r="H25" s="11">
        <v>43</v>
      </c>
      <c r="I25" s="11">
        <v>48</v>
      </c>
      <c r="J25" s="12">
        <f>H25+I25</f>
        <v>91</v>
      </c>
      <c r="K25" s="13">
        <v>51</v>
      </c>
      <c r="M25" s="10" t="s">
        <v>128</v>
      </c>
      <c r="N25" s="11">
        <v>72</v>
      </c>
      <c r="O25" s="11">
        <v>85</v>
      </c>
      <c r="P25" s="12">
        <f t="shared" si="3"/>
        <v>157</v>
      </c>
      <c r="Q25" s="13">
        <v>62</v>
      </c>
    </row>
    <row r="26" spans="1:17" ht="9.75" customHeight="1">
      <c r="A26" s="10" t="s">
        <v>49</v>
      </c>
      <c r="B26" s="11">
        <v>384</v>
      </c>
      <c r="C26" s="11">
        <v>433</v>
      </c>
      <c r="D26" s="12">
        <f>B26+C26</f>
        <v>817</v>
      </c>
      <c r="E26" s="13">
        <v>374</v>
      </c>
      <c r="G26" s="10" t="s">
        <v>88</v>
      </c>
      <c r="H26" s="11">
        <v>71</v>
      </c>
      <c r="I26" s="11">
        <v>70</v>
      </c>
      <c r="J26" s="12">
        <f>H26+I26</f>
        <v>141</v>
      </c>
      <c r="K26" s="13">
        <v>51</v>
      </c>
      <c r="M26" s="10" t="s">
        <v>129</v>
      </c>
      <c r="N26" s="11">
        <v>33</v>
      </c>
      <c r="O26" s="11">
        <v>35</v>
      </c>
      <c r="P26" s="12">
        <f t="shared" si="3"/>
        <v>68</v>
      </c>
      <c r="Q26" s="13">
        <v>28</v>
      </c>
    </row>
    <row r="27" spans="1:17" ht="9.75" customHeight="1">
      <c r="A27" s="10" t="s">
        <v>56</v>
      </c>
      <c r="B27" s="11">
        <v>596</v>
      </c>
      <c r="C27" s="11">
        <v>668</v>
      </c>
      <c r="D27" s="12">
        <f>B27+C27</f>
        <v>1264</v>
      </c>
      <c r="E27" s="13">
        <v>544</v>
      </c>
      <c r="G27" s="10" t="s">
        <v>89</v>
      </c>
      <c r="H27" s="11">
        <v>33</v>
      </c>
      <c r="I27" s="11">
        <v>38</v>
      </c>
      <c r="J27" s="12">
        <f aca="true" t="shared" si="4" ref="J27:J44">H27+I27</f>
        <v>71</v>
      </c>
      <c r="K27" s="13">
        <v>32</v>
      </c>
      <c r="M27" s="10" t="s">
        <v>130</v>
      </c>
      <c r="N27" s="11">
        <v>54</v>
      </c>
      <c r="O27" s="11">
        <v>69</v>
      </c>
      <c r="P27" s="12">
        <f t="shared" si="3"/>
        <v>123</v>
      </c>
      <c r="Q27" s="13">
        <v>63</v>
      </c>
    </row>
    <row r="28" spans="1:17" ht="9.75" customHeight="1">
      <c r="A28" s="10" t="s">
        <v>62</v>
      </c>
      <c r="B28" s="11">
        <v>183</v>
      </c>
      <c r="C28" s="11">
        <v>173</v>
      </c>
      <c r="D28" s="12">
        <f>B28+C28</f>
        <v>356</v>
      </c>
      <c r="E28" s="13">
        <v>144</v>
      </c>
      <c r="G28" s="10" t="s">
        <v>90</v>
      </c>
      <c r="H28" s="11">
        <v>27</v>
      </c>
      <c r="I28" s="11">
        <v>28</v>
      </c>
      <c r="J28" s="12">
        <f t="shared" si="4"/>
        <v>55</v>
      </c>
      <c r="K28" s="13">
        <v>28</v>
      </c>
      <c r="M28" s="10" t="s">
        <v>131</v>
      </c>
      <c r="N28" s="11">
        <v>7</v>
      </c>
      <c r="O28" s="11">
        <v>7</v>
      </c>
      <c r="P28" s="12">
        <f t="shared" si="3"/>
        <v>14</v>
      </c>
      <c r="Q28" s="13">
        <v>9</v>
      </c>
    </row>
    <row r="29" spans="1:17" ht="9.75" customHeight="1">
      <c r="A29" s="10" t="s">
        <v>63</v>
      </c>
      <c r="B29" s="11">
        <v>565</v>
      </c>
      <c r="C29" s="11">
        <v>636</v>
      </c>
      <c r="D29" s="12">
        <f>B29+C29</f>
        <v>1201</v>
      </c>
      <c r="E29" s="13">
        <v>514</v>
      </c>
      <c r="G29" s="10" t="s">
        <v>91</v>
      </c>
      <c r="H29" s="11">
        <v>68</v>
      </c>
      <c r="I29" s="11">
        <v>54</v>
      </c>
      <c r="J29" s="12">
        <f t="shared" si="4"/>
        <v>122</v>
      </c>
      <c r="K29" s="13">
        <v>83</v>
      </c>
      <c r="M29" s="10" t="s">
        <v>132</v>
      </c>
      <c r="N29" s="11">
        <v>47</v>
      </c>
      <c r="O29" s="11">
        <v>50</v>
      </c>
      <c r="P29" s="12">
        <f t="shared" si="3"/>
        <v>97</v>
      </c>
      <c r="Q29" s="13">
        <v>42</v>
      </c>
    </row>
    <row r="30" spans="1:17" ht="9.75" customHeight="1">
      <c r="A30" s="10" t="s">
        <v>23</v>
      </c>
      <c r="B30" s="11">
        <v>509</v>
      </c>
      <c r="C30" s="11">
        <v>600</v>
      </c>
      <c r="D30" s="12">
        <f t="shared" si="1"/>
        <v>1109</v>
      </c>
      <c r="E30" s="13">
        <v>414</v>
      </c>
      <c r="G30" s="10" t="s">
        <v>92</v>
      </c>
      <c r="H30" s="11">
        <v>12</v>
      </c>
      <c r="I30" s="11">
        <v>11</v>
      </c>
      <c r="J30" s="12">
        <f t="shared" si="4"/>
        <v>23</v>
      </c>
      <c r="K30" s="13">
        <v>13</v>
      </c>
      <c r="M30" s="10" t="s">
        <v>133</v>
      </c>
      <c r="N30" s="11">
        <v>27</v>
      </c>
      <c r="O30" s="11">
        <v>31</v>
      </c>
      <c r="P30" s="12">
        <f t="shared" si="3"/>
        <v>58</v>
      </c>
      <c r="Q30" s="13">
        <v>29</v>
      </c>
    </row>
    <row r="31" spans="1:17" ht="9.75" customHeight="1">
      <c r="A31" s="10" t="s">
        <v>24</v>
      </c>
      <c r="B31" s="11">
        <v>980</v>
      </c>
      <c r="C31" s="11">
        <v>1014</v>
      </c>
      <c r="D31" s="12">
        <f t="shared" si="1"/>
        <v>1994</v>
      </c>
      <c r="E31" s="13">
        <v>716</v>
      </c>
      <c r="G31" s="10" t="s">
        <v>93</v>
      </c>
      <c r="H31" s="11">
        <v>29</v>
      </c>
      <c r="I31" s="11">
        <v>27</v>
      </c>
      <c r="J31" s="12">
        <f t="shared" si="4"/>
        <v>56</v>
      </c>
      <c r="K31" s="13">
        <v>21</v>
      </c>
      <c r="M31" s="10" t="s">
        <v>134</v>
      </c>
      <c r="N31" s="11">
        <v>88</v>
      </c>
      <c r="O31" s="11">
        <v>91</v>
      </c>
      <c r="P31" s="12">
        <f t="shared" si="3"/>
        <v>179</v>
      </c>
      <c r="Q31" s="13">
        <v>85</v>
      </c>
    </row>
    <row r="32" spans="1:17" ht="9.75" customHeight="1">
      <c r="A32" s="10" t="s">
        <v>25</v>
      </c>
      <c r="B32" s="11">
        <v>1311</v>
      </c>
      <c r="C32" s="11">
        <v>1385</v>
      </c>
      <c r="D32" s="12">
        <f t="shared" si="1"/>
        <v>2696</v>
      </c>
      <c r="E32" s="13">
        <v>1064</v>
      </c>
      <c r="G32" s="10" t="s">
        <v>94</v>
      </c>
      <c r="H32" s="11">
        <v>13</v>
      </c>
      <c r="I32" s="11">
        <v>11</v>
      </c>
      <c r="J32" s="12">
        <f t="shared" si="4"/>
        <v>24</v>
      </c>
      <c r="K32" s="13">
        <v>13</v>
      </c>
      <c r="M32" s="10" t="s">
        <v>135</v>
      </c>
      <c r="N32" s="11">
        <v>13</v>
      </c>
      <c r="O32" s="11">
        <v>13</v>
      </c>
      <c r="P32" s="12">
        <f t="shared" si="3"/>
        <v>26</v>
      </c>
      <c r="Q32" s="13">
        <v>15</v>
      </c>
    </row>
    <row r="33" spans="1:17" ht="9.75" customHeight="1">
      <c r="A33" s="10" t="s">
        <v>26</v>
      </c>
      <c r="B33" s="11">
        <v>1565</v>
      </c>
      <c r="C33" s="11">
        <v>1626</v>
      </c>
      <c r="D33" s="12">
        <f t="shared" si="1"/>
        <v>3191</v>
      </c>
      <c r="E33" s="13">
        <v>1139</v>
      </c>
      <c r="G33" s="10" t="s">
        <v>95</v>
      </c>
      <c r="H33" s="11">
        <v>589</v>
      </c>
      <c r="I33" s="11">
        <v>626</v>
      </c>
      <c r="J33" s="12">
        <f t="shared" si="4"/>
        <v>1215</v>
      </c>
      <c r="K33" s="13">
        <v>508</v>
      </c>
      <c r="M33" s="10" t="s">
        <v>136</v>
      </c>
      <c r="N33" s="11">
        <v>9</v>
      </c>
      <c r="O33" s="11">
        <v>10</v>
      </c>
      <c r="P33" s="12">
        <f t="shared" si="3"/>
        <v>19</v>
      </c>
      <c r="Q33" s="13">
        <v>12</v>
      </c>
    </row>
    <row r="34" spans="1:17" ht="9.75" customHeight="1">
      <c r="A34" s="10" t="s">
        <v>27</v>
      </c>
      <c r="B34" s="11">
        <v>1504</v>
      </c>
      <c r="C34" s="11">
        <v>1574</v>
      </c>
      <c r="D34" s="12">
        <f t="shared" si="1"/>
        <v>3078</v>
      </c>
      <c r="E34" s="13">
        <v>1094</v>
      </c>
      <c r="G34" s="10" t="s">
        <v>96</v>
      </c>
      <c r="H34" s="11">
        <v>28</v>
      </c>
      <c r="I34" s="11">
        <v>20</v>
      </c>
      <c r="J34" s="12">
        <f t="shared" si="4"/>
        <v>48</v>
      </c>
      <c r="K34" s="13">
        <v>29</v>
      </c>
      <c r="M34" s="10" t="s">
        <v>137</v>
      </c>
      <c r="N34" s="11">
        <v>53</v>
      </c>
      <c r="O34" s="11">
        <v>58</v>
      </c>
      <c r="P34" s="12">
        <f t="shared" si="3"/>
        <v>111</v>
      </c>
      <c r="Q34" s="13">
        <v>39</v>
      </c>
    </row>
    <row r="35" spans="1:17" ht="9.75" customHeight="1">
      <c r="A35" s="10" t="s">
        <v>28</v>
      </c>
      <c r="B35" s="11">
        <v>1039</v>
      </c>
      <c r="C35" s="11">
        <v>1099</v>
      </c>
      <c r="D35" s="12">
        <f t="shared" si="1"/>
        <v>2138</v>
      </c>
      <c r="E35" s="13">
        <v>857</v>
      </c>
      <c r="G35" s="10" t="s">
        <v>97</v>
      </c>
      <c r="H35" s="11">
        <v>181</v>
      </c>
      <c r="I35" s="11">
        <v>227</v>
      </c>
      <c r="J35" s="12">
        <f>H35+I35</f>
        <v>408</v>
      </c>
      <c r="K35" s="13">
        <v>203</v>
      </c>
      <c r="M35" s="10" t="s">
        <v>138</v>
      </c>
      <c r="N35" s="11">
        <v>0</v>
      </c>
      <c r="O35" s="11">
        <v>0</v>
      </c>
      <c r="P35" s="12">
        <f t="shared" si="3"/>
        <v>0</v>
      </c>
      <c r="Q35" s="13">
        <v>0</v>
      </c>
    </row>
    <row r="36" spans="1:17" ht="9.75" customHeight="1">
      <c r="A36" s="10" t="s">
        <v>29</v>
      </c>
      <c r="B36" s="11">
        <v>567</v>
      </c>
      <c r="C36" s="11">
        <v>618</v>
      </c>
      <c r="D36" s="12">
        <f t="shared" si="1"/>
        <v>1185</v>
      </c>
      <c r="E36" s="13">
        <v>503</v>
      </c>
      <c r="G36" s="10" t="s">
        <v>98</v>
      </c>
      <c r="H36" s="11">
        <v>0</v>
      </c>
      <c r="I36" s="11">
        <v>0</v>
      </c>
      <c r="J36" s="12">
        <f>H36+I36</f>
        <v>0</v>
      </c>
      <c r="K36" s="13">
        <v>0</v>
      </c>
      <c r="M36" s="10" t="s">
        <v>139</v>
      </c>
      <c r="N36" s="11">
        <v>15</v>
      </c>
      <c r="O36" s="11">
        <v>14</v>
      </c>
      <c r="P36" s="12">
        <f t="shared" si="3"/>
        <v>29</v>
      </c>
      <c r="Q36" s="13">
        <v>9</v>
      </c>
    </row>
    <row r="37" spans="1:17" ht="9.75" customHeight="1">
      <c r="A37" s="10" t="s">
        <v>68</v>
      </c>
      <c r="B37" s="11">
        <v>961</v>
      </c>
      <c r="C37" s="11">
        <v>1105</v>
      </c>
      <c r="D37" s="12">
        <f t="shared" si="1"/>
        <v>2066</v>
      </c>
      <c r="E37" s="13">
        <v>861</v>
      </c>
      <c r="G37" s="10" t="s">
        <v>99</v>
      </c>
      <c r="H37" s="11">
        <v>106</v>
      </c>
      <c r="I37" s="11">
        <v>106</v>
      </c>
      <c r="J37" s="12">
        <f t="shared" si="4"/>
        <v>212</v>
      </c>
      <c r="K37" s="13">
        <v>91</v>
      </c>
      <c r="M37" s="10" t="s">
        <v>140</v>
      </c>
      <c r="N37" s="11">
        <v>107</v>
      </c>
      <c r="O37" s="11">
        <v>120</v>
      </c>
      <c r="P37" s="12">
        <f>N37+O37</f>
        <v>227</v>
      </c>
      <c r="Q37" s="13">
        <v>93</v>
      </c>
    </row>
    <row r="38" spans="1:17" ht="9.75" customHeight="1">
      <c r="A38" s="10" t="s">
        <v>30</v>
      </c>
      <c r="B38" s="11">
        <v>591</v>
      </c>
      <c r="C38" s="11">
        <v>622</v>
      </c>
      <c r="D38" s="12">
        <f>B38+C38</f>
        <v>1213</v>
      </c>
      <c r="E38" s="13">
        <v>437</v>
      </c>
      <c r="G38" s="10" t="s">
        <v>100</v>
      </c>
      <c r="H38" s="11">
        <v>42</v>
      </c>
      <c r="I38" s="11">
        <v>41</v>
      </c>
      <c r="J38" s="12">
        <f t="shared" si="4"/>
        <v>83</v>
      </c>
      <c r="K38" s="13">
        <v>41</v>
      </c>
      <c r="M38" s="10" t="s">
        <v>141</v>
      </c>
      <c r="N38" s="11">
        <v>8</v>
      </c>
      <c r="O38" s="11">
        <v>9</v>
      </c>
      <c r="P38" s="12">
        <f>N38+O38</f>
        <v>17</v>
      </c>
      <c r="Q38" s="13">
        <v>10</v>
      </c>
    </row>
    <row r="39" spans="1:17" ht="9.75" customHeight="1">
      <c r="A39" s="10" t="s">
        <v>69</v>
      </c>
      <c r="B39" s="11">
        <v>303</v>
      </c>
      <c r="C39" s="11">
        <v>321</v>
      </c>
      <c r="D39" s="12">
        <f t="shared" si="1"/>
        <v>624</v>
      </c>
      <c r="E39" s="13">
        <v>265</v>
      </c>
      <c r="G39" s="10" t="s">
        <v>101</v>
      </c>
      <c r="H39" s="11">
        <v>0</v>
      </c>
      <c r="I39" s="11">
        <v>0</v>
      </c>
      <c r="J39" s="12">
        <f t="shared" si="4"/>
        <v>0</v>
      </c>
      <c r="K39" s="13">
        <v>0</v>
      </c>
      <c r="M39" s="10" t="s">
        <v>142</v>
      </c>
      <c r="N39" s="11">
        <v>45</v>
      </c>
      <c r="O39" s="11">
        <v>51</v>
      </c>
      <c r="P39" s="12">
        <f>N39+O39</f>
        <v>96</v>
      </c>
      <c r="Q39" s="13">
        <v>43</v>
      </c>
    </row>
    <row r="40" spans="1:17" ht="9.75" customHeight="1">
      <c r="A40" s="10" t="s">
        <v>31</v>
      </c>
      <c r="B40" s="11">
        <v>177</v>
      </c>
      <c r="C40" s="11">
        <v>215</v>
      </c>
      <c r="D40" s="12">
        <f t="shared" si="1"/>
        <v>392</v>
      </c>
      <c r="E40" s="13">
        <v>185</v>
      </c>
      <c r="G40" s="10" t="s">
        <v>102</v>
      </c>
      <c r="H40" s="11">
        <v>54</v>
      </c>
      <c r="I40" s="11">
        <v>58</v>
      </c>
      <c r="J40" s="12">
        <f>H40+I40</f>
        <v>112</v>
      </c>
      <c r="K40" s="13">
        <v>55</v>
      </c>
      <c r="M40" s="10" t="s">
        <v>143</v>
      </c>
      <c r="N40" s="11">
        <v>19</v>
      </c>
      <c r="O40" s="11">
        <v>32</v>
      </c>
      <c r="P40" s="12">
        <f>N40+O40</f>
        <v>51</v>
      </c>
      <c r="Q40" s="13">
        <v>23</v>
      </c>
    </row>
    <row r="41" spans="1:17" ht="9.75" customHeight="1">
      <c r="A41" s="10" t="s">
        <v>50</v>
      </c>
      <c r="B41" s="11">
        <v>204</v>
      </c>
      <c r="C41" s="11">
        <v>231</v>
      </c>
      <c r="D41" s="12">
        <f t="shared" si="1"/>
        <v>435</v>
      </c>
      <c r="E41" s="13">
        <v>193</v>
      </c>
      <c r="G41" s="10" t="s">
        <v>103</v>
      </c>
      <c r="H41" s="11">
        <v>19</v>
      </c>
      <c r="I41" s="11">
        <v>27</v>
      </c>
      <c r="J41" s="12">
        <f>H41+I41</f>
        <v>46</v>
      </c>
      <c r="K41" s="13">
        <v>31</v>
      </c>
      <c r="M41" s="10" t="s">
        <v>144</v>
      </c>
      <c r="N41" s="11">
        <v>0</v>
      </c>
      <c r="O41" s="11">
        <v>0</v>
      </c>
      <c r="P41" s="12">
        <f>N41+O41</f>
        <v>0</v>
      </c>
      <c r="Q41" s="13">
        <v>0</v>
      </c>
    </row>
    <row r="42" spans="1:17" ht="9.75" customHeight="1">
      <c r="A42" s="10" t="s">
        <v>51</v>
      </c>
      <c r="B42" s="11">
        <v>444</v>
      </c>
      <c r="C42" s="11">
        <v>461</v>
      </c>
      <c r="D42" s="12">
        <f aca="true" t="shared" si="5" ref="D42:D62">B42+C42</f>
        <v>905</v>
      </c>
      <c r="E42" s="13">
        <v>367</v>
      </c>
      <c r="G42" s="10" t="s">
        <v>104</v>
      </c>
      <c r="H42" s="11">
        <v>263</v>
      </c>
      <c r="I42" s="11">
        <v>271</v>
      </c>
      <c r="J42" s="12">
        <f>H42+I42</f>
        <v>534</v>
      </c>
      <c r="K42" s="13">
        <v>244</v>
      </c>
      <c r="M42" s="10" t="s">
        <v>145</v>
      </c>
      <c r="N42" s="11">
        <v>52</v>
      </c>
      <c r="O42" s="11">
        <v>79</v>
      </c>
      <c r="P42" s="12">
        <f aca="true" t="shared" si="6" ref="P42:P49">N42+O42</f>
        <v>131</v>
      </c>
      <c r="Q42" s="13">
        <v>91</v>
      </c>
    </row>
    <row r="43" spans="1:17" ht="9.75" customHeight="1">
      <c r="A43" s="10" t="s">
        <v>32</v>
      </c>
      <c r="B43" s="11">
        <v>365</v>
      </c>
      <c r="C43" s="11">
        <v>394</v>
      </c>
      <c r="D43" s="12">
        <f t="shared" si="5"/>
        <v>759</v>
      </c>
      <c r="E43" s="13">
        <v>299</v>
      </c>
      <c r="G43" s="10" t="s">
        <v>105</v>
      </c>
      <c r="H43" s="11">
        <v>120</v>
      </c>
      <c r="I43" s="11">
        <v>120</v>
      </c>
      <c r="J43" s="12">
        <f>H43+I43</f>
        <v>240</v>
      </c>
      <c r="K43" s="13">
        <v>112</v>
      </c>
      <c r="M43" s="10" t="s">
        <v>146</v>
      </c>
      <c r="N43" s="11">
        <v>8</v>
      </c>
      <c r="O43" s="11">
        <v>13</v>
      </c>
      <c r="P43" s="12">
        <f t="shared" si="6"/>
        <v>21</v>
      </c>
      <c r="Q43" s="13">
        <v>9</v>
      </c>
    </row>
    <row r="44" spans="1:17" ht="9.75" customHeight="1" thickBot="1">
      <c r="A44" s="10" t="s">
        <v>52</v>
      </c>
      <c r="B44" s="11">
        <v>478</v>
      </c>
      <c r="C44" s="11">
        <v>475</v>
      </c>
      <c r="D44" s="12">
        <f t="shared" si="5"/>
        <v>953</v>
      </c>
      <c r="E44" s="13">
        <v>403</v>
      </c>
      <c r="G44" s="10" t="s">
        <v>106</v>
      </c>
      <c r="H44" s="11">
        <v>0</v>
      </c>
      <c r="I44" s="11">
        <v>0</v>
      </c>
      <c r="J44" s="12">
        <f t="shared" si="4"/>
        <v>0</v>
      </c>
      <c r="K44" s="13">
        <v>0</v>
      </c>
      <c r="M44" s="10" t="s">
        <v>147</v>
      </c>
      <c r="N44" s="11">
        <v>67</v>
      </c>
      <c r="O44" s="11">
        <v>64</v>
      </c>
      <c r="P44" s="12">
        <f t="shared" si="6"/>
        <v>131</v>
      </c>
      <c r="Q44" s="13">
        <v>76</v>
      </c>
    </row>
    <row r="45" spans="1:17" ht="9.75" customHeight="1" thickTop="1">
      <c r="A45" s="10" t="s">
        <v>53</v>
      </c>
      <c r="B45" s="11">
        <v>498</v>
      </c>
      <c r="C45" s="11">
        <v>541</v>
      </c>
      <c r="D45" s="12">
        <f t="shared" si="5"/>
        <v>1039</v>
      </c>
      <c r="E45" s="13">
        <v>422</v>
      </c>
      <c r="G45" s="14" t="s">
        <v>60</v>
      </c>
      <c r="H45" s="15">
        <f>SUM(H24:H44)</f>
        <v>1834</v>
      </c>
      <c r="I45" s="15">
        <f>SUM(I24:I44)</f>
        <v>1919</v>
      </c>
      <c r="J45" s="15">
        <f>SUM(J24:J44)</f>
        <v>3753</v>
      </c>
      <c r="K45" s="15">
        <f>SUM(K24:K44)</f>
        <v>1700</v>
      </c>
      <c r="M45" s="10" t="s">
        <v>148</v>
      </c>
      <c r="N45" s="11">
        <v>11</v>
      </c>
      <c r="O45" s="11">
        <v>7</v>
      </c>
      <c r="P45" s="12">
        <f t="shared" si="6"/>
        <v>18</v>
      </c>
      <c r="Q45" s="13">
        <v>8</v>
      </c>
    </row>
    <row r="46" spans="1:17" ht="9.75" customHeight="1">
      <c r="A46" s="10" t="s">
        <v>54</v>
      </c>
      <c r="B46" s="11">
        <v>478</v>
      </c>
      <c r="C46" s="11">
        <v>587</v>
      </c>
      <c r="D46" s="12">
        <f>B46+C46</f>
        <v>1065</v>
      </c>
      <c r="E46" s="13">
        <v>467</v>
      </c>
      <c r="M46" s="10" t="s">
        <v>149</v>
      </c>
      <c r="N46" s="11">
        <v>3</v>
      </c>
      <c r="O46" s="11">
        <v>5</v>
      </c>
      <c r="P46" s="12">
        <f t="shared" si="6"/>
        <v>8</v>
      </c>
      <c r="Q46" s="13">
        <v>6</v>
      </c>
    </row>
    <row r="47" spans="1:17" ht="9.75" customHeight="1">
      <c r="A47" s="10" t="s">
        <v>55</v>
      </c>
      <c r="B47" s="11">
        <v>395</v>
      </c>
      <c r="C47" s="11">
        <v>440</v>
      </c>
      <c r="D47" s="12">
        <f t="shared" si="5"/>
        <v>835</v>
      </c>
      <c r="E47" s="13">
        <v>388</v>
      </c>
      <c r="G47" s="20" t="s">
        <v>66</v>
      </c>
      <c r="H47" s="21"/>
      <c r="I47" s="21"/>
      <c r="J47" s="21"/>
      <c r="K47" s="22"/>
      <c r="M47" s="10" t="s">
        <v>150</v>
      </c>
      <c r="N47" s="11">
        <v>35</v>
      </c>
      <c r="O47" s="11">
        <v>38</v>
      </c>
      <c r="P47" s="12">
        <f t="shared" si="6"/>
        <v>73</v>
      </c>
      <c r="Q47" s="13">
        <v>41</v>
      </c>
    </row>
    <row r="48" spans="1:17" ht="9.75" customHeight="1">
      <c r="A48" s="10" t="s">
        <v>33</v>
      </c>
      <c r="B48" s="11">
        <v>2306</v>
      </c>
      <c r="C48" s="11">
        <v>2508</v>
      </c>
      <c r="D48" s="12">
        <f>B48+C48</f>
        <v>4814</v>
      </c>
      <c r="E48" s="13">
        <v>1810</v>
      </c>
      <c r="G48" s="3" t="s">
        <v>1</v>
      </c>
      <c r="H48" s="3" t="s">
        <v>2</v>
      </c>
      <c r="I48" s="3" t="s">
        <v>3</v>
      </c>
      <c r="J48" s="4" t="s">
        <v>4</v>
      </c>
      <c r="K48" s="5" t="s">
        <v>5</v>
      </c>
      <c r="M48" s="10" t="s">
        <v>151</v>
      </c>
      <c r="N48" s="11">
        <v>31</v>
      </c>
      <c r="O48" s="11">
        <v>35</v>
      </c>
      <c r="P48" s="12">
        <f t="shared" si="6"/>
        <v>66</v>
      </c>
      <c r="Q48" s="13">
        <v>30</v>
      </c>
    </row>
    <row r="49" spans="1:17" ht="9.75" customHeight="1" thickBot="1">
      <c r="A49" s="10" t="s">
        <v>34</v>
      </c>
      <c r="B49" s="11">
        <v>2505</v>
      </c>
      <c r="C49" s="11">
        <v>2654</v>
      </c>
      <c r="D49" s="12">
        <f>B49+C49</f>
        <v>5159</v>
      </c>
      <c r="E49" s="13">
        <v>1991</v>
      </c>
      <c r="G49" s="6" t="s">
        <v>107</v>
      </c>
      <c r="H49" s="7">
        <v>1011</v>
      </c>
      <c r="I49" s="7">
        <v>1168</v>
      </c>
      <c r="J49" s="8">
        <f>H49+I49</f>
        <v>2179</v>
      </c>
      <c r="K49" s="9">
        <v>823</v>
      </c>
      <c r="M49" s="10" t="s">
        <v>152</v>
      </c>
      <c r="N49" s="11">
        <v>0</v>
      </c>
      <c r="O49" s="11">
        <v>0</v>
      </c>
      <c r="P49" s="12">
        <f t="shared" si="6"/>
        <v>0</v>
      </c>
      <c r="Q49" s="13">
        <v>0</v>
      </c>
    </row>
    <row r="50" spans="1:17" ht="9.75" customHeight="1" thickTop="1">
      <c r="A50" s="10" t="s">
        <v>35</v>
      </c>
      <c r="B50" s="11">
        <v>175</v>
      </c>
      <c r="C50" s="11">
        <v>236</v>
      </c>
      <c r="D50" s="12">
        <f t="shared" si="5"/>
        <v>411</v>
      </c>
      <c r="E50" s="13">
        <v>194</v>
      </c>
      <c r="G50" s="10" t="s">
        <v>108</v>
      </c>
      <c r="H50" s="11">
        <v>1</v>
      </c>
      <c r="I50" s="11">
        <v>1</v>
      </c>
      <c r="J50" s="12">
        <f>H50+I50</f>
        <v>2</v>
      </c>
      <c r="K50" s="13">
        <v>1</v>
      </c>
      <c r="M50" s="14" t="s">
        <v>60</v>
      </c>
      <c r="N50" s="15">
        <f>SUM(N17:N49)</f>
        <v>1785</v>
      </c>
      <c r="O50" s="15">
        <f>SUM(O17:O49)</f>
        <v>2000</v>
      </c>
      <c r="P50" s="15">
        <f>SUM(P17:P49)</f>
        <v>3785</v>
      </c>
      <c r="Q50" s="15">
        <f>SUM(Q17:Q49)</f>
        <v>1770</v>
      </c>
    </row>
    <row r="51" spans="1:11" ht="9.75" customHeight="1">
      <c r="A51" s="10" t="s">
        <v>36</v>
      </c>
      <c r="B51" s="11">
        <v>327</v>
      </c>
      <c r="C51" s="11">
        <v>319</v>
      </c>
      <c r="D51" s="12">
        <f t="shared" si="5"/>
        <v>646</v>
      </c>
      <c r="E51" s="13">
        <v>338</v>
      </c>
      <c r="G51" s="10" t="s">
        <v>109</v>
      </c>
      <c r="H51" s="11">
        <v>4</v>
      </c>
      <c r="I51" s="11">
        <v>4</v>
      </c>
      <c r="J51" s="12">
        <f>H51+I51</f>
        <v>8</v>
      </c>
      <c r="K51" s="13">
        <v>5</v>
      </c>
    </row>
    <row r="52" spans="1:11" ht="9.75" customHeight="1" thickBot="1">
      <c r="A52" s="10" t="s">
        <v>37</v>
      </c>
      <c r="B52" s="11">
        <v>962</v>
      </c>
      <c r="C52" s="11">
        <v>978</v>
      </c>
      <c r="D52" s="12">
        <f t="shared" si="5"/>
        <v>1940</v>
      </c>
      <c r="E52" s="13">
        <v>570</v>
      </c>
      <c r="G52" s="10" t="s">
        <v>110</v>
      </c>
      <c r="H52" s="11">
        <v>8</v>
      </c>
      <c r="I52" s="11">
        <v>5</v>
      </c>
      <c r="J52" s="12">
        <f aca="true" t="shared" si="7" ref="J52:J57">H52+I52</f>
        <v>13</v>
      </c>
      <c r="K52" s="13">
        <v>5</v>
      </c>
    </row>
    <row r="53" spans="1:17" ht="9.75" customHeight="1">
      <c r="A53" s="10" t="s">
        <v>38</v>
      </c>
      <c r="B53" s="11">
        <v>902</v>
      </c>
      <c r="C53" s="11">
        <v>977</v>
      </c>
      <c r="D53" s="12">
        <f t="shared" si="5"/>
        <v>1879</v>
      </c>
      <c r="E53" s="13">
        <v>547</v>
      </c>
      <c r="G53" s="10" t="s">
        <v>111</v>
      </c>
      <c r="H53" s="11">
        <v>48</v>
      </c>
      <c r="I53" s="11">
        <v>27</v>
      </c>
      <c r="J53" s="12">
        <f t="shared" si="7"/>
        <v>75</v>
      </c>
      <c r="K53" s="13">
        <v>48</v>
      </c>
      <c r="M53" s="32"/>
      <c r="N53" s="34" t="s">
        <v>2</v>
      </c>
      <c r="O53" s="34" t="s">
        <v>3</v>
      </c>
      <c r="P53" s="36" t="s">
        <v>4</v>
      </c>
      <c r="Q53" s="30" t="s">
        <v>5</v>
      </c>
    </row>
    <row r="54" spans="1:17" ht="9.75" customHeight="1" thickBot="1">
      <c r="A54" s="10" t="s">
        <v>39</v>
      </c>
      <c r="B54" s="11">
        <v>1584</v>
      </c>
      <c r="C54" s="11">
        <v>1739</v>
      </c>
      <c r="D54" s="12">
        <f t="shared" si="5"/>
        <v>3323</v>
      </c>
      <c r="E54" s="13">
        <v>1052</v>
      </c>
      <c r="G54" s="10" t="s">
        <v>112</v>
      </c>
      <c r="H54" s="11">
        <v>46</v>
      </c>
      <c r="I54" s="11">
        <v>46</v>
      </c>
      <c r="J54" s="12">
        <f t="shared" si="7"/>
        <v>92</v>
      </c>
      <c r="K54" s="13">
        <v>44</v>
      </c>
      <c r="M54" s="33"/>
      <c r="N54" s="35"/>
      <c r="O54" s="35"/>
      <c r="P54" s="37"/>
      <c r="Q54" s="31"/>
    </row>
    <row r="55" spans="1:17" ht="9.75" customHeight="1" thickBot="1" thickTop="1">
      <c r="A55" s="10" t="s">
        <v>40</v>
      </c>
      <c r="B55" s="11">
        <v>403</v>
      </c>
      <c r="C55" s="11">
        <v>469</v>
      </c>
      <c r="D55" s="12">
        <f t="shared" si="5"/>
        <v>872</v>
      </c>
      <c r="E55" s="13">
        <v>315</v>
      </c>
      <c r="G55" s="10" t="s">
        <v>113</v>
      </c>
      <c r="H55" s="11">
        <v>16</v>
      </c>
      <c r="I55" s="11">
        <v>12</v>
      </c>
      <c r="J55" s="12">
        <f t="shared" si="7"/>
        <v>28</v>
      </c>
      <c r="K55" s="13">
        <v>16</v>
      </c>
      <c r="M55" s="26" t="s">
        <v>70</v>
      </c>
      <c r="N55" s="28">
        <f>SUM(B63,H20,H45,N13,N50)</f>
        <v>40872</v>
      </c>
      <c r="O55" s="28">
        <f>SUM(C63,I20,I45,O13,O50)</f>
        <v>44795</v>
      </c>
      <c r="P55" s="28">
        <f>SUM(N55:O56)</f>
        <v>85667</v>
      </c>
      <c r="Q55" s="24">
        <f>SUM(E63,K20,K45,Q13,Q50)</f>
        <v>34460</v>
      </c>
    </row>
    <row r="56" spans="1:17" ht="9.75" customHeight="1" thickBot="1" thickTop="1">
      <c r="A56" s="10" t="s">
        <v>41</v>
      </c>
      <c r="B56" s="11">
        <v>162</v>
      </c>
      <c r="C56" s="11">
        <v>174</v>
      </c>
      <c r="D56" s="12">
        <f t="shared" si="5"/>
        <v>336</v>
      </c>
      <c r="E56" s="13">
        <v>125</v>
      </c>
      <c r="G56" s="10" t="s">
        <v>114</v>
      </c>
      <c r="H56" s="11">
        <v>0</v>
      </c>
      <c r="I56" s="11">
        <v>0</v>
      </c>
      <c r="J56" s="12">
        <f t="shared" si="7"/>
        <v>0</v>
      </c>
      <c r="K56" s="13">
        <v>0</v>
      </c>
      <c r="M56" s="27"/>
      <c r="N56" s="29"/>
      <c r="O56" s="29"/>
      <c r="P56" s="29"/>
      <c r="Q56" s="25"/>
    </row>
    <row r="57" spans="1:11" ht="9.75" customHeight="1">
      <c r="A57" s="10" t="s">
        <v>42</v>
      </c>
      <c r="B57" s="11">
        <v>625</v>
      </c>
      <c r="C57" s="11">
        <v>631</v>
      </c>
      <c r="D57" s="12">
        <f t="shared" si="5"/>
        <v>1256</v>
      </c>
      <c r="E57" s="13">
        <v>403</v>
      </c>
      <c r="G57" s="10" t="s">
        <v>115</v>
      </c>
      <c r="H57" s="11">
        <v>70</v>
      </c>
      <c r="I57" s="11">
        <v>72</v>
      </c>
      <c r="J57" s="12">
        <f t="shared" si="7"/>
        <v>142</v>
      </c>
      <c r="K57" s="13">
        <v>75</v>
      </c>
    </row>
    <row r="58" spans="1:11" ht="9.75" customHeight="1">
      <c r="A58" s="10" t="s">
        <v>43</v>
      </c>
      <c r="B58" s="11">
        <v>969</v>
      </c>
      <c r="C58" s="11">
        <v>1025</v>
      </c>
      <c r="D58" s="12">
        <f t="shared" si="5"/>
        <v>1994</v>
      </c>
      <c r="E58" s="13">
        <v>652</v>
      </c>
      <c r="G58" s="10" t="s">
        <v>116</v>
      </c>
      <c r="H58" s="11">
        <v>168</v>
      </c>
      <c r="I58" s="11">
        <v>174</v>
      </c>
      <c r="J58" s="12">
        <f aca="true" t="shared" si="8" ref="J58:J63">H58+I58</f>
        <v>342</v>
      </c>
      <c r="K58" s="13">
        <v>146</v>
      </c>
    </row>
    <row r="59" spans="1:11" ht="9.75" customHeight="1">
      <c r="A59" s="10" t="s">
        <v>44</v>
      </c>
      <c r="B59" s="11">
        <v>92</v>
      </c>
      <c r="C59" s="11">
        <v>105</v>
      </c>
      <c r="D59" s="12">
        <f t="shared" si="5"/>
        <v>197</v>
      </c>
      <c r="E59" s="13">
        <v>72</v>
      </c>
      <c r="G59" s="10" t="s">
        <v>117</v>
      </c>
      <c r="H59" s="11">
        <v>1</v>
      </c>
      <c r="I59" s="11">
        <v>3</v>
      </c>
      <c r="J59" s="12">
        <f t="shared" si="8"/>
        <v>4</v>
      </c>
      <c r="K59" s="13">
        <v>4</v>
      </c>
    </row>
    <row r="60" spans="1:11" ht="9.75" customHeight="1">
      <c r="A60" s="10" t="s">
        <v>45</v>
      </c>
      <c r="B60" s="11">
        <v>274</v>
      </c>
      <c r="C60" s="11">
        <v>300</v>
      </c>
      <c r="D60" s="12">
        <f t="shared" si="5"/>
        <v>574</v>
      </c>
      <c r="E60" s="13">
        <v>201</v>
      </c>
      <c r="G60" s="10" t="s">
        <v>118</v>
      </c>
      <c r="H60" s="11">
        <v>5</v>
      </c>
      <c r="I60" s="11">
        <v>7</v>
      </c>
      <c r="J60" s="12">
        <f t="shared" si="8"/>
        <v>12</v>
      </c>
      <c r="K60" s="13">
        <v>8</v>
      </c>
    </row>
    <row r="61" spans="1:11" ht="9.75" customHeight="1">
      <c r="A61" s="10" t="s">
        <v>46</v>
      </c>
      <c r="B61" s="11">
        <v>99</v>
      </c>
      <c r="C61" s="11">
        <v>112</v>
      </c>
      <c r="D61" s="12">
        <f t="shared" si="5"/>
        <v>211</v>
      </c>
      <c r="E61" s="13">
        <v>76</v>
      </c>
      <c r="G61" s="10" t="s">
        <v>119</v>
      </c>
      <c r="H61" s="11">
        <v>3</v>
      </c>
      <c r="I61" s="11">
        <v>4</v>
      </c>
      <c r="J61" s="12">
        <f t="shared" si="8"/>
        <v>7</v>
      </c>
      <c r="K61" s="13">
        <v>5</v>
      </c>
    </row>
    <row r="62" spans="1:11" ht="9.75" customHeight="1" thickBot="1">
      <c r="A62" s="16" t="s">
        <v>47</v>
      </c>
      <c r="B62" s="17">
        <v>87</v>
      </c>
      <c r="C62" s="17">
        <v>92</v>
      </c>
      <c r="D62" s="18">
        <f t="shared" si="5"/>
        <v>179</v>
      </c>
      <c r="E62" s="19">
        <v>59</v>
      </c>
      <c r="G62" s="10" t="s">
        <v>153</v>
      </c>
      <c r="H62" s="11">
        <v>0</v>
      </c>
      <c r="I62" s="11">
        <v>0</v>
      </c>
      <c r="J62" s="12">
        <f t="shared" si="8"/>
        <v>0</v>
      </c>
      <c r="K62" s="13">
        <v>0</v>
      </c>
    </row>
    <row r="63" spans="1:11" ht="9.75" customHeight="1" thickTop="1">
      <c r="A63" s="14" t="s">
        <v>60</v>
      </c>
      <c r="B63" s="15">
        <f>SUM(B5:B62)</f>
        <v>33500</v>
      </c>
      <c r="C63" s="15">
        <f>SUM(C5:C62)</f>
        <v>36807</v>
      </c>
      <c r="D63" s="15">
        <f>SUM(D5:D62)</f>
        <v>70307</v>
      </c>
      <c r="E63" s="15">
        <f>SUM(E5:E62)</f>
        <v>27818</v>
      </c>
      <c r="G63" s="10" t="s">
        <v>154</v>
      </c>
      <c r="H63" s="11">
        <v>1</v>
      </c>
      <c r="I63" s="11">
        <v>0</v>
      </c>
      <c r="J63" s="12">
        <f t="shared" si="8"/>
        <v>1</v>
      </c>
      <c r="K63" s="13">
        <v>1</v>
      </c>
    </row>
  </sheetData>
  <mergeCells count="17">
    <mergeCell ref="Q53:Q54"/>
    <mergeCell ref="M53:M54"/>
    <mergeCell ref="N53:N54"/>
    <mergeCell ref="O53:O54"/>
    <mergeCell ref="P53:P54"/>
    <mergeCell ref="Q55:Q56"/>
    <mergeCell ref="M55:M56"/>
    <mergeCell ref="N55:N56"/>
    <mergeCell ref="O55:O56"/>
    <mergeCell ref="P55:P56"/>
    <mergeCell ref="G22:K22"/>
    <mergeCell ref="G47:K47"/>
    <mergeCell ref="M15:Q15"/>
    <mergeCell ref="A1:Q1"/>
    <mergeCell ref="A2:Q2"/>
    <mergeCell ref="A3:E3"/>
    <mergeCell ref="G3:K3"/>
  </mergeCells>
  <printOptions horizontalCentered="1"/>
  <pageMargins left="0.7874015748031497" right="0.7874015748031497" top="0.3937007874015748" bottom="0" header="0.3937007874015748" footer="0.5118110236220472"/>
  <pageSetup horizontalDpi="600" verticalDpi="600" orientation="landscape" paperSize="9" r:id="rId1"/>
  <headerFooter alignWithMargins="0">
    <oddHeader>&amp;C&amp;"ＭＳ Ｐゴシック,太字"&amp;14田辺市住民基本台帳人口速報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企画調整係</dc:creator>
  <cp:keywords/>
  <dc:description/>
  <cp:lastModifiedBy>uemura.t</cp:lastModifiedBy>
  <cp:lastPrinted>2005-05-11T08:37:13Z</cp:lastPrinted>
  <dcterms:created xsi:type="dcterms:W3CDTF">2002-06-06T05:27:05Z</dcterms:created>
  <dcterms:modified xsi:type="dcterms:W3CDTF">2005-05-12T00:34:56Z</dcterms:modified>
  <cp:category/>
  <cp:version/>
  <cp:contentType/>
  <cp:contentStatus/>
</cp:coreProperties>
</file>