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7.1.20公営企業に係る「経営比較分析表」の公表について\県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<sst xmlns="http://schemas.openxmlformats.org/spreadsheetml/2006/main" count="221" uniqueCount="111">
  <si>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</si>
  <si>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</si>
  <si>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</si>
  <si>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</si>
  <si>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</si>
  <si>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</si>
  <si>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</si>
  <si>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</si>
  <si>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</si>
  <si>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</si>
  <si>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</si>
  <si>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</si>
  <si>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</si>
  <si>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</si>
  <si>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</si>
  <si>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</si>
  <si>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</si>
  <si>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</si>
  <si>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</si>
  <si>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</si>
  <si>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</si>
  <si>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</si>
  <si>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</si>
  <si>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</si>
  <si>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</si>
  <si>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</si>
  <si>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</si>
  <si>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</si>
  <si>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</si>
  <si>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</si>
  <si>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</si>
  <si>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</si>
  <si>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</si>
  <si>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</si>
  <si>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</si>
  <si>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</si>
  <si>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</si>
  <si>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</si>
  <si>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</si>
  <si>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</si>
  <si>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</si>
  <si>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</si>
  <si>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</si>
  <si>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</si>
  <si>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</si>
  <si>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</si>
  <si>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</si>
  <si>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</si>
  <si>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</si>
  <si>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</si>
  <si>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</si>
  <si>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</si>
  <si>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</si>
  <si>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</si>
  <si>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</si>
  <si>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</si>
  <si>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</si>
  <si>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</si>
  <si>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</si>
  <si>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</si>
  <si>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</si>
  <si>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</si>
  <si>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</si>
  <si>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</si>
  <si>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</si>
  <si>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</si>
  <si>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</si>
  <si>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</si>
  <si>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</si>
  <si>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</si>
  <si>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</si>
  <si>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</si>
  <si>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</si>
  <si>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</si>
  <si>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</si>
  <si>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</si>
  <si>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</si>
  <si>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</si>
  <si>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</si>
  <si>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</si>
  <si>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</si>
  <si>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</si>
  <si>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</si>
  <si>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</si>
  <si>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</si>
  <si>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</si>
  <si>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</si>
  <si>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</si>
  <si>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</si>
  <si>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</si>
  <si>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</si>
  <si>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</si>
  <si>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</si>
  <si>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</si>
  <si>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</si>
  <si>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</si>
  <si>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</si>
  <si>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</si>
  <si>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</si>
  <si>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</si>
  <si>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</si>
  <si>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</si>
  <si>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</si>
  <si>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</si>
  <si>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</si>
  <si>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</si>
  <si>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</si>
  <si>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</si>
  <si>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</si>
  <si>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施設利用率は、平成27年度は類似団体より高い水準となっておりますが、今後もさらに施設利用率を高めていけるよう努めてまいります。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421" eb="423">
      <t>ヘイセイ</t>
    </rPh>
    <phoneticPr fontId="4"/>
  </si>
  <si>
    <t>　供用開始から13年～16年が経過しております。平成27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4" eb="26">
      <t>ヘイセイ</t>
    </rPh>
    <rPh sb="28" eb="30">
      <t>ネンド</t>
    </rPh>
    <rPh sb="30" eb="31">
      <t>マツ</t>
    </rPh>
    <rPh sb="31" eb="33">
      <t>ジテン</t>
    </rPh>
    <rPh sb="46" eb="48">
      <t>ヒツヨウ</t>
    </rPh>
    <rPh sb="51" eb="53">
      <t>シセツ</t>
    </rPh>
    <rPh sb="54" eb="56">
      <t>レッカ</t>
    </rPh>
    <rPh sb="57" eb="58">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</si>
</sst>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224376"/>
        <c:axId val="1916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1224376"/>
        <c:axId val="191674400"/>
      </c:lineChart>
      <c:dateAx>
        <c:axId val="191224376"/>
        <c:scaling>
          <c:orientation val="minMax"/>
        </c:scaling>
        <c:delete val="1"/>
        <c:axPos val="b"/>
        <c:numFmt formatCode="ge" sourceLinked="1"/>
        <c:majorTickMark val="none"/>
        <c:minorTickMark val="none"/>
        <c:tickLblPos val="none"/>
        <c:crossAx val="191674400"/>
        <c:crosses val="autoZero"/>
        <c:auto val="1"/>
        <c:lblOffset val="100"/>
        <c:baseTimeUnit val="years"/>
      </c:dateAx>
      <c:valAx>
        <c:axId val="1916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2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44.44</c:v>
                </c:pt>
                <c:pt idx="1">
                  <c:v>44.44</c:v>
                </c:pt>
                <c:pt idx="2">
                  <c:v>44.44</c:v>
                </c:pt>
                <c:pt idx="3">
                  <c:v>44.44</c:v>
                </c:pt>
                <c:pt idx="4">
                  <c:v>44.44</c:v>
                </c:pt>
              </c:numCache>
            </c:numRef>
          </c:val>
        </c:ser>
        <c:dLbls>
          <c:showLegendKey val="0"/>
          <c:showVal val="0"/>
          <c:showCatName val="0"/>
          <c:showSerName val="0"/>
          <c:showPercent val="0"/>
          <c:showBubbleSize val="0"/>
        </c:dLbls>
        <c:gapWidth val="150"/>
        <c:axId val="192190616"/>
        <c:axId val="1921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37.270000000000003</c:v>
                </c:pt>
                <c:pt idx="4">
                  <c:v>37.14</c:v>
                </c:pt>
              </c:numCache>
            </c:numRef>
          </c:val>
          <c:smooth val="0"/>
        </c:ser>
        <c:dLbls>
          <c:showLegendKey val="0"/>
          <c:showVal val="0"/>
          <c:showCatName val="0"/>
          <c:showSerName val="0"/>
          <c:showPercent val="0"/>
          <c:showBubbleSize val="0"/>
        </c:dLbls>
        <c:marker val="1"/>
        <c:smooth val="0"/>
        <c:axId val="192190616"/>
        <c:axId val="192191008"/>
      </c:lineChart>
      <c:dateAx>
        <c:axId val="192190616"/>
        <c:scaling>
          <c:orientation val="minMax"/>
        </c:scaling>
        <c:delete val="1"/>
        <c:axPos val="b"/>
        <c:numFmt formatCode="ge" sourceLinked="1"/>
        <c:majorTickMark val="none"/>
        <c:minorTickMark val="none"/>
        <c:tickLblPos val="none"/>
        <c:crossAx val="192191008"/>
        <c:crosses val="autoZero"/>
        <c:auto val="1"/>
        <c:lblOffset val="100"/>
        <c:baseTimeUnit val="years"/>
      </c:dateAx>
      <c:valAx>
        <c:axId val="1921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80.56</c:v>
                </c:pt>
                <c:pt idx="1">
                  <c:v>80.19</c:v>
                </c:pt>
                <c:pt idx="2">
                  <c:v>79.05</c:v>
                </c:pt>
                <c:pt idx="3">
                  <c:v>76.77</c:v>
                </c:pt>
                <c:pt idx="4">
                  <c:v>76.290000000000006</c:v>
                </c:pt>
              </c:numCache>
            </c:numRef>
          </c:val>
        </c:ser>
        <c:dLbls>
          <c:showLegendKey val="0"/>
          <c:showVal val="0"/>
          <c:showCatName val="0"/>
          <c:showSerName val="0"/>
          <c:showPercent val="0"/>
          <c:showBubbleSize val="0"/>
        </c:dLbls>
        <c:gapWidth val="150"/>
        <c:axId val="192192184"/>
        <c:axId val="192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85.78</c:v>
                </c:pt>
                <c:pt idx="4">
                  <c:v>83.79</c:v>
                </c:pt>
              </c:numCache>
            </c:numRef>
          </c:val>
          <c:smooth val="0"/>
        </c:ser>
        <c:dLbls>
          <c:showLegendKey val="0"/>
          <c:showVal val="0"/>
          <c:showCatName val="0"/>
          <c:showSerName val="0"/>
          <c:showPercent val="0"/>
          <c:showBubbleSize val="0"/>
        </c:dLbls>
        <c:marker val="1"/>
        <c:smooth val="0"/>
        <c:axId val="192192184"/>
        <c:axId val="192192576"/>
      </c:lineChart>
      <c:dateAx>
        <c:axId val="192192184"/>
        <c:scaling>
          <c:orientation val="minMax"/>
        </c:scaling>
        <c:delete val="1"/>
        <c:axPos val="b"/>
        <c:numFmt formatCode="ge" sourceLinked="1"/>
        <c:majorTickMark val="none"/>
        <c:minorTickMark val="none"/>
        <c:tickLblPos val="none"/>
        <c:crossAx val="192192576"/>
        <c:crosses val="autoZero"/>
        <c:auto val="1"/>
        <c:lblOffset val="100"/>
        <c:baseTimeUnit val="years"/>
      </c:dateAx>
      <c:valAx>
        <c:axId val="192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66.89</c:v>
                </c:pt>
                <c:pt idx="1">
                  <c:v>66.760000000000005</c:v>
                </c:pt>
                <c:pt idx="2">
                  <c:v>65.040000000000006</c:v>
                </c:pt>
                <c:pt idx="3">
                  <c:v>67.37</c:v>
                </c:pt>
                <c:pt idx="4">
                  <c:v>65.02</c:v>
                </c:pt>
              </c:numCache>
            </c:numRef>
          </c:val>
        </c:ser>
        <c:dLbls>
          <c:showLegendKey val="0"/>
          <c:showVal val="0"/>
          <c:showCatName val="0"/>
          <c:showSerName val="0"/>
          <c:showPercent val="0"/>
          <c:showBubbleSize val="0"/>
        </c:dLbls>
        <c:gapWidth val="150"/>
        <c:axId val="191355008"/>
        <c:axId val="1913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55008"/>
        <c:axId val="191360000"/>
      </c:lineChart>
      <c:dateAx>
        <c:axId val="191355008"/>
        <c:scaling>
          <c:orientation val="minMax"/>
        </c:scaling>
        <c:delete val="1"/>
        <c:axPos val="b"/>
        <c:numFmt formatCode="ge" sourceLinked="1"/>
        <c:majorTickMark val="none"/>
        <c:minorTickMark val="none"/>
        <c:tickLblPos val="none"/>
        <c:crossAx val="191360000"/>
        <c:crosses val="autoZero"/>
        <c:auto val="1"/>
        <c:lblOffset val="100"/>
        <c:baseTimeUnit val="years"/>
      </c:dateAx>
      <c:valAx>
        <c:axId val="1913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996808"/>
        <c:axId val="1919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996808"/>
        <c:axId val="191997192"/>
      </c:lineChart>
      <c:dateAx>
        <c:axId val="191996808"/>
        <c:scaling>
          <c:orientation val="minMax"/>
        </c:scaling>
        <c:delete val="1"/>
        <c:axPos val="b"/>
        <c:numFmt formatCode="ge" sourceLinked="1"/>
        <c:majorTickMark val="none"/>
        <c:minorTickMark val="none"/>
        <c:tickLblPos val="none"/>
        <c:crossAx val="191997192"/>
        <c:crosses val="autoZero"/>
        <c:auto val="1"/>
        <c:lblOffset val="100"/>
        <c:baseTimeUnit val="years"/>
      </c:dateAx>
      <c:valAx>
        <c:axId val="1919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9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78112"/>
        <c:axId val="19173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78112"/>
        <c:axId val="191736424"/>
      </c:lineChart>
      <c:dateAx>
        <c:axId val="192278112"/>
        <c:scaling>
          <c:orientation val="minMax"/>
        </c:scaling>
        <c:delete val="1"/>
        <c:axPos val="b"/>
        <c:numFmt formatCode="ge" sourceLinked="1"/>
        <c:majorTickMark val="none"/>
        <c:minorTickMark val="none"/>
        <c:tickLblPos val="none"/>
        <c:crossAx val="191736424"/>
        <c:crosses val="autoZero"/>
        <c:auto val="1"/>
        <c:lblOffset val="100"/>
        <c:baseTimeUnit val="years"/>
      </c:dateAx>
      <c:valAx>
        <c:axId val="19173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737600"/>
        <c:axId val="19173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37600"/>
        <c:axId val="191737992"/>
      </c:lineChart>
      <c:dateAx>
        <c:axId val="191737600"/>
        <c:scaling>
          <c:orientation val="minMax"/>
        </c:scaling>
        <c:delete val="1"/>
        <c:axPos val="b"/>
        <c:numFmt formatCode="ge" sourceLinked="1"/>
        <c:majorTickMark val="none"/>
        <c:minorTickMark val="none"/>
        <c:tickLblPos val="none"/>
        <c:crossAx val="191737992"/>
        <c:crosses val="autoZero"/>
        <c:auto val="1"/>
        <c:lblOffset val="100"/>
        <c:baseTimeUnit val="years"/>
      </c:dateAx>
      <c:valAx>
        <c:axId val="19173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739168"/>
        <c:axId val="19173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39168"/>
        <c:axId val="191739560"/>
      </c:lineChart>
      <c:dateAx>
        <c:axId val="191739168"/>
        <c:scaling>
          <c:orientation val="minMax"/>
        </c:scaling>
        <c:delete val="1"/>
        <c:axPos val="b"/>
        <c:numFmt formatCode="ge" sourceLinked="1"/>
        <c:majorTickMark val="none"/>
        <c:minorTickMark val="none"/>
        <c:tickLblPos val="none"/>
        <c:crossAx val="191739560"/>
        <c:crosses val="autoZero"/>
        <c:auto val="1"/>
        <c:lblOffset val="100"/>
        <c:baseTimeUnit val="years"/>
      </c:dateAx>
      <c:valAx>
        <c:axId val="1917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2038.45</c:v>
                </c:pt>
                <c:pt idx="1">
                  <c:v>1765.79</c:v>
                </c:pt>
                <c:pt idx="2">
                  <c:v>1557.88</c:v>
                </c:pt>
                <c:pt idx="3">
                  <c:v>1395.98</c:v>
                </c:pt>
                <c:pt idx="4">
                  <c:v>3081.77</c:v>
                </c:pt>
              </c:numCache>
            </c:numRef>
          </c:val>
        </c:ser>
        <c:dLbls>
          <c:showLegendKey val="0"/>
          <c:showVal val="0"/>
          <c:showCatName val="0"/>
          <c:showSerName val="0"/>
          <c:showPercent val="0"/>
          <c:showBubbleSize val="0"/>
        </c:dLbls>
        <c:gapWidth val="150"/>
        <c:axId val="191740736"/>
        <c:axId val="1917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1105.04</c:v>
                </c:pt>
                <c:pt idx="4">
                  <c:v>1810.68</c:v>
                </c:pt>
              </c:numCache>
            </c:numRef>
          </c:val>
          <c:smooth val="0"/>
        </c:ser>
        <c:dLbls>
          <c:showLegendKey val="0"/>
          <c:showVal val="0"/>
          <c:showCatName val="0"/>
          <c:showSerName val="0"/>
          <c:showPercent val="0"/>
          <c:showBubbleSize val="0"/>
        </c:dLbls>
        <c:marker val="1"/>
        <c:smooth val="0"/>
        <c:axId val="191740736"/>
        <c:axId val="191741128"/>
      </c:lineChart>
      <c:dateAx>
        <c:axId val="191740736"/>
        <c:scaling>
          <c:orientation val="minMax"/>
        </c:scaling>
        <c:delete val="1"/>
        <c:axPos val="b"/>
        <c:numFmt formatCode="ge" sourceLinked="1"/>
        <c:majorTickMark val="none"/>
        <c:minorTickMark val="none"/>
        <c:tickLblPos val="none"/>
        <c:crossAx val="191741128"/>
        <c:crosses val="autoZero"/>
        <c:auto val="1"/>
        <c:lblOffset val="100"/>
        <c:baseTimeUnit val="years"/>
      </c:dateAx>
      <c:valAx>
        <c:axId val="1917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10.91</c:v>
                </c:pt>
                <c:pt idx="1">
                  <c:v>10.83</c:v>
                </c:pt>
                <c:pt idx="2">
                  <c:v>11.67</c:v>
                </c:pt>
                <c:pt idx="3">
                  <c:v>10.62</c:v>
                </c:pt>
                <c:pt idx="4">
                  <c:v>13.78</c:v>
                </c:pt>
              </c:numCache>
            </c:numRef>
          </c:val>
        </c:ser>
        <c:dLbls>
          <c:showLegendKey val="0"/>
          <c:showVal val="0"/>
          <c:showCatName val="0"/>
          <c:showSerName val="0"/>
          <c:showPercent val="0"/>
          <c:showBubbleSize val="0"/>
        </c:dLbls>
        <c:gapWidth val="150"/>
        <c:axId val="191742304"/>
        <c:axId val="1917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16.18</c:v>
                </c:pt>
                <c:pt idx="4">
                  <c:v>17.22</c:v>
                </c:pt>
              </c:numCache>
            </c:numRef>
          </c:val>
          <c:smooth val="0"/>
        </c:ser>
        <c:dLbls>
          <c:showLegendKey val="0"/>
          <c:showVal val="0"/>
          <c:showCatName val="0"/>
          <c:showSerName val="0"/>
          <c:showPercent val="0"/>
          <c:showBubbleSize val="0"/>
        </c:dLbls>
        <c:marker val="1"/>
        <c:smooth val="0"/>
        <c:axId val="191742304"/>
        <c:axId val="191742696"/>
      </c:lineChart>
      <c:dateAx>
        <c:axId val="191742304"/>
        <c:scaling>
          <c:orientation val="minMax"/>
        </c:scaling>
        <c:delete val="1"/>
        <c:axPos val="b"/>
        <c:numFmt formatCode="ge" sourceLinked="1"/>
        <c:majorTickMark val="none"/>
        <c:minorTickMark val="none"/>
        <c:tickLblPos val="none"/>
        <c:crossAx val="191742696"/>
        <c:crosses val="autoZero"/>
        <c:auto val="1"/>
        <c:lblOffset val="100"/>
        <c:baseTimeUnit val="years"/>
      </c:dateAx>
      <c:valAx>
        <c:axId val="1917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1825.13</c:v>
                </c:pt>
                <c:pt idx="1">
                  <c:v>1907.61</c:v>
                </c:pt>
                <c:pt idx="2">
                  <c:v>1800.55</c:v>
                </c:pt>
                <c:pt idx="3">
                  <c:v>2083.63</c:v>
                </c:pt>
                <c:pt idx="4">
                  <c:v>1623.19</c:v>
                </c:pt>
              </c:numCache>
            </c:numRef>
          </c:val>
        </c:ser>
        <c:dLbls>
          <c:showLegendKey val="0"/>
          <c:showVal val="0"/>
          <c:showCatName val="0"/>
          <c:showSerName val="0"/>
          <c:showPercent val="0"/>
          <c:showBubbleSize val="0"/>
        </c:dLbls>
        <c:gapWidth val="150"/>
        <c:axId val="191743872"/>
        <c:axId val="19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1021.89</c:v>
                </c:pt>
                <c:pt idx="4">
                  <c:v>1000.83</c:v>
                </c:pt>
              </c:numCache>
            </c:numRef>
          </c:val>
          <c:smooth val="0"/>
        </c:ser>
        <c:dLbls>
          <c:showLegendKey val="0"/>
          <c:showVal val="0"/>
          <c:showCatName val="0"/>
          <c:showSerName val="0"/>
          <c:showPercent val="0"/>
          <c:showBubbleSize val="0"/>
        </c:dLbls>
        <c:marker val="1"/>
        <c:smooth val="0"/>
        <c:axId val="191743872"/>
        <c:axId val="192189440"/>
      </c:lineChart>
      <c:dateAx>
        <c:axId val="191743872"/>
        <c:scaling>
          <c:orientation val="minMax"/>
        </c:scaling>
        <c:delete val="1"/>
        <c:axPos val="b"/>
        <c:numFmt formatCode="ge" sourceLinked="1"/>
        <c:majorTickMark val="none"/>
        <c:minorTickMark val="none"/>
        <c:tickLblPos val="none"/>
        <c:crossAx val="192189440"/>
        <c:crosses val="autoZero"/>
        <c:auto val="1"/>
        <c:lblOffset val="100"/>
        <c:baseTimeUnit val="years"/>
      </c:dateAx>
      <c:valAx>
        <c:axId val="19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【1,948.77】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7"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77486</v>
      </c>
      <c r="AM8" s="47"/>
      <c r="AN8" s="47"/>
      <c r="AO8" s="47"/>
      <c r="AP8" s="47"/>
      <c r="AQ8" s="47"/>
      <c r="AR8" s="47"/>
      <c r="AS8" s="47"/>
      <c r="AT8" s="43">
        <f>データ!S6</f>
        <v>1026.9100000000001</v>
      </c>
      <c r="AU8" s="43"/>
      <c r="AV8" s="43"/>
      <c r="AW8" s="43"/>
      <c r="AX8" s="43"/>
      <c r="AY8" s="43"/>
      <c r="AZ8" s="43"/>
      <c r="BA8" s="43"/>
      <c r="BB8" s="43">
        <f>データ!T6</f>
        <v>75.459999999999994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0.13</v>
      </c>
      <c r="Q10" s="43"/>
      <c r="R10" s="43"/>
      <c r="S10" s="43"/>
      <c r="T10" s="43"/>
      <c r="U10" s="43"/>
      <c r="V10" s="43"/>
      <c r="W10" s="43">
        <f>データ!P6</f>
        <v>100</v>
      </c>
      <c r="X10" s="43"/>
      <c r="Y10" s="43"/>
      <c r="Z10" s="43"/>
      <c r="AA10" s="43"/>
      <c r="AB10" s="43"/>
      <c r="AC10" s="43"/>
      <c r="AD10" s="47">
        <f>データ!Q6</f>
        <v>4610</v>
      </c>
      <c r="AE10" s="47"/>
      <c r="AF10" s="47"/>
      <c r="AG10" s="47"/>
      <c r="AH10" s="47"/>
      <c r="AI10" s="47"/>
      <c r="AJ10" s="47"/>
      <c r="AK10" s="2"/>
      <c r="AL10" s="47">
        <f>データ!U6</f>
        <v>97</v>
      </c>
      <c r="AM10" s="47"/>
      <c r="AN10" s="47"/>
      <c r="AO10" s="47"/>
      <c r="AP10" s="47"/>
      <c r="AQ10" s="47"/>
      <c r="AR10" s="47"/>
      <c r="AS10" s="47"/>
      <c r="AT10" s="43">
        <f>データ!V6</f>
        <v>0.04</v>
      </c>
      <c r="AU10" s="43"/>
      <c r="AV10" s="43"/>
      <c r="AW10" s="43"/>
      <c r="AX10" s="43"/>
      <c r="AY10" s="43"/>
      <c r="AZ10" s="43"/>
      <c r="BA10" s="43"/>
      <c r="BB10" s="43">
        <f>データ!W6</f>
        <v>2425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7</v>
      </c>
      <c r="G6" s="31">
        <f t="shared" si="3"/>
        <v>0</v>
      </c>
      <c r="H6" s="31" t="str">
        <f t="shared" si="3"/>
        <v>和歌山県　田辺市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0.13</v>
      </c>
      <c r="P6" s="32">
        <f t="shared" si="3"/>
        <v>100</v>
      </c>
      <c r="Q6" s="32">
        <f t="shared" si="3"/>
        <v>4610</v>
      </c>
      <c r="R6" s="32">
        <f t="shared" si="3"/>
        <v>77486</v>
      </c>
      <c r="S6" s="32">
        <f t="shared" si="3"/>
        <v>1026.9100000000001</v>
      </c>
      <c r="T6" s="32">
        <f t="shared" si="3"/>
        <v>75.459999999999994</v>
      </c>
      <c r="U6" s="32">
        <f t="shared" si="3"/>
        <v>97</v>
      </c>
      <c r="V6" s="32">
        <f t="shared" si="3"/>
        <v>0.04</v>
      </c>
      <c r="W6" s="32">
        <f t="shared" si="3"/>
        <v>2425</v>
      </c>
      <c r="X6" s="33">
        <f>IF(X7="",NA(),X7)</f>
        <v>66.89</v>
      </c>
      <c r="Y6" s="33">
        <f t="shared" ref="Y6:AG6" si="4">IF(Y7="",NA(),Y7)</f>
        <v>66.760000000000005</v>
      </c>
      <c r="Z6" s="33">
        <f t="shared" si="4"/>
        <v>65.040000000000006</v>
      </c>
      <c r="AA6" s="33">
        <f t="shared" si="4"/>
        <v>67.37</v>
      </c>
      <c r="AB6" s="33">
        <f t="shared" si="4"/>
        <v>65.02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2038.45</v>
      </c>
      <c r="BF6" s="33">
        <f t="shared" ref="BF6:BN6" si="7">IF(BF7="",NA(),BF7)</f>
        <v>1765.79</v>
      </c>
      <c r="BG6" s="33">
        <f t="shared" si="7"/>
        <v>1557.88</v>
      </c>
      <c r="BH6" s="33">
        <f t="shared" si="7"/>
        <v>1395.98</v>
      </c>
      <c r="BI6" s="33">
        <f t="shared" si="7"/>
        <v>3081.77</v>
      </c>
      <c r="BJ6" s="33">
        <f t="shared" si="7"/>
        <v>1775.02</v>
      </c>
      <c r="BK6" s="33">
        <f t="shared" si="7"/>
        <v>1844.55</v>
      </c>
      <c r="BL6" s="33">
        <f t="shared" si="7"/>
        <v>1364.98</v>
      </c>
      <c r="BM6" s="33">
        <f t="shared" si="7"/>
        <v>1105.04</v>
      </c>
      <c r="BN6" s="33">
        <f t="shared" si="7"/>
        <v>1810.68</v>
      </c>
      <c r="BO6" s="32" t="str">
        <f>IF(BO7="","",IF(BO7="-","【-】","【"&amp;SUBSTITUTE(TEXT(BO7,"#,##0.00"),"-","△")&amp;"】"))</f>
        <v>【1,948.77】</v>
      </c>
      <c r="BP6" s="33">
        <f>IF(BP7="",NA(),BP7)</f>
        <v>10.91</v>
      </c>
      <c r="BQ6" s="33">
        <f t="shared" ref="BQ6:BY6" si="8">IF(BQ7="",NA(),BQ7)</f>
        <v>10.83</v>
      </c>
      <c r="BR6" s="33">
        <f t="shared" si="8"/>
        <v>11.67</v>
      </c>
      <c r="BS6" s="33">
        <f t="shared" si="8"/>
        <v>10.62</v>
      </c>
      <c r="BT6" s="33">
        <f t="shared" si="8"/>
        <v>13.78</v>
      </c>
      <c r="BU6" s="33">
        <f t="shared" si="8"/>
        <v>24.18</v>
      </c>
      <c r="BV6" s="33">
        <f t="shared" si="8"/>
        <v>22.93</v>
      </c>
      <c r="BW6" s="33">
        <f t="shared" si="8"/>
        <v>24.22</v>
      </c>
      <c r="BX6" s="33">
        <f t="shared" si="8"/>
        <v>16.18</v>
      </c>
      <c r="BY6" s="33">
        <f t="shared" si="8"/>
        <v>17.22</v>
      </c>
      <c r="BZ6" s="32" t="str">
        <f>IF(BZ7="","",IF(BZ7="-","【-】","【"&amp;SUBSTITUTE(TEXT(BZ7,"#,##0.00"),"-","△")&amp;"】"))</f>
        <v>【29.13】</v>
      </c>
      <c r="CA6" s="33">
        <f>IF(CA7="",NA(),CA7)</f>
        <v>1825.13</v>
      </c>
      <c r="CB6" s="33">
        <f t="shared" ref="CB6:CJ6" si="9">IF(CB7="",NA(),CB7)</f>
        <v>1907.61</v>
      </c>
      <c r="CC6" s="33">
        <f t="shared" si="9"/>
        <v>1800.55</v>
      </c>
      <c r="CD6" s="33">
        <f t="shared" si="9"/>
        <v>2083.63</v>
      </c>
      <c r="CE6" s="33">
        <f t="shared" si="9"/>
        <v>1623.19</v>
      </c>
      <c r="CF6" s="33">
        <f t="shared" si="9"/>
        <v>688.75</v>
      </c>
      <c r="CG6" s="33">
        <f t="shared" si="9"/>
        <v>690.86</v>
      </c>
      <c r="CH6" s="33">
        <f t="shared" si="9"/>
        <v>634.67999999999995</v>
      </c>
      <c r="CI6" s="33">
        <f t="shared" si="9"/>
        <v>1021.89</v>
      </c>
      <c r="CJ6" s="33">
        <f t="shared" si="9"/>
        <v>1000.83</v>
      </c>
      <c r="CK6" s="32" t="str">
        <f>IF(CK7="","",IF(CK7="-","【-】","【"&amp;SUBSTITUTE(TEXT(CK7,"#,##0.00"),"-","△")&amp;"】"))</f>
        <v>【609.17】</v>
      </c>
      <c r="CL6" s="33">
        <f>IF(CL7="",NA(),CL7)</f>
        <v>44.44</v>
      </c>
      <c r="CM6" s="33">
        <f t="shared" ref="CM6:CU6" si="10">IF(CM7="",NA(),CM7)</f>
        <v>44.44</v>
      </c>
      <c r="CN6" s="33">
        <f t="shared" si="10"/>
        <v>44.44</v>
      </c>
      <c r="CO6" s="33">
        <f t="shared" si="10"/>
        <v>44.44</v>
      </c>
      <c r="CP6" s="33">
        <f t="shared" si="10"/>
        <v>44.44</v>
      </c>
      <c r="CQ6" s="33">
        <f t="shared" si="10"/>
        <v>44.28</v>
      </c>
      <c r="CR6" s="33">
        <f t="shared" si="10"/>
        <v>47.83</v>
      </c>
      <c r="CS6" s="33">
        <f t="shared" si="10"/>
        <v>43.91</v>
      </c>
      <c r="CT6" s="33">
        <f t="shared" si="10"/>
        <v>37.270000000000003</v>
      </c>
      <c r="CU6" s="33">
        <f t="shared" si="10"/>
        <v>37.14</v>
      </c>
      <c r="CV6" s="32" t="str">
        <f>IF(CV7="","",IF(CV7="-","【-】","【"&amp;SUBSTITUTE(TEXT(CV7,"#,##0.00"),"-","△")&amp;"】"))</f>
        <v>【48.43】</v>
      </c>
      <c r="CW6" s="33">
        <f>IF(CW7="",NA(),CW7)</f>
        <v>80.56</v>
      </c>
      <c r="CX6" s="33">
        <f t="shared" ref="CX6:DF6" si="11">IF(CX7="",NA(),CX7)</f>
        <v>80.19</v>
      </c>
      <c r="CY6" s="33">
        <f t="shared" si="11"/>
        <v>79.05</v>
      </c>
      <c r="CZ6" s="33">
        <f t="shared" si="11"/>
        <v>76.77</v>
      </c>
      <c r="DA6" s="33">
        <f t="shared" si="11"/>
        <v>76.290000000000006</v>
      </c>
      <c r="DB6" s="33">
        <f t="shared" si="11"/>
        <v>84.31</v>
      </c>
      <c r="DC6" s="33">
        <f t="shared" si="11"/>
        <v>84.46</v>
      </c>
      <c r="DD6" s="33">
        <f t="shared" si="11"/>
        <v>86.66</v>
      </c>
      <c r="DE6" s="33">
        <f t="shared" si="11"/>
        <v>85.78</v>
      </c>
      <c r="DF6" s="33">
        <f t="shared" si="11"/>
        <v>83.79</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302066</v>
      </c>
      <c r="D7" s="35">
        <v>47</v>
      </c>
      <c r="E7" s="35">
        <v>17</v>
      </c>
      <c r="F7" s="35">
        <v>7</v>
      </c>
      <c r="G7" s="35">
        <v>0</v>
      </c>
      <c r="H7" s="35" t="s">
        <v>96</v>
      </c>
      <c r="I7" s="35" t="s">
        <v>97</v>
      </c>
      <c r="J7" s="35" t="s">
        <v>98</v>
      </c>
      <c r="K7" s="35" t="s">
        <v>99</v>
      </c>
      <c r="L7" s="35" t="s">
        <v>100</v>
      </c>
      <c r="M7" s="36" t="s">
        <v>101</v>
      </c>
      <c r="N7" s="36" t="s">
        <v>102</v>
      </c>
      <c r="O7" s="36">
        <v>0.13</v>
      </c>
      <c r="P7" s="36">
        <v>100</v>
      </c>
      <c r="Q7" s="36">
        <v>4610</v>
      </c>
      <c r="R7" s="36">
        <v>77486</v>
      </c>
      <c r="S7" s="36">
        <v>1026.9100000000001</v>
      </c>
      <c r="T7" s="36">
        <v>75.459999999999994</v>
      </c>
      <c r="U7" s="36">
        <v>97</v>
      </c>
      <c r="V7" s="36">
        <v>0.04</v>
      </c>
      <c r="W7" s="36">
        <v>2425</v>
      </c>
      <c r="X7" s="36">
        <v>66.89</v>
      </c>
      <c r="Y7" s="36">
        <v>66.760000000000005</v>
      </c>
      <c r="Z7" s="36">
        <v>65.040000000000006</v>
      </c>
      <c r="AA7" s="36">
        <v>67.37</v>
      </c>
      <c r="AB7" s="36">
        <v>65.02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2038.45</v>
      </c>
      <c r="BF7" s="36">
        <v>1765.79</v>
      </c>
      <c r="BG7" s="36">
        <v>1557.88</v>
      </c>
      <c r="BH7" s="36">
        <v>1395.98</v>
      </c>
      <c r="BI7" s="36">
        <v>3081.77</v>
      </c>
      <c r="BJ7" s="36">
        <v>1775.02</v>
      </c>
      <c r="BK7" s="36">
        <v>1844.55</v>
      </c>
      <c r="BL7" s="36">
        <v>1364.98</v>
      </c>
      <c r="BM7" s="36">
        <v>1105.04</v>
      </c>
      <c r="BN7" s="36">
        <v>1810.68</v>
      </c>
      <c r="BO7" s="36">
        <v>1948.77</v>
      </c>
      <c r="BP7" s="36">
        <v>10.91</v>
      </c>
      <c r="BQ7" s="36">
        <v>10.83</v>
      </c>
      <c r="BR7" s="36">
        <v>11.67</v>
      </c>
      <c r="BS7" s="36">
        <v>10.62</v>
      </c>
      <c r="BT7" s="36">
        <v>13.78</v>
      </c>
      <c r="BU7" s="36">
        <v>24.18</v>
      </c>
      <c r="BV7" s="36">
        <v>22.93</v>
      </c>
      <c r="BW7" s="36">
        <v>24.22</v>
      </c>
      <c r="BX7" s="36">
        <v>16.18</v>
      </c>
      <c r="BY7" s="36">
        <v>17.22</v>
      </c>
      <c r="BZ7" s="36">
        <v>29.13</v>
      </c>
      <c r="CA7" s="36">
        <v>1825.13</v>
      </c>
      <c r="CB7" s="36">
        <v>1907.61</v>
      </c>
      <c r="CC7" s="36">
        <v>1800.55</v>
      </c>
      <c r="CD7" s="36">
        <v>2083.63</v>
      </c>
      <c r="CE7" s="36">
        <v>1623.19</v>
      </c>
      <c r="CF7" s="36">
        <v>688.75</v>
      </c>
      <c r="CG7" s="36">
        <v>690.86</v>
      </c>
      <c r="CH7" s="36">
        <v>634.67999999999995</v>
      </c>
      <c r="CI7" s="36">
        <v>1021.89</v>
      </c>
      <c r="CJ7" s="36">
        <v>1000.83</v>
      </c>
      <c r="CK7" s="36">
        <v>609.16999999999996</v>
      </c>
      <c r="CL7" s="36">
        <v>44.44</v>
      </c>
      <c r="CM7" s="36">
        <v>44.44</v>
      </c>
      <c r="CN7" s="36">
        <v>44.44</v>
      </c>
      <c r="CO7" s="36">
        <v>44.44</v>
      </c>
      <c r="CP7" s="36">
        <v>44.44</v>
      </c>
      <c r="CQ7" s="36">
        <v>44.28</v>
      </c>
      <c r="CR7" s="36">
        <v>47.83</v>
      </c>
      <c r="CS7" s="36">
        <v>43.91</v>
      </c>
      <c r="CT7" s="36">
        <v>37.270000000000003</v>
      </c>
      <c r="CU7" s="36">
        <v>37.14</v>
      </c>
      <c r="CV7" s="36">
        <v>48.43</v>
      </c>
      <c r="CW7" s="36">
        <v>80.56</v>
      </c>
      <c r="CX7" s="36">
        <v>80.19</v>
      </c>
      <c r="CY7" s="36">
        <v>79.05</v>
      </c>
      <c r="CZ7" s="36">
        <v>76.77</v>
      </c>
      <c r="DA7" s="36">
        <v>76.290000000000006</v>
      </c>
      <c r="DB7" s="36">
        <v>84.31</v>
      </c>
      <c r="DC7" s="36">
        <v>84.46</v>
      </c>
      <c r="DD7" s="36">
        <v>86.66</v>
      </c>
      <c r="DE7" s="36">
        <v>85.78</v>
      </c>
      <c r="DF7" s="36">
        <v>83.79</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2016-12-02T03:09:09Z</dcterms:created>
  <dcterms:modified xsi:type="dcterms:W3CDTF">2017-02-02T10:36:53Z</dcterms:modified>
  <cp:category/>
</cp:coreProperties>
</file>