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0"/>
  </bookViews>
  <sheets>
    <sheet name="町別　人口、世帯数調" sheetId="1" r:id="rId1"/>
  </sheets>
  <definedNames/>
  <calcPr fullCalcOnLoad="1"/>
</workbook>
</file>

<file path=xl/sharedStrings.xml><?xml version="1.0" encoding="utf-8"?>
<sst xmlns="http://schemas.openxmlformats.org/spreadsheetml/2006/main" count="201" uniqueCount="174">
  <si>
    <t>町別　人口、世帯数調</t>
  </si>
  <si>
    <t>町　名</t>
  </si>
  <si>
    <t>男</t>
  </si>
  <si>
    <t>女</t>
  </si>
  <si>
    <t>計</t>
  </si>
  <si>
    <t>世帯数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</si>
  <si>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</si>
  <si>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</si>
  <si>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</si>
  <si>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</si>
  <si>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</si>
  <si>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</si>
  <si>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</si>
  <si>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</si>
  <si>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</si>
  <si>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</si>
  <si>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</si>
  <si>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</si>
  <si>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</si>
  <si>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</si>
  <si>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</si>
  <si>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</si>
  <si>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</si>
  <si>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</si>
  <si>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</si>
  <si>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</si>
  <si>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</si>
  <si>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</si>
  <si>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</si>
  <si>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</si>
  <si>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</si>
  <si>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</si>
  <si>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学園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</si>
  <si>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</si>
  <si>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</si>
  <si>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</si>
  <si>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</si>
  <si>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</si>
  <si>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</si>
  <si>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</si>
  <si>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</si>
  <si>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</si>
  <si>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</si>
  <si>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</si>
  <si>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</si>
  <si>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</si>
  <si>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</si>
  <si>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</si>
  <si>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江川</t>
  </si>
  <si>
    <t>古尾</t>
  </si>
  <si>
    <t>東山一丁目</t>
  </si>
  <si>
    <t>東山二丁目</t>
  </si>
  <si>
    <t>文里一丁目</t>
  </si>
  <si>
    <t>文里二丁目</t>
  </si>
  <si>
    <t>神子浜一丁目</t>
  </si>
  <si>
    <t>神子浜二丁目</t>
  </si>
  <si>
    <t>天神崎</t>
  </si>
  <si>
    <t>上屋敷三丁目</t>
  </si>
  <si>
    <t>上屋敷二丁目</t>
  </si>
  <si>
    <t>上屋敷一丁目</t>
  </si>
  <si>
    <t>小　計</t>
  </si>
  <si>
    <t>旧　田　辺　市</t>
  </si>
  <si>
    <t>上の山一丁目</t>
  </si>
  <si>
    <t>上の山二丁目</t>
  </si>
  <si>
    <t>旧　龍　神　村</t>
  </si>
  <si>
    <t>旧　大　塔　村</t>
  </si>
  <si>
    <t>旧　本　宮　町</t>
  </si>
  <si>
    <t>あけぼの</t>
  </si>
  <si>
    <t>むつみ</t>
  </si>
  <si>
    <t>総　  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</si>
  <si>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</si>
  <si>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</si>
  <si>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</si>
  <si>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</si>
  <si>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</si>
  <si>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</si>
  <si>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</si>
  <si>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</si>
  <si>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</si>
  <si>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</si>
  <si>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</si>
  <si>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</si>
  <si>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</si>
  <si>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</si>
  <si>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</si>
  <si>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</si>
  <si>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</si>
  <si>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</si>
  <si>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</si>
  <si>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</si>
  <si>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</si>
  <si>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</si>
  <si>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</si>
  <si>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</si>
  <si>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</si>
  <si>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</si>
  <si>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</si>
  <si>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</si>
  <si>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</si>
  <si>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</si>
  <si>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</si>
  <si>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</si>
  <si>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</si>
  <si>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</si>
  <si>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</si>
  <si>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</si>
  <si>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</si>
  <si>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</si>
  <si>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</si>
  <si>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</si>
  <si>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</si>
  <si>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</si>
  <si>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</si>
  <si>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</si>
  <si>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</si>
  <si>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</si>
  <si>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</si>
  <si>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</si>
  <si>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</si>
  <si>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</si>
  <si>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</si>
  <si>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</si>
  <si>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</si>
  <si>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</si>
  <si>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</si>
  <si>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</si>
  <si>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</si>
  <si>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</si>
  <si>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</si>
  <si>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</si>
  <si>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</si>
  <si>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</si>
  <si>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</si>
  <si>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</si>
  <si>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</si>
  <si>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</si>
  <si>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</si>
  <si>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</si>
  <si>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</si>
  <si>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</si>
  <si>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</si>
  <si>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</si>
  <si>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</si>
  <si>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</si>
  <si>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</si>
  <si>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</si>
  <si>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</si>
  <si>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</si>
  <si>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</si>
  <si>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</si>
  <si>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</si>
  <si>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</si>
  <si>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中ノ俣</t>
  </si>
  <si>
    <t>長瀬</t>
  </si>
  <si>
    <t>西大谷</t>
  </si>
  <si>
    <t>原</t>
  </si>
  <si>
    <t>東伏菟野</t>
  </si>
  <si>
    <t>平瀬</t>
  </si>
  <si>
    <t>深谷</t>
  </si>
  <si>
    <t>向山</t>
  </si>
  <si>
    <t>面川</t>
  </si>
  <si>
    <t>熊野</t>
  </si>
  <si>
    <t>和田</t>
  </si>
  <si>
    <t>古屋</t>
  </si>
  <si>
    <t>世帯数</t>
  </si>
  <si>
    <t>明洋一丁目</t>
  </si>
  <si>
    <t>明洋二丁目</t>
  </si>
  <si>
    <t>明洋三丁目</t>
  </si>
  <si>
    <t>旧　中　辺　路　町</t>
  </si>
  <si>
    <t>芳養松原二丁目※</t>
  </si>
  <si>
    <t>芳養松原一丁目※</t>
  </si>
  <si>
    <t>　（元町及び芳養町の一部）</t>
  </si>
  <si>
    <t>※芳養松原一丁目～二丁目はH19.11.5に住居表示実施</t>
  </si>
  <si>
    <t>平成21年3月31日現在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</si>
</sst>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38" fontId="3" fillId="33" borderId="11" xfId="49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38" fontId="2" fillId="0" borderId="12" xfId="49" applyFont="1" applyBorder="1" applyAlignment="1" applyProtection="1">
      <alignment vertical="center"/>
      <protection/>
    </xf>
    <xf numFmtId="38" fontId="3" fillId="33" borderId="12" xfId="49" applyFont="1" applyFill="1" applyBorder="1" applyAlignment="1" applyProtection="1">
      <alignment vertical="center"/>
      <protection/>
    </xf>
    <xf numFmtId="38" fontId="2" fillId="34" borderId="12" xfId="49" applyFont="1" applyFill="1" applyBorder="1" applyAlignment="1" applyProtection="1">
      <alignment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38" fontId="3" fillId="35" borderId="13" xfId="49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38" fontId="3" fillId="33" borderId="14" xfId="49" applyFont="1" applyFill="1" applyBorder="1" applyAlignment="1" applyProtection="1">
      <alignment vertical="center"/>
      <protection/>
    </xf>
    <xf numFmtId="38" fontId="2" fillId="34" borderId="14" xfId="49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4" xfId="49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38" fontId="5" fillId="34" borderId="18" xfId="49" applyFont="1" applyFill="1" applyBorder="1" applyAlignment="1" applyProtection="1">
      <alignment horizontal="center" vertical="center"/>
      <protection/>
    </xf>
    <xf numFmtId="38" fontId="5" fillId="34" borderId="19" xfId="49" applyFont="1" applyFill="1" applyBorder="1" applyAlignment="1" applyProtection="1">
      <alignment horizontal="center" vertical="center"/>
      <protection/>
    </xf>
    <xf numFmtId="0" fontId="5" fillId="36" borderId="20" xfId="0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 applyProtection="1">
      <alignment horizontal="center" vertical="center"/>
      <protection/>
    </xf>
    <xf numFmtId="38" fontId="5" fillId="36" borderId="22" xfId="49" applyFont="1" applyFill="1" applyBorder="1" applyAlignment="1" applyProtection="1">
      <alignment horizontal="center" vertical="center"/>
      <protection/>
    </xf>
    <xf numFmtId="38" fontId="5" fillId="36" borderId="23" xfId="49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J17" sqref="J17"/>
    </sheetView>
  </sheetViews>
  <sheetFormatPr defaultColWidth="9.00390625" defaultRowHeight="9.75" customHeight="1"/>
  <cols>
    <col min="1" max="1" width="11.125" style="2" customWidth="1"/>
    <col min="2" max="5" width="7.125" style="2" customWidth="1"/>
    <col min="6" max="6" width="2.375" style="1" customWidth="1"/>
    <col min="7" max="7" width="11.125" style="1" customWidth="1"/>
    <col min="8" max="11" width="7.125" style="1" customWidth="1"/>
    <col min="12" max="12" width="2.125" style="1" customWidth="1"/>
    <col min="13" max="13" width="11.125" style="1" customWidth="1"/>
    <col min="14" max="17" width="7.125" style="1" customWidth="1"/>
    <col min="18" max="16384" width="9.00390625" style="1" customWidth="1"/>
  </cols>
  <sheetData>
    <row r="1" spans="1:17" ht="9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9">
      <c r="A2" s="36" t="s">
        <v>173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9">
      <c r="A3" s="33" t="s">
        <v>61</v>
      </c>
      <c r="B3" s="34"/>
      <c r="C3" s="34"/>
      <c r="D3" s="34"/>
      <c r="E3" s="35"/>
      <c r="G3" s="8" t="s">
        <v>44</v>
      </c>
      <c r="H3" s="25">
        <v>83</v>
      </c>
      <c r="I3" s="25">
        <v>92</v>
      </c>
      <c r="J3" s="10">
        <f>H3+I3</f>
        <v>175</v>
      </c>
      <c r="K3" s="26">
        <v>72</v>
      </c>
      <c r="M3" s="8" t="s">
        <v>115</v>
      </c>
      <c r="N3" s="25">
        <v>162</v>
      </c>
      <c r="O3" s="25">
        <v>170</v>
      </c>
      <c r="P3" s="10">
        <f aca="true" t="shared" si="0" ref="P3:P9">N3+O3</f>
        <v>332</v>
      </c>
      <c r="Q3" s="26">
        <v>150</v>
      </c>
    </row>
    <row r="4" spans="1:17" ht="9">
      <c r="A4" s="3" t="s">
        <v>1</v>
      </c>
      <c r="B4" s="3" t="s">
        <v>2</v>
      </c>
      <c r="C4" s="3" t="s">
        <v>3</v>
      </c>
      <c r="D4" s="4" t="s">
        <v>4</v>
      </c>
      <c r="E4" s="5" t="s">
        <v>5</v>
      </c>
      <c r="G4" s="8" t="s">
        <v>45</v>
      </c>
      <c r="H4" s="25">
        <v>256</v>
      </c>
      <c r="I4" s="25">
        <v>288</v>
      </c>
      <c r="J4" s="10">
        <f>H4+I4</f>
        <v>544</v>
      </c>
      <c r="K4" s="26">
        <v>211</v>
      </c>
      <c r="M4" s="8" t="s">
        <v>116</v>
      </c>
      <c r="N4" s="25"/>
      <c r="O4" s="25">
        <v>2</v>
      </c>
      <c r="P4" s="10">
        <f t="shared" si="0"/>
        <v>2</v>
      </c>
      <c r="Q4" s="26">
        <v>2</v>
      </c>
    </row>
    <row r="5" spans="1:17" ht="9">
      <c r="A5" s="6" t="s">
        <v>59</v>
      </c>
      <c r="B5" s="23">
        <v>217</v>
      </c>
      <c r="C5" s="23">
        <v>280</v>
      </c>
      <c r="D5" s="7">
        <f aca="true" t="shared" si="1" ref="D5:D41">B5+C5</f>
        <v>497</v>
      </c>
      <c r="E5" s="24">
        <v>255</v>
      </c>
      <c r="G5" s="8" t="s">
        <v>46</v>
      </c>
      <c r="H5" s="25">
        <v>84</v>
      </c>
      <c r="I5" s="25">
        <v>102</v>
      </c>
      <c r="J5" s="10">
        <f>H5+I5</f>
        <v>186</v>
      </c>
      <c r="K5" s="26">
        <v>79</v>
      </c>
      <c r="M5" s="8" t="s">
        <v>117</v>
      </c>
      <c r="N5" s="25">
        <v>4</v>
      </c>
      <c r="O5" s="25">
        <v>6</v>
      </c>
      <c r="P5" s="10">
        <f t="shared" si="0"/>
        <v>10</v>
      </c>
      <c r="Q5" s="26">
        <v>7</v>
      </c>
    </row>
    <row r="6" spans="1:17" ht="9.75" thickBot="1">
      <c r="A6" s="8" t="s">
        <v>58</v>
      </c>
      <c r="B6" s="25">
        <v>193</v>
      </c>
      <c r="C6" s="25">
        <v>225</v>
      </c>
      <c r="D6" s="10">
        <f t="shared" si="1"/>
        <v>418</v>
      </c>
      <c r="E6" s="26">
        <v>201</v>
      </c>
      <c r="G6" s="14" t="s">
        <v>47</v>
      </c>
      <c r="H6" s="29">
        <v>171</v>
      </c>
      <c r="I6" s="29">
        <v>178</v>
      </c>
      <c r="J6" s="15">
        <f>H6+I6</f>
        <v>349</v>
      </c>
      <c r="K6" s="30">
        <v>114</v>
      </c>
      <c r="M6" s="8" t="s">
        <v>118</v>
      </c>
      <c r="N6" s="25">
        <v>2</v>
      </c>
      <c r="O6" s="25">
        <v>1</v>
      </c>
      <c r="P6" s="10">
        <f t="shared" si="0"/>
        <v>3</v>
      </c>
      <c r="Q6" s="26">
        <v>2</v>
      </c>
    </row>
    <row r="7" spans="1:17" ht="9.75" thickTop="1">
      <c r="A7" s="8" t="s">
        <v>57</v>
      </c>
      <c r="B7" s="25">
        <v>224</v>
      </c>
      <c r="C7" s="25">
        <v>231</v>
      </c>
      <c r="D7" s="10">
        <f t="shared" si="1"/>
        <v>455</v>
      </c>
      <c r="E7" s="26">
        <v>211</v>
      </c>
      <c r="G7" s="12" t="s">
        <v>60</v>
      </c>
      <c r="H7" s="13">
        <f>SUM(B5:B63,H3:H6)</f>
        <v>32347</v>
      </c>
      <c r="I7" s="13">
        <f>SUM(C5:C63,I3:I6)</f>
        <v>35956</v>
      </c>
      <c r="J7" s="13">
        <f>SUM(D5:D63,J3:J6)</f>
        <v>68303</v>
      </c>
      <c r="K7" s="13">
        <f>SUM(E5:E63,K3:K6)</f>
        <v>28631</v>
      </c>
      <c r="M7" s="8" t="s">
        <v>152</v>
      </c>
      <c r="N7" s="25"/>
      <c r="O7" s="25"/>
      <c r="P7" s="10">
        <f t="shared" si="0"/>
        <v>0</v>
      </c>
      <c r="Q7" s="26"/>
    </row>
    <row r="8" spans="1:17" ht="9">
      <c r="A8" s="8" t="s">
        <v>6</v>
      </c>
      <c r="B8" s="25">
        <v>181</v>
      </c>
      <c r="C8" s="25">
        <v>230</v>
      </c>
      <c r="D8" s="10">
        <f t="shared" si="1"/>
        <v>411</v>
      </c>
      <c r="E8" s="26">
        <v>187</v>
      </c>
      <c r="M8" s="8" t="s">
        <v>153</v>
      </c>
      <c r="N8" s="25"/>
      <c r="O8" s="25"/>
      <c r="P8" s="10">
        <f t="shared" si="0"/>
        <v>0</v>
      </c>
      <c r="Q8" s="26"/>
    </row>
    <row r="9" spans="1:17" ht="9">
      <c r="A9" s="8" t="s">
        <v>7</v>
      </c>
      <c r="B9" s="25">
        <v>212</v>
      </c>
      <c r="C9" s="25">
        <v>277</v>
      </c>
      <c r="D9" s="10">
        <f t="shared" si="1"/>
        <v>489</v>
      </c>
      <c r="E9" s="26">
        <v>245</v>
      </c>
      <c r="G9" s="33" t="s">
        <v>64</v>
      </c>
      <c r="H9" s="34"/>
      <c r="I9" s="34"/>
      <c r="J9" s="34"/>
      <c r="K9" s="35"/>
      <c r="M9" s="8" t="s">
        <v>154</v>
      </c>
      <c r="N9" s="25"/>
      <c r="O9" s="25"/>
      <c r="P9" s="10">
        <f t="shared" si="0"/>
        <v>0</v>
      </c>
      <c r="Q9" s="26"/>
    </row>
    <row r="10" spans="1:17" ht="9">
      <c r="A10" s="8" t="s">
        <v>8</v>
      </c>
      <c r="B10" s="25">
        <v>279</v>
      </c>
      <c r="C10" s="25">
        <v>321</v>
      </c>
      <c r="D10" s="10">
        <f t="shared" si="1"/>
        <v>600</v>
      </c>
      <c r="E10" s="26">
        <v>305</v>
      </c>
      <c r="G10" s="3" t="s">
        <v>1</v>
      </c>
      <c r="H10" s="3" t="s">
        <v>2</v>
      </c>
      <c r="I10" s="3" t="s">
        <v>3</v>
      </c>
      <c r="J10" s="4" t="s">
        <v>4</v>
      </c>
      <c r="K10" s="5" t="s">
        <v>5</v>
      </c>
      <c r="M10" s="8" t="s">
        <v>155</v>
      </c>
      <c r="N10" s="25"/>
      <c r="O10" s="25"/>
      <c r="P10" s="10">
        <f aca="true" t="shared" si="2" ref="P10:P16">N10+O10</f>
        <v>0</v>
      </c>
      <c r="Q10" s="26"/>
    </row>
    <row r="11" spans="1:17" ht="9">
      <c r="A11" s="8" t="s">
        <v>9</v>
      </c>
      <c r="B11" s="25">
        <v>83</v>
      </c>
      <c r="C11" s="25">
        <v>107</v>
      </c>
      <c r="D11" s="10">
        <f t="shared" si="1"/>
        <v>190</v>
      </c>
      <c r="E11" s="26">
        <v>88</v>
      </c>
      <c r="G11" s="6" t="s">
        <v>70</v>
      </c>
      <c r="H11" s="23">
        <v>123</v>
      </c>
      <c r="I11" s="23">
        <v>125</v>
      </c>
      <c r="J11" s="7">
        <f>H11+I11</f>
        <v>248</v>
      </c>
      <c r="K11" s="24">
        <v>102</v>
      </c>
      <c r="M11" s="8" t="s">
        <v>156</v>
      </c>
      <c r="N11" s="9"/>
      <c r="O11" s="9"/>
      <c r="P11" s="10">
        <f t="shared" si="2"/>
        <v>0</v>
      </c>
      <c r="Q11" s="11"/>
    </row>
    <row r="12" spans="1:17" ht="9">
      <c r="A12" s="8" t="s">
        <v>10</v>
      </c>
      <c r="B12" s="25">
        <v>71</v>
      </c>
      <c r="C12" s="25">
        <v>71</v>
      </c>
      <c r="D12" s="10">
        <f t="shared" si="1"/>
        <v>142</v>
      </c>
      <c r="E12" s="26">
        <v>53</v>
      </c>
      <c r="G12" s="8" t="s">
        <v>71</v>
      </c>
      <c r="H12" s="25">
        <v>48</v>
      </c>
      <c r="I12" s="25">
        <v>55</v>
      </c>
      <c r="J12" s="10">
        <f>H12+I12</f>
        <v>103</v>
      </c>
      <c r="K12" s="26">
        <v>38</v>
      </c>
      <c r="M12" s="8" t="s">
        <v>157</v>
      </c>
      <c r="N12" s="25">
        <v>73</v>
      </c>
      <c r="O12" s="25">
        <v>72</v>
      </c>
      <c r="P12" s="10">
        <f t="shared" si="2"/>
        <v>145</v>
      </c>
      <c r="Q12" s="26">
        <v>96</v>
      </c>
    </row>
    <row r="13" spans="1:17" ht="9">
      <c r="A13" s="8" t="s">
        <v>11</v>
      </c>
      <c r="B13" s="25">
        <v>72</v>
      </c>
      <c r="C13" s="25">
        <v>90</v>
      </c>
      <c r="D13" s="10">
        <f t="shared" si="1"/>
        <v>162</v>
      </c>
      <c r="E13" s="26">
        <v>65</v>
      </c>
      <c r="G13" s="8" t="s">
        <v>72</v>
      </c>
      <c r="H13" s="25">
        <v>15</v>
      </c>
      <c r="I13" s="25">
        <v>13</v>
      </c>
      <c r="J13" s="10">
        <f>H13+I13</f>
        <v>28</v>
      </c>
      <c r="K13" s="26">
        <v>17</v>
      </c>
      <c r="M13" s="8" t="s">
        <v>158</v>
      </c>
      <c r="N13" s="25">
        <v>19</v>
      </c>
      <c r="O13" s="25">
        <v>16</v>
      </c>
      <c r="P13" s="10">
        <f t="shared" si="2"/>
        <v>35</v>
      </c>
      <c r="Q13" s="26">
        <v>21</v>
      </c>
    </row>
    <row r="14" spans="1:17" ht="9">
      <c r="A14" s="8" t="s">
        <v>12</v>
      </c>
      <c r="B14" s="25">
        <v>74</v>
      </c>
      <c r="C14" s="25">
        <v>75</v>
      </c>
      <c r="D14" s="10">
        <f t="shared" si="1"/>
        <v>149</v>
      </c>
      <c r="E14" s="26">
        <v>71</v>
      </c>
      <c r="G14" s="8" t="s">
        <v>73</v>
      </c>
      <c r="H14" s="25">
        <v>98</v>
      </c>
      <c r="I14" s="25">
        <v>99</v>
      </c>
      <c r="J14" s="10">
        <f aca="true" t="shared" si="3" ref="J14:J25">H14+I14</f>
        <v>197</v>
      </c>
      <c r="K14" s="26">
        <v>86</v>
      </c>
      <c r="M14" s="8" t="s">
        <v>163</v>
      </c>
      <c r="N14" s="25"/>
      <c r="O14" s="25"/>
      <c r="P14" s="10">
        <f t="shared" si="2"/>
        <v>0</v>
      </c>
      <c r="Q14" s="26"/>
    </row>
    <row r="15" spans="1:17" ht="9">
      <c r="A15" s="8" t="s">
        <v>13</v>
      </c>
      <c r="B15" s="25">
        <v>47</v>
      </c>
      <c r="C15" s="25">
        <v>54</v>
      </c>
      <c r="D15" s="10">
        <f t="shared" si="1"/>
        <v>101</v>
      </c>
      <c r="E15" s="26">
        <v>40</v>
      </c>
      <c r="G15" s="8" t="s">
        <v>74</v>
      </c>
      <c r="H15" s="25">
        <v>81</v>
      </c>
      <c r="I15" s="25">
        <v>80</v>
      </c>
      <c r="J15" s="10">
        <f t="shared" si="3"/>
        <v>161</v>
      </c>
      <c r="K15" s="26">
        <v>67</v>
      </c>
      <c r="M15" s="8" t="s">
        <v>159</v>
      </c>
      <c r="N15" s="25">
        <v>48</v>
      </c>
      <c r="O15" s="25">
        <v>67</v>
      </c>
      <c r="P15" s="10">
        <f t="shared" si="2"/>
        <v>115</v>
      </c>
      <c r="Q15" s="26">
        <v>63</v>
      </c>
    </row>
    <row r="16" spans="1:17" ht="9">
      <c r="A16" s="8" t="s">
        <v>14</v>
      </c>
      <c r="B16" s="25">
        <v>101</v>
      </c>
      <c r="C16" s="25">
        <v>97</v>
      </c>
      <c r="D16" s="10">
        <f t="shared" si="1"/>
        <v>198</v>
      </c>
      <c r="E16" s="26">
        <v>99</v>
      </c>
      <c r="G16" s="8" t="s">
        <v>75</v>
      </c>
      <c r="H16" s="25">
        <v>187</v>
      </c>
      <c r="I16" s="25">
        <v>215</v>
      </c>
      <c r="J16" s="10">
        <f t="shared" si="3"/>
        <v>402</v>
      </c>
      <c r="K16" s="26">
        <v>155</v>
      </c>
      <c r="M16" s="8" t="s">
        <v>160</v>
      </c>
      <c r="N16" s="25">
        <v>24</v>
      </c>
      <c r="O16" s="25">
        <v>22</v>
      </c>
      <c r="P16" s="10">
        <f t="shared" si="2"/>
        <v>46</v>
      </c>
      <c r="Q16" s="26">
        <v>25</v>
      </c>
    </row>
    <row r="17" spans="1:17" ht="9">
      <c r="A17" s="8" t="s">
        <v>15</v>
      </c>
      <c r="B17" s="25">
        <v>67</v>
      </c>
      <c r="C17" s="25">
        <v>72</v>
      </c>
      <c r="D17" s="10">
        <f t="shared" si="1"/>
        <v>139</v>
      </c>
      <c r="E17" s="26">
        <v>71</v>
      </c>
      <c r="G17" s="8" t="s">
        <v>76</v>
      </c>
      <c r="H17" s="25">
        <v>32</v>
      </c>
      <c r="I17" s="25">
        <v>32</v>
      </c>
      <c r="J17" s="10">
        <f>H17+I17</f>
        <v>64</v>
      </c>
      <c r="K17" s="26">
        <v>34</v>
      </c>
      <c r="M17" s="8" t="s">
        <v>161</v>
      </c>
      <c r="N17" s="25">
        <v>14</v>
      </c>
      <c r="O17" s="25">
        <v>17</v>
      </c>
      <c r="P17" s="10">
        <f>N17+O17</f>
        <v>31</v>
      </c>
      <c r="Q17" s="26">
        <v>19</v>
      </c>
    </row>
    <row r="18" spans="1:17" ht="9.75" thickBot="1">
      <c r="A18" s="8" t="s">
        <v>16</v>
      </c>
      <c r="B18" s="25">
        <v>44</v>
      </c>
      <c r="C18" s="25">
        <v>48</v>
      </c>
      <c r="D18" s="10">
        <f t="shared" si="1"/>
        <v>92</v>
      </c>
      <c r="E18" s="26">
        <v>50</v>
      </c>
      <c r="G18" s="8" t="s">
        <v>77</v>
      </c>
      <c r="H18" s="25">
        <v>122</v>
      </c>
      <c r="I18" s="25">
        <v>125</v>
      </c>
      <c r="J18" s="10">
        <f t="shared" si="3"/>
        <v>247</v>
      </c>
      <c r="K18" s="26">
        <v>114</v>
      </c>
      <c r="M18" s="8" t="s">
        <v>162</v>
      </c>
      <c r="N18" s="29">
        <v>11</v>
      </c>
      <c r="O18" s="29">
        <v>8</v>
      </c>
      <c r="P18" s="15">
        <f>N18+O18</f>
        <v>19</v>
      </c>
      <c r="Q18" s="30">
        <v>12</v>
      </c>
    </row>
    <row r="19" spans="1:17" ht="9.75" thickTop="1">
      <c r="A19" s="8" t="s">
        <v>17</v>
      </c>
      <c r="B19" s="27">
        <v>2432</v>
      </c>
      <c r="C19" s="27">
        <v>2925</v>
      </c>
      <c r="D19" s="10">
        <f t="shared" si="1"/>
        <v>5357</v>
      </c>
      <c r="E19" s="28">
        <v>2644</v>
      </c>
      <c r="G19" s="8" t="s">
        <v>78</v>
      </c>
      <c r="H19" s="25">
        <v>183</v>
      </c>
      <c r="I19" s="25">
        <v>204</v>
      </c>
      <c r="J19" s="10">
        <f t="shared" si="3"/>
        <v>387</v>
      </c>
      <c r="K19" s="26">
        <v>159</v>
      </c>
      <c r="M19" s="12" t="s">
        <v>60</v>
      </c>
      <c r="N19" s="13">
        <f>SUM(H55:H63,N3:N18)</f>
        <v>1508</v>
      </c>
      <c r="O19" s="13">
        <f>SUM(I55:I63,O3:O18)</f>
        <v>1703</v>
      </c>
      <c r="P19" s="13">
        <f>SUM(J55:J63,P3:P18)</f>
        <v>3211</v>
      </c>
      <c r="Q19" s="13">
        <f>SUM(K55:K63,Q3:Q18)</f>
        <v>1464</v>
      </c>
    </row>
    <row r="20" spans="1:11" ht="9">
      <c r="A20" s="8" t="s">
        <v>18</v>
      </c>
      <c r="B20" s="25">
        <v>462</v>
      </c>
      <c r="C20" s="25">
        <v>533</v>
      </c>
      <c r="D20" s="10">
        <f t="shared" si="1"/>
        <v>995</v>
      </c>
      <c r="E20" s="26">
        <v>478</v>
      </c>
      <c r="G20" s="8" t="s">
        <v>79</v>
      </c>
      <c r="H20" s="25">
        <v>93</v>
      </c>
      <c r="I20" s="25">
        <v>114</v>
      </c>
      <c r="J20" s="10">
        <f t="shared" si="3"/>
        <v>207</v>
      </c>
      <c r="K20" s="26">
        <v>78</v>
      </c>
    </row>
    <row r="21" spans="1:17" ht="9">
      <c r="A21" s="8" t="s">
        <v>19</v>
      </c>
      <c r="B21" s="25">
        <v>330</v>
      </c>
      <c r="C21" s="25">
        <v>372</v>
      </c>
      <c r="D21" s="10">
        <f t="shared" si="1"/>
        <v>702</v>
      </c>
      <c r="E21" s="26">
        <v>369</v>
      </c>
      <c r="G21" s="8" t="s">
        <v>80</v>
      </c>
      <c r="H21" s="25">
        <v>173</v>
      </c>
      <c r="I21" s="25">
        <v>186</v>
      </c>
      <c r="J21" s="10">
        <f t="shared" si="3"/>
        <v>359</v>
      </c>
      <c r="K21" s="26">
        <v>136</v>
      </c>
      <c r="M21" s="33" t="s">
        <v>66</v>
      </c>
      <c r="N21" s="34"/>
      <c r="O21" s="34"/>
      <c r="P21" s="34"/>
      <c r="Q21" s="35"/>
    </row>
    <row r="22" spans="1:17" ht="9">
      <c r="A22" s="8" t="s">
        <v>20</v>
      </c>
      <c r="B22" s="25">
        <v>80</v>
      </c>
      <c r="C22" s="25">
        <v>119</v>
      </c>
      <c r="D22" s="10">
        <f t="shared" si="1"/>
        <v>199</v>
      </c>
      <c r="E22" s="26">
        <v>141</v>
      </c>
      <c r="G22" s="8" t="s">
        <v>81</v>
      </c>
      <c r="H22" s="25">
        <v>304</v>
      </c>
      <c r="I22" s="25">
        <v>368</v>
      </c>
      <c r="J22" s="10">
        <f t="shared" si="3"/>
        <v>672</v>
      </c>
      <c r="K22" s="26">
        <v>293</v>
      </c>
      <c r="M22" s="3" t="s">
        <v>1</v>
      </c>
      <c r="N22" s="3" t="s">
        <v>2</v>
      </c>
      <c r="O22" s="3" t="s">
        <v>3</v>
      </c>
      <c r="P22" s="4" t="s">
        <v>4</v>
      </c>
      <c r="Q22" s="5" t="s">
        <v>5</v>
      </c>
    </row>
    <row r="23" spans="1:17" ht="9">
      <c r="A23" s="8" t="s">
        <v>21</v>
      </c>
      <c r="B23" s="25">
        <v>19</v>
      </c>
      <c r="C23" s="25">
        <v>18</v>
      </c>
      <c r="D23" s="10">
        <f t="shared" si="1"/>
        <v>37</v>
      </c>
      <c r="E23" s="26">
        <v>19</v>
      </c>
      <c r="G23" s="8" t="s">
        <v>82</v>
      </c>
      <c r="H23" s="25">
        <v>305</v>
      </c>
      <c r="I23" s="25">
        <v>330</v>
      </c>
      <c r="J23" s="10">
        <f t="shared" si="3"/>
        <v>635</v>
      </c>
      <c r="K23" s="26">
        <v>258</v>
      </c>
      <c r="M23" s="6" t="s">
        <v>119</v>
      </c>
      <c r="N23" s="23">
        <v>201</v>
      </c>
      <c r="O23" s="23">
        <v>237</v>
      </c>
      <c r="P23" s="7">
        <f>N23+O23</f>
        <v>438</v>
      </c>
      <c r="Q23" s="24">
        <v>202</v>
      </c>
    </row>
    <row r="24" spans="1:17" ht="9">
      <c r="A24" s="8" t="s">
        <v>22</v>
      </c>
      <c r="B24" s="25">
        <v>762</v>
      </c>
      <c r="C24" s="25">
        <v>816</v>
      </c>
      <c r="D24" s="10">
        <f t="shared" si="1"/>
        <v>1578</v>
      </c>
      <c r="E24" s="26">
        <v>701</v>
      </c>
      <c r="G24" s="8" t="s">
        <v>83</v>
      </c>
      <c r="H24" s="25">
        <v>123</v>
      </c>
      <c r="I24" s="25">
        <v>143</v>
      </c>
      <c r="J24" s="10">
        <f t="shared" si="3"/>
        <v>266</v>
      </c>
      <c r="K24" s="26">
        <v>120</v>
      </c>
      <c r="M24" s="8" t="s">
        <v>120</v>
      </c>
      <c r="N24" s="25">
        <v>40</v>
      </c>
      <c r="O24" s="25">
        <v>36</v>
      </c>
      <c r="P24" s="10">
        <f>N24+O24</f>
        <v>76</v>
      </c>
      <c r="Q24" s="26">
        <v>47</v>
      </c>
    </row>
    <row r="25" spans="1:17" ht="9.75" thickBot="1">
      <c r="A25" s="8" t="s">
        <v>48</v>
      </c>
      <c r="B25" s="25">
        <v>621</v>
      </c>
      <c r="C25" s="25">
        <v>700</v>
      </c>
      <c r="D25" s="10">
        <f t="shared" si="1"/>
        <v>1321</v>
      </c>
      <c r="E25" s="26">
        <v>646</v>
      </c>
      <c r="G25" s="8" t="s">
        <v>84</v>
      </c>
      <c r="H25" s="29">
        <v>89</v>
      </c>
      <c r="I25" s="29">
        <v>97</v>
      </c>
      <c r="J25" s="15">
        <f t="shared" si="3"/>
        <v>186</v>
      </c>
      <c r="K25" s="30">
        <v>88</v>
      </c>
      <c r="M25" s="8" t="s">
        <v>121</v>
      </c>
      <c r="N25" s="25">
        <v>7</v>
      </c>
      <c r="O25" s="25">
        <v>7</v>
      </c>
      <c r="P25" s="10">
        <f>N25+O25</f>
        <v>14</v>
      </c>
      <c r="Q25" s="26">
        <v>7</v>
      </c>
    </row>
    <row r="26" spans="1:17" ht="9.75" thickTop="1">
      <c r="A26" s="8" t="s">
        <v>49</v>
      </c>
      <c r="B26" s="25">
        <v>353</v>
      </c>
      <c r="C26" s="25">
        <v>406</v>
      </c>
      <c r="D26" s="10">
        <f t="shared" si="1"/>
        <v>759</v>
      </c>
      <c r="E26" s="26">
        <v>381</v>
      </c>
      <c r="G26" s="12" t="s">
        <v>60</v>
      </c>
      <c r="H26" s="13">
        <f>SUM(H11:H25)</f>
        <v>1976</v>
      </c>
      <c r="I26" s="13">
        <f>SUM(I11:I25)</f>
        <v>2186</v>
      </c>
      <c r="J26" s="13">
        <f>SUM(J11:J25)</f>
        <v>4162</v>
      </c>
      <c r="K26" s="13">
        <f>SUM(K11:K25)</f>
        <v>1745</v>
      </c>
      <c r="M26" s="8" t="s">
        <v>122</v>
      </c>
      <c r="N26" s="25">
        <v>222</v>
      </c>
      <c r="O26" s="25">
        <v>270</v>
      </c>
      <c r="P26" s="10">
        <f aca="true" t="shared" si="4" ref="P26:P42">N26+O26</f>
        <v>492</v>
      </c>
      <c r="Q26" s="26">
        <v>214</v>
      </c>
    </row>
    <row r="27" spans="1:17" ht="9">
      <c r="A27" s="8" t="s">
        <v>56</v>
      </c>
      <c r="B27" s="25">
        <v>564</v>
      </c>
      <c r="C27" s="25">
        <v>637</v>
      </c>
      <c r="D27" s="10">
        <f t="shared" si="1"/>
        <v>1201</v>
      </c>
      <c r="E27" s="26">
        <v>550</v>
      </c>
      <c r="M27" s="8" t="s">
        <v>123</v>
      </c>
      <c r="N27" s="25">
        <v>45</v>
      </c>
      <c r="O27" s="25">
        <v>56</v>
      </c>
      <c r="P27" s="10">
        <f t="shared" si="4"/>
        <v>101</v>
      </c>
      <c r="Q27" s="26">
        <v>53</v>
      </c>
    </row>
    <row r="28" spans="1:17" ht="9">
      <c r="A28" s="8" t="s">
        <v>62</v>
      </c>
      <c r="B28" s="25">
        <v>200</v>
      </c>
      <c r="C28" s="25">
        <v>185</v>
      </c>
      <c r="D28" s="10">
        <f t="shared" si="1"/>
        <v>385</v>
      </c>
      <c r="E28" s="26">
        <v>162</v>
      </c>
      <c r="G28" s="33" t="s">
        <v>168</v>
      </c>
      <c r="H28" s="34"/>
      <c r="I28" s="34"/>
      <c r="J28" s="34"/>
      <c r="K28" s="35"/>
      <c r="M28" s="8" t="s">
        <v>124</v>
      </c>
      <c r="N28" s="25">
        <v>67</v>
      </c>
      <c r="O28" s="25">
        <v>71</v>
      </c>
      <c r="P28" s="10">
        <f t="shared" si="4"/>
        <v>138</v>
      </c>
      <c r="Q28" s="26">
        <v>74</v>
      </c>
    </row>
    <row r="29" spans="1:17" ht="9">
      <c r="A29" s="8" t="s">
        <v>63</v>
      </c>
      <c r="B29" s="25">
        <v>523</v>
      </c>
      <c r="C29" s="25">
        <v>622</v>
      </c>
      <c r="D29" s="10">
        <f t="shared" si="1"/>
        <v>1145</v>
      </c>
      <c r="E29" s="26">
        <v>529</v>
      </c>
      <c r="G29" s="3" t="s">
        <v>1</v>
      </c>
      <c r="H29" s="3" t="s">
        <v>2</v>
      </c>
      <c r="I29" s="3" t="s">
        <v>3</v>
      </c>
      <c r="J29" s="4" t="s">
        <v>4</v>
      </c>
      <c r="K29" s="5" t="s">
        <v>164</v>
      </c>
      <c r="M29" s="8" t="s">
        <v>125</v>
      </c>
      <c r="N29" s="25">
        <v>20</v>
      </c>
      <c r="O29" s="25">
        <v>38</v>
      </c>
      <c r="P29" s="10">
        <f t="shared" si="4"/>
        <v>58</v>
      </c>
      <c r="Q29" s="26">
        <v>32</v>
      </c>
    </row>
    <row r="30" spans="1:17" ht="9">
      <c r="A30" s="8" t="s">
        <v>23</v>
      </c>
      <c r="B30" s="25">
        <v>554</v>
      </c>
      <c r="C30" s="25">
        <v>626</v>
      </c>
      <c r="D30" s="10">
        <f t="shared" si="1"/>
        <v>1180</v>
      </c>
      <c r="E30" s="26">
        <v>470</v>
      </c>
      <c r="G30" s="6" t="s">
        <v>85</v>
      </c>
      <c r="H30" s="23">
        <v>128</v>
      </c>
      <c r="I30" s="23">
        <v>120</v>
      </c>
      <c r="J30" s="7">
        <f>H30+I30</f>
        <v>248</v>
      </c>
      <c r="K30" s="24">
        <v>99</v>
      </c>
      <c r="M30" s="8" t="s">
        <v>126</v>
      </c>
      <c r="N30" s="25">
        <v>305</v>
      </c>
      <c r="O30" s="25">
        <v>309</v>
      </c>
      <c r="P30" s="10">
        <f t="shared" si="4"/>
        <v>614</v>
      </c>
      <c r="Q30" s="26">
        <v>287</v>
      </c>
    </row>
    <row r="31" spans="1:17" ht="9">
      <c r="A31" s="8" t="s">
        <v>24</v>
      </c>
      <c r="B31" s="25">
        <v>946</v>
      </c>
      <c r="C31" s="25">
        <v>1002</v>
      </c>
      <c r="D31" s="10">
        <f t="shared" si="1"/>
        <v>1948</v>
      </c>
      <c r="E31" s="26">
        <v>746</v>
      </c>
      <c r="G31" s="8" t="s">
        <v>86</v>
      </c>
      <c r="H31" s="25">
        <v>29</v>
      </c>
      <c r="I31" s="25">
        <v>41</v>
      </c>
      <c r="J31" s="10">
        <f>H31+I31</f>
        <v>70</v>
      </c>
      <c r="K31" s="26">
        <v>45</v>
      </c>
      <c r="M31" s="8" t="s">
        <v>127</v>
      </c>
      <c r="N31" s="25">
        <v>60</v>
      </c>
      <c r="O31" s="25">
        <v>77</v>
      </c>
      <c r="P31" s="10">
        <f t="shared" si="4"/>
        <v>137</v>
      </c>
      <c r="Q31" s="26">
        <v>60</v>
      </c>
    </row>
    <row r="32" spans="1:17" ht="9">
      <c r="A32" s="8" t="s">
        <v>25</v>
      </c>
      <c r="B32" s="27">
        <v>1322</v>
      </c>
      <c r="C32" s="27">
        <v>1470</v>
      </c>
      <c r="D32" s="10">
        <f t="shared" si="1"/>
        <v>2792</v>
      </c>
      <c r="E32" s="28">
        <v>1185</v>
      </c>
      <c r="G32" s="8" t="s">
        <v>87</v>
      </c>
      <c r="H32" s="25">
        <v>67</v>
      </c>
      <c r="I32" s="25">
        <v>62</v>
      </c>
      <c r="J32" s="10">
        <f>H32+I32</f>
        <v>129</v>
      </c>
      <c r="K32" s="26">
        <v>50</v>
      </c>
      <c r="M32" s="8" t="s">
        <v>128</v>
      </c>
      <c r="N32" s="25">
        <v>32</v>
      </c>
      <c r="O32" s="25">
        <v>31</v>
      </c>
      <c r="P32" s="10">
        <f t="shared" si="4"/>
        <v>63</v>
      </c>
      <c r="Q32" s="26">
        <v>31</v>
      </c>
    </row>
    <row r="33" spans="1:17" ht="9">
      <c r="A33" s="8" t="s">
        <v>26</v>
      </c>
      <c r="B33" s="27">
        <v>1534</v>
      </c>
      <c r="C33" s="27">
        <v>1588</v>
      </c>
      <c r="D33" s="10">
        <f t="shared" si="1"/>
        <v>3122</v>
      </c>
      <c r="E33" s="28">
        <v>1201</v>
      </c>
      <c r="G33" s="8" t="s">
        <v>88</v>
      </c>
      <c r="H33" s="25">
        <v>33</v>
      </c>
      <c r="I33" s="25">
        <v>32</v>
      </c>
      <c r="J33" s="10">
        <f aca="true" t="shared" si="5" ref="J33:J50">H33+I33</f>
        <v>65</v>
      </c>
      <c r="K33" s="26">
        <v>30</v>
      </c>
      <c r="M33" s="8" t="s">
        <v>129</v>
      </c>
      <c r="N33" s="25">
        <v>46</v>
      </c>
      <c r="O33" s="25">
        <v>62</v>
      </c>
      <c r="P33" s="10">
        <f t="shared" si="4"/>
        <v>108</v>
      </c>
      <c r="Q33" s="26">
        <v>58</v>
      </c>
    </row>
    <row r="34" spans="1:17" ht="9">
      <c r="A34" s="8" t="s">
        <v>27</v>
      </c>
      <c r="B34" s="27">
        <v>1449</v>
      </c>
      <c r="C34" s="27">
        <v>1557</v>
      </c>
      <c r="D34" s="10">
        <f t="shared" si="1"/>
        <v>3006</v>
      </c>
      <c r="E34" s="28">
        <v>1135</v>
      </c>
      <c r="G34" s="8" t="s">
        <v>89</v>
      </c>
      <c r="H34" s="25">
        <v>22</v>
      </c>
      <c r="I34" s="25">
        <v>22</v>
      </c>
      <c r="J34" s="10">
        <f t="shared" si="5"/>
        <v>44</v>
      </c>
      <c r="K34" s="26">
        <v>24</v>
      </c>
      <c r="M34" s="8" t="s">
        <v>130</v>
      </c>
      <c r="N34" s="25">
        <v>5</v>
      </c>
      <c r="O34" s="25">
        <v>5</v>
      </c>
      <c r="P34" s="10">
        <f t="shared" si="4"/>
        <v>10</v>
      </c>
      <c r="Q34" s="26">
        <v>6</v>
      </c>
    </row>
    <row r="35" spans="1:17" ht="9">
      <c r="A35" s="8" t="s">
        <v>28</v>
      </c>
      <c r="B35" s="25">
        <v>979</v>
      </c>
      <c r="C35" s="27">
        <v>1060</v>
      </c>
      <c r="D35" s="10">
        <f t="shared" si="1"/>
        <v>2039</v>
      </c>
      <c r="E35" s="26">
        <v>881</v>
      </c>
      <c r="G35" s="8" t="s">
        <v>90</v>
      </c>
      <c r="H35" s="25">
        <v>68</v>
      </c>
      <c r="I35" s="25">
        <v>58</v>
      </c>
      <c r="J35" s="10">
        <f t="shared" si="5"/>
        <v>126</v>
      </c>
      <c r="K35" s="26">
        <v>92</v>
      </c>
      <c r="M35" s="8" t="s">
        <v>131</v>
      </c>
      <c r="N35" s="25">
        <v>41</v>
      </c>
      <c r="O35" s="25">
        <v>46</v>
      </c>
      <c r="P35" s="10">
        <f t="shared" si="4"/>
        <v>87</v>
      </c>
      <c r="Q35" s="26">
        <v>41</v>
      </c>
    </row>
    <row r="36" spans="1:17" ht="9">
      <c r="A36" s="8" t="s">
        <v>29</v>
      </c>
      <c r="B36" s="25">
        <v>531</v>
      </c>
      <c r="C36" s="25">
        <v>585</v>
      </c>
      <c r="D36" s="10">
        <f t="shared" si="1"/>
        <v>1116</v>
      </c>
      <c r="E36" s="26">
        <v>506</v>
      </c>
      <c r="G36" s="8" t="s">
        <v>91</v>
      </c>
      <c r="H36" s="25">
        <v>10</v>
      </c>
      <c r="I36" s="25">
        <v>9</v>
      </c>
      <c r="J36" s="10">
        <f t="shared" si="5"/>
        <v>19</v>
      </c>
      <c r="K36" s="26">
        <v>14</v>
      </c>
      <c r="M36" s="8" t="s">
        <v>132</v>
      </c>
      <c r="N36" s="25">
        <v>19</v>
      </c>
      <c r="O36" s="25">
        <v>26</v>
      </c>
      <c r="P36" s="10">
        <f t="shared" si="4"/>
        <v>45</v>
      </c>
      <c r="Q36" s="26">
        <v>27</v>
      </c>
    </row>
    <row r="37" spans="1:17" ht="9">
      <c r="A37" s="8" t="s">
        <v>67</v>
      </c>
      <c r="B37" s="25">
        <v>928</v>
      </c>
      <c r="C37" s="27">
        <v>1086</v>
      </c>
      <c r="D37" s="10">
        <f t="shared" si="1"/>
        <v>2014</v>
      </c>
      <c r="E37" s="26">
        <v>898</v>
      </c>
      <c r="G37" s="8" t="s">
        <v>92</v>
      </c>
      <c r="H37" s="25">
        <v>22</v>
      </c>
      <c r="I37" s="25">
        <v>23</v>
      </c>
      <c r="J37" s="10">
        <f t="shared" si="5"/>
        <v>45</v>
      </c>
      <c r="K37" s="26">
        <v>22</v>
      </c>
      <c r="M37" s="8" t="s">
        <v>133</v>
      </c>
      <c r="N37" s="25">
        <v>80</v>
      </c>
      <c r="O37" s="25">
        <v>86</v>
      </c>
      <c r="P37" s="10">
        <f t="shared" si="4"/>
        <v>166</v>
      </c>
      <c r="Q37" s="26">
        <v>82</v>
      </c>
    </row>
    <row r="38" spans="1:17" ht="9">
      <c r="A38" s="8" t="s">
        <v>30</v>
      </c>
      <c r="B38" s="25">
        <v>569</v>
      </c>
      <c r="C38" s="25">
        <v>618</v>
      </c>
      <c r="D38" s="10">
        <f t="shared" si="1"/>
        <v>1187</v>
      </c>
      <c r="E38" s="26">
        <v>453</v>
      </c>
      <c r="G38" s="8" t="s">
        <v>93</v>
      </c>
      <c r="H38" s="25">
        <v>11</v>
      </c>
      <c r="I38" s="25">
        <v>9</v>
      </c>
      <c r="J38" s="10">
        <f t="shared" si="5"/>
        <v>20</v>
      </c>
      <c r="K38" s="26">
        <v>12</v>
      </c>
      <c r="M38" s="8" t="s">
        <v>134</v>
      </c>
      <c r="N38" s="25">
        <v>12</v>
      </c>
      <c r="O38" s="25">
        <v>13</v>
      </c>
      <c r="P38" s="10">
        <f t="shared" si="4"/>
        <v>25</v>
      </c>
      <c r="Q38" s="26">
        <v>16</v>
      </c>
    </row>
    <row r="39" spans="1:17" ht="9">
      <c r="A39" s="8" t="s">
        <v>68</v>
      </c>
      <c r="B39" s="25">
        <v>278</v>
      </c>
      <c r="C39" s="25">
        <v>322</v>
      </c>
      <c r="D39" s="10">
        <f t="shared" si="1"/>
        <v>600</v>
      </c>
      <c r="E39" s="26">
        <v>266</v>
      </c>
      <c r="G39" s="8" t="s">
        <v>94</v>
      </c>
      <c r="H39" s="25">
        <v>531</v>
      </c>
      <c r="I39" s="25">
        <v>554</v>
      </c>
      <c r="J39" s="10">
        <f t="shared" si="5"/>
        <v>1085</v>
      </c>
      <c r="K39" s="26">
        <v>489</v>
      </c>
      <c r="M39" s="8" t="s">
        <v>135</v>
      </c>
      <c r="N39" s="25">
        <v>8</v>
      </c>
      <c r="O39" s="25">
        <v>9</v>
      </c>
      <c r="P39" s="10">
        <f t="shared" si="4"/>
        <v>17</v>
      </c>
      <c r="Q39" s="26">
        <v>11</v>
      </c>
    </row>
    <row r="40" spans="1:17" ht="9">
      <c r="A40" s="8" t="s">
        <v>31</v>
      </c>
      <c r="B40" s="25">
        <v>182</v>
      </c>
      <c r="C40" s="25">
        <v>238</v>
      </c>
      <c r="D40" s="10">
        <f t="shared" si="1"/>
        <v>420</v>
      </c>
      <c r="E40" s="26">
        <v>203</v>
      </c>
      <c r="G40" s="8" t="s">
        <v>95</v>
      </c>
      <c r="H40" s="25">
        <v>25</v>
      </c>
      <c r="I40" s="25">
        <v>19</v>
      </c>
      <c r="J40" s="10">
        <f t="shared" si="5"/>
        <v>44</v>
      </c>
      <c r="K40" s="26">
        <v>27</v>
      </c>
      <c r="M40" s="8" t="s">
        <v>136</v>
      </c>
      <c r="N40" s="25">
        <v>50</v>
      </c>
      <c r="O40" s="25">
        <v>54</v>
      </c>
      <c r="P40" s="10">
        <f t="shared" si="4"/>
        <v>104</v>
      </c>
      <c r="Q40" s="26">
        <v>40</v>
      </c>
    </row>
    <row r="41" spans="1:17" ht="9">
      <c r="A41" s="8" t="s">
        <v>50</v>
      </c>
      <c r="B41" s="25">
        <v>192</v>
      </c>
      <c r="C41" s="25">
        <v>209</v>
      </c>
      <c r="D41" s="10">
        <f t="shared" si="1"/>
        <v>401</v>
      </c>
      <c r="E41" s="26">
        <v>181</v>
      </c>
      <c r="G41" s="8" t="s">
        <v>96</v>
      </c>
      <c r="H41" s="25">
        <v>40</v>
      </c>
      <c r="I41" s="25">
        <v>42</v>
      </c>
      <c r="J41" s="10">
        <f>H41+I41</f>
        <v>82</v>
      </c>
      <c r="K41" s="26">
        <v>46</v>
      </c>
      <c r="M41" s="8" t="s">
        <v>137</v>
      </c>
      <c r="N41" s="25"/>
      <c r="O41" s="25"/>
      <c r="P41" s="10">
        <f t="shared" si="4"/>
        <v>0</v>
      </c>
      <c r="Q41" s="26"/>
    </row>
    <row r="42" spans="1:17" ht="9">
      <c r="A42" s="8" t="s">
        <v>51</v>
      </c>
      <c r="B42" s="25">
        <v>423</v>
      </c>
      <c r="C42" s="25">
        <v>465</v>
      </c>
      <c r="D42" s="10">
        <f aca="true" t="shared" si="6" ref="D42:D63">B42+C42</f>
        <v>888</v>
      </c>
      <c r="E42" s="26">
        <v>376</v>
      </c>
      <c r="G42" s="8" t="s">
        <v>97</v>
      </c>
      <c r="H42" s="25">
        <v>117</v>
      </c>
      <c r="I42" s="25">
        <v>144</v>
      </c>
      <c r="J42" s="10">
        <f>H42+I42</f>
        <v>261</v>
      </c>
      <c r="K42" s="26">
        <v>139</v>
      </c>
      <c r="M42" s="8" t="s">
        <v>138</v>
      </c>
      <c r="N42" s="25">
        <v>12</v>
      </c>
      <c r="O42" s="25">
        <v>14</v>
      </c>
      <c r="P42" s="10">
        <f t="shared" si="4"/>
        <v>26</v>
      </c>
      <c r="Q42" s="26">
        <v>9</v>
      </c>
    </row>
    <row r="43" spans="1:17" ht="9">
      <c r="A43" s="8" t="s">
        <v>32</v>
      </c>
      <c r="B43" s="25">
        <v>395</v>
      </c>
      <c r="C43" s="25">
        <v>417</v>
      </c>
      <c r="D43" s="10">
        <f t="shared" si="6"/>
        <v>812</v>
      </c>
      <c r="E43" s="26">
        <v>345</v>
      </c>
      <c r="G43" s="8" t="s">
        <v>98</v>
      </c>
      <c r="H43" s="25">
        <v>94</v>
      </c>
      <c r="I43" s="25">
        <v>100</v>
      </c>
      <c r="J43" s="10">
        <f t="shared" si="5"/>
        <v>194</v>
      </c>
      <c r="K43" s="26">
        <v>93</v>
      </c>
      <c r="M43" s="8" t="s">
        <v>139</v>
      </c>
      <c r="N43" s="25">
        <v>105</v>
      </c>
      <c r="O43" s="25">
        <v>115</v>
      </c>
      <c r="P43" s="10">
        <f>N43+O43</f>
        <v>220</v>
      </c>
      <c r="Q43" s="26">
        <v>98</v>
      </c>
    </row>
    <row r="44" spans="1:17" ht="9">
      <c r="A44" s="8" t="s">
        <v>52</v>
      </c>
      <c r="B44" s="25">
        <v>427</v>
      </c>
      <c r="C44" s="25">
        <v>440</v>
      </c>
      <c r="D44" s="10">
        <f t="shared" si="6"/>
        <v>867</v>
      </c>
      <c r="E44" s="26">
        <v>408</v>
      </c>
      <c r="G44" s="8" t="s">
        <v>99</v>
      </c>
      <c r="H44" s="25">
        <v>42</v>
      </c>
      <c r="I44" s="25">
        <v>41</v>
      </c>
      <c r="J44" s="10">
        <f t="shared" si="5"/>
        <v>83</v>
      </c>
      <c r="K44" s="26">
        <v>45</v>
      </c>
      <c r="M44" s="8" t="s">
        <v>140</v>
      </c>
      <c r="N44" s="9">
        <v>6</v>
      </c>
      <c r="O44" s="9">
        <v>6</v>
      </c>
      <c r="P44" s="10">
        <f>N44+O44</f>
        <v>12</v>
      </c>
      <c r="Q44" s="11">
        <v>8</v>
      </c>
    </row>
    <row r="45" spans="1:17" ht="9">
      <c r="A45" s="8" t="s">
        <v>53</v>
      </c>
      <c r="B45" s="25">
        <v>458</v>
      </c>
      <c r="C45" s="25">
        <v>515</v>
      </c>
      <c r="D45" s="10">
        <f t="shared" si="6"/>
        <v>973</v>
      </c>
      <c r="E45" s="26">
        <v>415</v>
      </c>
      <c r="G45" s="8" t="s">
        <v>100</v>
      </c>
      <c r="H45" s="25"/>
      <c r="I45" s="25"/>
      <c r="J45" s="10">
        <f t="shared" si="5"/>
        <v>0</v>
      </c>
      <c r="K45" s="26"/>
      <c r="M45" s="8" t="s">
        <v>141</v>
      </c>
      <c r="N45" s="25">
        <v>16</v>
      </c>
      <c r="O45" s="25">
        <v>19</v>
      </c>
      <c r="P45" s="10">
        <f>N45+O45</f>
        <v>35</v>
      </c>
      <c r="Q45" s="26">
        <v>19</v>
      </c>
    </row>
    <row r="46" spans="1:17" ht="9">
      <c r="A46" s="8" t="s">
        <v>54</v>
      </c>
      <c r="B46" s="25">
        <v>486</v>
      </c>
      <c r="C46" s="25">
        <v>563</v>
      </c>
      <c r="D46" s="10">
        <f>B46+C46</f>
        <v>1049</v>
      </c>
      <c r="E46" s="26">
        <v>470</v>
      </c>
      <c r="G46" s="8" t="s">
        <v>101</v>
      </c>
      <c r="H46" s="25">
        <v>44</v>
      </c>
      <c r="I46" s="25">
        <v>55</v>
      </c>
      <c r="J46" s="10">
        <f t="shared" si="5"/>
        <v>99</v>
      </c>
      <c r="K46" s="26">
        <v>54</v>
      </c>
      <c r="M46" s="8" t="s">
        <v>142</v>
      </c>
      <c r="N46" s="25">
        <v>15</v>
      </c>
      <c r="O46" s="25">
        <v>19</v>
      </c>
      <c r="P46" s="10">
        <f>N46+O46</f>
        <v>34</v>
      </c>
      <c r="Q46" s="26">
        <v>15</v>
      </c>
    </row>
    <row r="47" spans="1:17" ht="9">
      <c r="A47" s="8" t="s">
        <v>55</v>
      </c>
      <c r="B47" s="25">
        <v>372</v>
      </c>
      <c r="C47" s="25">
        <v>409</v>
      </c>
      <c r="D47" s="10">
        <f t="shared" si="6"/>
        <v>781</v>
      </c>
      <c r="E47" s="26">
        <v>388</v>
      </c>
      <c r="G47" s="8" t="s">
        <v>102</v>
      </c>
      <c r="H47" s="25">
        <v>11</v>
      </c>
      <c r="I47" s="25">
        <v>26</v>
      </c>
      <c r="J47" s="10">
        <f>H47+I47</f>
        <v>37</v>
      </c>
      <c r="K47" s="26">
        <v>28</v>
      </c>
      <c r="M47" s="8" t="s">
        <v>143</v>
      </c>
      <c r="N47" s="25">
        <v>23</v>
      </c>
      <c r="O47" s="25">
        <v>36</v>
      </c>
      <c r="P47" s="10">
        <f>N47+O47</f>
        <v>59</v>
      </c>
      <c r="Q47" s="26">
        <v>29</v>
      </c>
    </row>
    <row r="48" spans="1:17" ht="9">
      <c r="A48" s="8" t="s">
        <v>33</v>
      </c>
      <c r="B48" s="25">
        <v>920</v>
      </c>
      <c r="C48" s="27">
        <v>1003</v>
      </c>
      <c r="D48" s="10">
        <f aca="true" t="shared" si="7" ref="D48:D54">B48+C48</f>
        <v>1923</v>
      </c>
      <c r="E48" s="26">
        <v>701</v>
      </c>
      <c r="G48" s="8" t="s">
        <v>103</v>
      </c>
      <c r="H48" s="25">
        <v>232</v>
      </c>
      <c r="I48" s="25">
        <v>253</v>
      </c>
      <c r="J48" s="10">
        <f>H48+I48</f>
        <v>485</v>
      </c>
      <c r="K48" s="26">
        <v>234</v>
      </c>
      <c r="M48" s="8" t="s">
        <v>144</v>
      </c>
      <c r="N48" s="25">
        <v>52</v>
      </c>
      <c r="O48" s="25">
        <v>78</v>
      </c>
      <c r="P48" s="10">
        <f aca="true" t="shared" si="8" ref="P48:P55">N48+O48</f>
        <v>130</v>
      </c>
      <c r="Q48" s="26">
        <v>92</v>
      </c>
    </row>
    <row r="49" spans="1:17" ht="9">
      <c r="A49" s="8" t="s">
        <v>165</v>
      </c>
      <c r="B49" s="25">
        <v>338</v>
      </c>
      <c r="C49" s="25">
        <v>411</v>
      </c>
      <c r="D49" s="10">
        <f t="shared" si="7"/>
        <v>749</v>
      </c>
      <c r="E49" s="26">
        <v>335</v>
      </c>
      <c r="G49" s="8" t="s">
        <v>104</v>
      </c>
      <c r="H49" s="25">
        <v>105</v>
      </c>
      <c r="I49" s="25">
        <v>108</v>
      </c>
      <c r="J49" s="10">
        <f>H49+I49</f>
        <v>213</v>
      </c>
      <c r="K49" s="26">
        <v>110</v>
      </c>
      <c r="M49" s="8" t="s">
        <v>145</v>
      </c>
      <c r="N49" s="25">
        <v>9</v>
      </c>
      <c r="O49" s="25">
        <v>12</v>
      </c>
      <c r="P49" s="10">
        <f t="shared" si="8"/>
        <v>21</v>
      </c>
      <c r="Q49" s="26">
        <v>8</v>
      </c>
    </row>
    <row r="50" spans="1:17" ht="9.75" thickBot="1">
      <c r="A50" s="8" t="s">
        <v>166</v>
      </c>
      <c r="B50" s="25">
        <v>449</v>
      </c>
      <c r="C50" s="25">
        <v>490</v>
      </c>
      <c r="D50" s="10">
        <f t="shared" si="7"/>
        <v>939</v>
      </c>
      <c r="E50" s="26">
        <v>385</v>
      </c>
      <c r="G50" s="8" t="s">
        <v>105</v>
      </c>
      <c r="H50" s="29"/>
      <c r="I50" s="29"/>
      <c r="J50" s="15">
        <f t="shared" si="5"/>
        <v>0</v>
      </c>
      <c r="K50" s="30"/>
      <c r="M50" s="8" t="s">
        <v>146</v>
      </c>
      <c r="N50" s="25">
        <v>64</v>
      </c>
      <c r="O50" s="25">
        <v>61</v>
      </c>
      <c r="P50" s="10">
        <f t="shared" si="8"/>
        <v>125</v>
      </c>
      <c r="Q50" s="26">
        <v>74</v>
      </c>
    </row>
    <row r="51" spans="1:17" ht="9.75" thickTop="1">
      <c r="A51" s="8" t="s">
        <v>167</v>
      </c>
      <c r="B51" s="25">
        <v>398</v>
      </c>
      <c r="C51" s="25">
        <v>461</v>
      </c>
      <c r="D51" s="10">
        <f t="shared" si="7"/>
        <v>859</v>
      </c>
      <c r="E51" s="26">
        <v>326</v>
      </c>
      <c r="G51" s="12" t="s">
        <v>60</v>
      </c>
      <c r="H51" s="13">
        <f>SUM(H30:H50)</f>
        <v>1631</v>
      </c>
      <c r="I51" s="13">
        <f>SUM(I30:I50)</f>
        <v>1718</v>
      </c>
      <c r="J51" s="13">
        <f>SUM(J30:J50)</f>
        <v>3349</v>
      </c>
      <c r="K51" s="13">
        <f>SUM(K30:K50)</f>
        <v>1653</v>
      </c>
      <c r="M51" s="8" t="s">
        <v>147</v>
      </c>
      <c r="N51" s="25">
        <v>10</v>
      </c>
      <c r="O51" s="25">
        <v>6</v>
      </c>
      <c r="P51" s="10">
        <f t="shared" si="8"/>
        <v>16</v>
      </c>
      <c r="Q51" s="26">
        <v>7</v>
      </c>
    </row>
    <row r="52" spans="1:17" ht="9">
      <c r="A52" s="22" t="s">
        <v>170</v>
      </c>
      <c r="B52" s="25">
        <v>379</v>
      </c>
      <c r="C52" s="25">
        <v>447</v>
      </c>
      <c r="D52" s="10">
        <f t="shared" si="7"/>
        <v>826</v>
      </c>
      <c r="E52" s="26">
        <v>364</v>
      </c>
      <c r="M52" s="8" t="s">
        <v>148</v>
      </c>
      <c r="N52" s="25">
        <v>4</v>
      </c>
      <c r="O52" s="25">
        <v>5</v>
      </c>
      <c r="P52" s="10">
        <f t="shared" si="8"/>
        <v>9</v>
      </c>
      <c r="Q52" s="26">
        <v>7</v>
      </c>
    </row>
    <row r="53" spans="1:17" ht="9">
      <c r="A53" s="22" t="s">
        <v>169</v>
      </c>
      <c r="B53" s="25">
        <v>468</v>
      </c>
      <c r="C53" s="25">
        <v>559</v>
      </c>
      <c r="D53" s="10">
        <f t="shared" si="7"/>
        <v>1027</v>
      </c>
      <c r="E53" s="26">
        <v>431</v>
      </c>
      <c r="G53" s="33" t="s">
        <v>65</v>
      </c>
      <c r="H53" s="34"/>
      <c r="I53" s="34"/>
      <c r="J53" s="34"/>
      <c r="K53" s="35"/>
      <c r="M53" s="8" t="s">
        <v>149</v>
      </c>
      <c r="N53" s="25">
        <v>39</v>
      </c>
      <c r="O53" s="25">
        <v>42</v>
      </c>
      <c r="P53" s="10">
        <f t="shared" si="8"/>
        <v>81</v>
      </c>
      <c r="Q53" s="26">
        <v>40</v>
      </c>
    </row>
    <row r="54" spans="1:17" ht="9">
      <c r="A54" s="8" t="s">
        <v>34</v>
      </c>
      <c r="B54" s="27">
        <v>2437</v>
      </c>
      <c r="C54" s="27">
        <v>2634</v>
      </c>
      <c r="D54" s="10">
        <f t="shared" si="7"/>
        <v>5071</v>
      </c>
      <c r="E54" s="28">
        <v>2035</v>
      </c>
      <c r="G54" s="3" t="s">
        <v>1</v>
      </c>
      <c r="H54" s="3" t="s">
        <v>2</v>
      </c>
      <c r="I54" s="3" t="s">
        <v>3</v>
      </c>
      <c r="J54" s="4" t="s">
        <v>4</v>
      </c>
      <c r="K54" s="5" t="s">
        <v>5</v>
      </c>
      <c r="M54" s="8" t="s">
        <v>150</v>
      </c>
      <c r="N54" s="25">
        <v>22</v>
      </c>
      <c r="O54" s="25">
        <v>29</v>
      </c>
      <c r="P54" s="10">
        <f t="shared" si="8"/>
        <v>51</v>
      </c>
      <c r="Q54" s="26">
        <v>27</v>
      </c>
    </row>
    <row r="55" spans="1:17" ht="9.75" thickBot="1">
      <c r="A55" s="8" t="s">
        <v>35</v>
      </c>
      <c r="B55" s="25">
        <v>165</v>
      </c>
      <c r="C55" s="25">
        <v>225</v>
      </c>
      <c r="D55" s="10">
        <f t="shared" si="6"/>
        <v>390</v>
      </c>
      <c r="E55" s="26">
        <v>189</v>
      </c>
      <c r="G55" s="6" t="s">
        <v>106</v>
      </c>
      <c r="H55" s="23">
        <v>978</v>
      </c>
      <c r="I55" s="31">
        <v>1162</v>
      </c>
      <c r="J55" s="7">
        <f>H55+I55</f>
        <v>2140</v>
      </c>
      <c r="K55" s="24">
        <v>859</v>
      </c>
      <c r="M55" s="8" t="s">
        <v>151</v>
      </c>
      <c r="N55" s="32"/>
      <c r="O55" s="32"/>
      <c r="P55" s="15">
        <f t="shared" si="8"/>
        <v>0</v>
      </c>
      <c r="Q55" s="16"/>
    </row>
    <row r="56" spans="1:17" ht="9.75" thickTop="1">
      <c r="A56" s="8" t="s">
        <v>36</v>
      </c>
      <c r="B56" s="25">
        <v>381</v>
      </c>
      <c r="C56" s="25">
        <v>379</v>
      </c>
      <c r="D56" s="10">
        <f t="shared" si="6"/>
        <v>760</v>
      </c>
      <c r="E56" s="26">
        <v>397</v>
      </c>
      <c r="G56" s="8" t="s">
        <v>107</v>
      </c>
      <c r="H56" s="25">
        <v>1</v>
      </c>
      <c r="I56" s="25">
        <v>1</v>
      </c>
      <c r="J56" s="10">
        <f>H56+I56</f>
        <v>2</v>
      </c>
      <c r="K56" s="26">
        <v>1</v>
      </c>
      <c r="M56" s="12" t="s">
        <v>60</v>
      </c>
      <c r="N56" s="13">
        <f>SUM(N23:N55)</f>
        <v>1637</v>
      </c>
      <c r="O56" s="13">
        <f>SUM(O23:O55)</f>
        <v>1875</v>
      </c>
      <c r="P56" s="13">
        <f>SUM(P23:P55)</f>
        <v>3512</v>
      </c>
      <c r="Q56" s="13">
        <f>SUM(Q23:Q55)</f>
        <v>1721</v>
      </c>
    </row>
    <row r="57" spans="1:18" ht="12" thickBot="1">
      <c r="A57" s="8" t="s">
        <v>37</v>
      </c>
      <c r="B57" s="25">
        <v>928</v>
      </c>
      <c r="C57" s="25">
        <v>961</v>
      </c>
      <c r="D57" s="10">
        <f t="shared" si="6"/>
        <v>1889</v>
      </c>
      <c r="E57" s="26">
        <v>599</v>
      </c>
      <c r="G57" s="8" t="s">
        <v>108</v>
      </c>
      <c r="H57" s="25">
        <v>2</v>
      </c>
      <c r="I57" s="25">
        <v>2</v>
      </c>
      <c r="J57" s="10">
        <f>H57+I57</f>
        <v>4</v>
      </c>
      <c r="K57" s="26">
        <v>3</v>
      </c>
      <c r="L57" s="17"/>
      <c r="M57" s="18"/>
      <c r="N57" s="19"/>
      <c r="O57" s="19"/>
      <c r="P57" s="20"/>
      <c r="Q57" s="21"/>
      <c r="R57" s="17"/>
    </row>
    <row r="58" spans="1:18" ht="9">
      <c r="A58" s="8" t="s">
        <v>38</v>
      </c>
      <c r="B58" s="25">
        <v>925</v>
      </c>
      <c r="C58" s="27">
        <v>1017</v>
      </c>
      <c r="D58" s="10">
        <f t="shared" si="6"/>
        <v>1942</v>
      </c>
      <c r="E58" s="26">
        <v>606</v>
      </c>
      <c r="G58" s="8" t="s">
        <v>109</v>
      </c>
      <c r="H58" s="25">
        <v>7</v>
      </c>
      <c r="I58" s="25">
        <v>3</v>
      </c>
      <c r="J58" s="10">
        <f aca="true" t="shared" si="9" ref="J58:J63">H58+I58</f>
        <v>10</v>
      </c>
      <c r="K58" s="26">
        <v>5</v>
      </c>
      <c r="L58" s="17"/>
      <c r="M58" s="45"/>
      <c r="N58" s="47" t="s">
        <v>2</v>
      </c>
      <c r="O58" s="47" t="s">
        <v>3</v>
      </c>
      <c r="P58" s="49" t="s">
        <v>4</v>
      </c>
      <c r="Q58" s="43" t="s">
        <v>5</v>
      </c>
      <c r="R58" s="17"/>
    </row>
    <row r="59" spans="1:17" ht="9.75" thickBot="1">
      <c r="A59" s="8" t="s">
        <v>39</v>
      </c>
      <c r="B59" s="27">
        <v>1596</v>
      </c>
      <c r="C59" s="27">
        <v>1734</v>
      </c>
      <c r="D59" s="10">
        <f t="shared" si="6"/>
        <v>3330</v>
      </c>
      <c r="E59" s="28">
        <v>1118</v>
      </c>
      <c r="G59" s="8" t="s">
        <v>110</v>
      </c>
      <c r="H59" s="25">
        <v>52</v>
      </c>
      <c r="I59" s="25">
        <v>34</v>
      </c>
      <c r="J59" s="10">
        <f t="shared" si="9"/>
        <v>86</v>
      </c>
      <c r="K59" s="26">
        <v>67</v>
      </c>
      <c r="M59" s="46"/>
      <c r="N59" s="48"/>
      <c r="O59" s="48"/>
      <c r="P59" s="50"/>
      <c r="Q59" s="44"/>
    </row>
    <row r="60" spans="1:17" ht="9.75" thickTop="1">
      <c r="A60" s="8" t="s">
        <v>40</v>
      </c>
      <c r="B60" s="25">
        <v>371</v>
      </c>
      <c r="C60" s="25">
        <v>444</v>
      </c>
      <c r="D60" s="10">
        <f t="shared" si="6"/>
        <v>815</v>
      </c>
      <c r="E60" s="26">
        <v>308</v>
      </c>
      <c r="G60" s="8" t="s">
        <v>111</v>
      </c>
      <c r="H60" s="25">
        <v>43</v>
      </c>
      <c r="I60" s="25">
        <v>42</v>
      </c>
      <c r="J60" s="10">
        <f t="shared" si="9"/>
        <v>85</v>
      </c>
      <c r="K60" s="26">
        <v>46</v>
      </c>
      <c r="M60" s="39" t="s">
        <v>69</v>
      </c>
      <c r="N60" s="41">
        <f>SUM(H7,H26,H51,N19,N56)</f>
        <v>39099</v>
      </c>
      <c r="O60" s="41">
        <f>SUM(I7,I26,I51,O19,O56)</f>
        <v>43438</v>
      </c>
      <c r="P60" s="41">
        <f>SUM(J7,J26,J51,P19,P56)</f>
        <v>82537</v>
      </c>
      <c r="Q60" s="37">
        <f>SUM(K7,K26,K51,Q19,Q56)</f>
        <v>35214</v>
      </c>
    </row>
    <row r="61" spans="1:17" ht="9.75" thickBot="1">
      <c r="A61" s="8" t="s">
        <v>41</v>
      </c>
      <c r="B61" s="25">
        <v>154</v>
      </c>
      <c r="C61" s="25">
        <v>171</v>
      </c>
      <c r="D61" s="10">
        <f t="shared" si="6"/>
        <v>325</v>
      </c>
      <c r="E61" s="26">
        <v>127</v>
      </c>
      <c r="G61" s="8" t="s">
        <v>112</v>
      </c>
      <c r="H61" s="25">
        <v>11</v>
      </c>
      <c r="I61" s="25">
        <v>13</v>
      </c>
      <c r="J61" s="10">
        <f t="shared" si="9"/>
        <v>24</v>
      </c>
      <c r="K61" s="26">
        <v>16</v>
      </c>
      <c r="M61" s="40"/>
      <c r="N61" s="42"/>
      <c r="O61" s="42"/>
      <c r="P61" s="42"/>
      <c r="Q61" s="38"/>
    </row>
    <row r="62" spans="1:13" ht="9">
      <c r="A62" s="8" t="s">
        <v>42</v>
      </c>
      <c r="B62" s="25">
        <v>627</v>
      </c>
      <c r="C62" s="25">
        <v>642</v>
      </c>
      <c r="D62" s="10">
        <f t="shared" si="6"/>
        <v>1269</v>
      </c>
      <c r="E62" s="26">
        <v>439</v>
      </c>
      <c r="G62" s="8" t="s">
        <v>113</v>
      </c>
      <c r="H62" s="25"/>
      <c r="I62" s="25"/>
      <c r="J62" s="10">
        <f t="shared" si="9"/>
        <v>0</v>
      </c>
      <c r="K62" s="26"/>
      <c r="M62" s="1" t="s">
        <v>172</v>
      </c>
    </row>
    <row r="63" spans="1:13" ht="9">
      <c r="A63" s="8" t="s">
        <v>43</v>
      </c>
      <c r="B63" s="25">
        <v>981</v>
      </c>
      <c r="C63" s="27">
        <v>1037</v>
      </c>
      <c r="D63" s="10">
        <f t="shared" si="6"/>
        <v>2018</v>
      </c>
      <c r="E63" s="26">
        <v>707</v>
      </c>
      <c r="G63" s="8" t="s">
        <v>114</v>
      </c>
      <c r="H63" s="25">
        <v>57</v>
      </c>
      <c r="I63" s="25">
        <v>65</v>
      </c>
      <c r="J63" s="10">
        <f t="shared" si="9"/>
        <v>122</v>
      </c>
      <c r="K63" s="26">
        <v>70</v>
      </c>
      <c r="M63" s="1" t="s">
        <v>171</v>
      </c>
    </row>
    <row r="66" spans="1:5" ht="9.75" customHeight="1">
      <c r="A66" s="1"/>
      <c r="B66" s="1"/>
      <c r="C66" s="1"/>
      <c r="D66" s="1"/>
      <c r="E66" s="1"/>
    </row>
    <row r="67" spans="1:5" ht="9.75" customHeight="1">
      <c r="A67" s="1"/>
      <c r="B67" s="1"/>
      <c r="C67" s="1"/>
      <c r="D67" s="1"/>
      <c r="E67" s="1"/>
    </row>
    <row r="68" spans="1:5" ht="9.75" customHeight="1">
      <c r="A68" s="1"/>
      <c r="B68" s="1"/>
      <c r="C68" s="1"/>
      <c r="D68" s="1"/>
      <c r="E68" s="1"/>
    </row>
  </sheetData>
  <sheetProtection/>
  <mergeCells count="17">
    <mergeCell ref="Q60:Q61"/>
    <mergeCell ref="M60:M61"/>
    <mergeCell ref="N60:N61"/>
    <mergeCell ref="O60:O61"/>
    <mergeCell ref="P60:P61"/>
    <mergeCell ref="Q58:Q59"/>
    <mergeCell ref="M58:M59"/>
    <mergeCell ref="N58:N59"/>
    <mergeCell ref="O58:O59"/>
    <mergeCell ref="P58:P59"/>
    <mergeCell ref="G53:K53"/>
    <mergeCell ref="M21:Q21"/>
    <mergeCell ref="A1:Q1"/>
    <mergeCell ref="A2:Q2"/>
    <mergeCell ref="A3:E3"/>
    <mergeCell ref="G9:K9"/>
    <mergeCell ref="G28:K28"/>
  </mergeCells>
  <printOptions horizontalCentered="1"/>
  <pageMargins left="0.7874015748031497" right="0.7874015748031497" top="0.27" bottom="0" header="0.22" footer="0.11811023622047245"/>
  <pageSetup horizontalDpi="600" verticalDpi="600" orientation="landscape" paperSize="9" scale="98" r:id="rId1"/>
  <headerFooter alignWithMargins="0">
    <oddHeader>&amp;C&amp;"ＭＳ Ｐゴシック,太字"&amp;14田辺市住民基本台帳人口速報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企画調整係</dc:creator>
  <cp:keywords/>
  <dc:description/>
  <cp:lastModifiedBy> </cp:lastModifiedBy>
  <cp:lastPrinted>2009-04-09T08:21:42Z</cp:lastPrinted>
  <dcterms:created xsi:type="dcterms:W3CDTF">2002-06-06T05:27:05Z</dcterms:created>
  <dcterms:modified xsi:type="dcterms:W3CDTF">2009-04-09T08:21:43Z</dcterms:modified>
  <cp:category/>
  <cp:version/>
  <cp:contentType/>
  <cp:contentStatus/>
</cp:coreProperties>
</file>