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72.20.0.21\tanabelg\040800財政課\財政係\ホームページ用\更新ファイル\令和７年度\260312更新（財政状況資料集※Ｒ４修正）\"/>
    </mc:Choice>
  </mc:AlternateContent>
  <xr:revisionPtr revIDLastSave="0" documentId="13_ncr:1_{911A5314-D97C-4527-96D9-B7FF0D2F9F37}" xr6:coauthVersionLast="47" xr6:coauthVersionMax="47" xr10:uidLastSave="{00000000-0000-0000-0000-000000000000}"/>
  <bookViews>
    <workbookView xWindow="-120" yWindow="-120" windowWidth="29040" windowHeight="15720" xr2:uid="{00000000-000D-0000-FFFF-FFFF00000000}"/>
  </bookViews>
  <sheets>
    <sheet name="総括表" sheetId="18" r:id="rId1"/>
    <sheet name="普通会計の状況" sheetId="11" r:id="rId2"/>
    <sheet name="各会計、関係団体の財政状況及び健全化判断比率" sheetId="19" r:id="rId3"/>
    <sheet name="財政比較分析表" sheetId="20"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8" l="1"/>
  <c r="C34" i="18" s="1"/>
  <c r="W34" i="18"/>
  <c r="AO34" i="18"/>
  <c r="BG34" i="18"/>
  <c r="BY34" i="18"/>
  <c r="BW34" i="18" s="1"/>
  <c r="CQ34" i="18"/>
  <c r="CO34" i="18" s="1"/>
  <c r="DG34" i="18"/>
  <c r="E35" i="18"/>
  <c r="W35" i="18"/>
  <c r="AO35" i="18"/>
  <c r="BG35" i="18"/>
  <c r="BW35" i="18"/>
  <c r="BY35" i="18"/>
  <c r="CO35" i="18"/>
  <c r="CQ35" i="18"/>
  <c r="DG35" i="18"/>
  <c r="E36" i="18"/>
  <c r="W36" i="18"/>
  <c r="AM36" i="18"/>
  <c r="BG36" i="18"/>
  <c r="BY36" i="18"/>
  <c r="BW36" i="18" s="1"/>
  <c r="CQ36" i="18"/>
  <c r="CO36" i="18" s="1"/>
  <c r="DG36" i="18"/>
  <c r="E37" i="18"/>
  <c r="W37" i="18"/>
  <c r="AM37" i="18"/>
  <c r="BG37" i="18"/>
  <c r="BW37" i="18"/>
  <c r="BY37" i="18"/>
  <c r="CO37" i="18"/>
  <c r="CQ37" i="18"/>
  <c r="DG37" i="18"/>
  <c r="E38" i="18"/>
  <c r="C38" i="18" s="1"/>
  <c r="W38" i="18"/>
  <c r="AM38" i="18"/>
  <c r="BG38" i="18"/>
  <c r="BY38" i="18"/>
  <c r="BW38" i="18" s="1"/>
  <c r="CQ38" i="18"/>
  <c r="CO38" i="18" s="1"/>
  <c r="DG38" i="18"/>
  <c r="E39" i="18"/>
  <c r="C39" i="18" s="1"/>
  <c r="U39" i="18"/>
  <c r="AM39" i="18"/>
  <c r="BE39" i="18"/>
  <c r="BW39" i="18"/>
  <c r="BY39" i="18"/>
  <c r="CO39" i="18"/>
  <c r="CQ39" i="18"/>
  <c r="DG39" i="18"/>
  <c r="E40" i="18"/>
  <c r="C40" i="18" s="1"/>
  <c r="U40" i="18"/>
  <c r="AM40" i="18"/>
  <c r="BE40" i="18"/>
  <c r="BY40" i="18"/>
  <c r="BW40" i="18" s="1"/>
  <c r="CQ40" i="18"/>
  <c r="CO40" i="18" s="1"/>
  <c r="DG40" i="18"/>
  <c r="E41" i="18"/>
  <c r="C41" i="18" s="1"/>
  <c r="U41" i="18"/>
  <c r="AM41" i="18"/>
  <c r="BE41" i="18"/>
  <c r="BW41" i="18"/>
  <c r="BY41" i="18"/>
  <c r="CO41" i="18"/>
  <c r="CQ41" i="18"/>
  <c r="DG41" i="18"/>
  <c r="E42" i="18"/>
  <c r="C42" i="18" s="1"/>
  <c r="U42" i="18"/>
  <c r="AM42" i="18"/>
  <c r="BE42" i="18"/>
  <c r="BY42" i="18"/>
  <c r="BW42" i="18" s="1"/>
  <c r="CQ42" i="18"/>
  <c r="CO42" i="18" s="1"/>
  <c r="DG42" i="18"/>
  <c r="E43" i="18"/>
  <c r="C43" i="18" s="1"/>
  <c r="U43" i="18"/>
  <c r="AM43" i="18"/>
  <c r="BE43" i="18"/>
  <c r="BW43" i="18"/>
  <c r="BY43" i="18"/>
  <c r="CO43" i="18"/>
  <c r="CQ43" i="18"/>
  <c r="DG43" i="18"/>
  <c r="C36" i="18" l="1"/>
  <c r="C37" i="18" s="1"/>
  <c r="U34" i="18" s="1"/>
  <c r="U35" i="18" s="1"/>
  <c r="U36" i="18" s="1"/>
  <c r="C35" i="18"/>
  <c r="U37" i="18" l="1"/>
  <c r="U38" i="18" s="1"/>
  <c r="AM34" i="18" l="1"/>
  <c r="AM35" i="18" s="1"/>
  <c r="BE34" i="18"/>
  <c r="BE35" i="18" s="1"/>
  <c r="BE36" i="18" s="1"/>
  <c r="BE37" i="18" s="1"/>
  <c r="BE38" i="18"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<sst xmlns="http://schemas.openxmlformats.org/spreadsheetml/2006/main" count="1056" uniqueCount="592">
  <si>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</si>
  <si>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</si>
  <si>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</si>
  <si>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</si>
  <si>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</si>
  <si>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</si>
  <si>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</si>
  <si>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</si>
  <si>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</si>
  <si>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</si>
  <si>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</si>
  <si>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</si>
  <si>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</si>
  <si>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</si>
  <si>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</si>
  <si>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</si>
  <si>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</si>
  <si>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</si>
  <si>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</si>
  <si>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</si>
  <si>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</si>
  <si>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</si>
  <si>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</si>
  <si>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</si>
  <si>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</si>
  <si>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</si>
  <si>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</si>
  <si>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</si>
  <si>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</si>
  <si>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</si>
  <si>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</si>
  <si>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</si>
  <si>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</si>
  <si>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</si>
  <si>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</si>
  <si>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</si>
  <si>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</si>
  <si>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</si>
  <si>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</si>
  <si>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</si>
  <si>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</si>
  <si>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</si>
  <si>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</si>
  <si>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</si>
  <si>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</si>
  <si>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</si>
  <si>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</si>
  <si>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</si>
  <si>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</si>
  <si>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</si>
  <si>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</si>
  <si>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</si>
  <si>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</si>
  <si>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</si>
  <si>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</si>
  <si>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</si>
  <si>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</si>
  <si>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</si>
  <si>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</si>
  <si>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</si>
  <si>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</si>
  <si>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</si>
  <si>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</si>
  <si>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</si>
  <si>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</si>
  <si>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</si>
  <si>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</si>
  <si>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</si>
  <si>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</si>
  <si>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</si>
  <si>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</si>
  <si>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</si>
  <si>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</si>
  <si>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</si>
  <si>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</si>
  <si>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</si>
  <si>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</si>
  <si>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</si>
  <si>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</si>
  <si>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</si>
  <si>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</si>
  <si>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</si>
  <si>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</si>
  <si>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</si>
  <si>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</si>
  <si>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</si>
  <si>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</si>
  <si>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</si>
  <si>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</si>
  <si>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</si>
  <si>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</si>
  <si>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</si>
  <si>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</si>
  <si>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</si>
  <si>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</si>
  <si>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</si>
  <si>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</si>
  <si>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</si>
  <si>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</si>
  <si>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</si>
  <si>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</si>
  <si>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</si>
  <si>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</si>
  <si>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</si>
  <si>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</si>
  <si>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</si>
  <si>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</si>
  <si>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</si>
  <si>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</si>
  <si>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</si>
  <si>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</si>
  <si>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</si>
  <si>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</si>
  <si>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</si>
  <si>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</si>
  <si>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</si>
  <si>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</si>
  <si>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</si>
  <si>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</si>
  <si>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</si>
  <si>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</si>
  <si>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</si>
  <si>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</si>
  <si>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</si>
  <si>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</si>
  <si>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</si>
  <si>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</si>
  <si>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</si>
  <si>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</si>
  <si>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</si>
  <si>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</si>
  <si>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</si>
  <si>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</si>
  <si>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</si>
  <si>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</si>
  <si>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</si>
  <si>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</si>
  <si>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</si>
  <si>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</si>
  <si>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</si>
  <si>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</si>
  <si>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</si>
  <si>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</si>
  <si>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</si>
  <si>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</si>
  <si>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</si>
  <si>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</si>
  <si>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</si>
  <si>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</si>
  <si>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</si>
  <si>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</si>
  <si>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</si>
  <si>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</si>
  <si>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</si>
  <si>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</si>
  <si>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</si>
  <si>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</si>
  <si>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</si>
  <si>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</si>
  <si>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</si>
  <si>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</si>
  <si>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</si>
  <si>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</si>
  <si>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</si>
  <si>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</si>
  <si>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</si>
  <si>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</si>
  <si>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</si>
  <si>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</si>
  <si>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</si>
  <si>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</si>
  <si>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</si>
  <si>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</si>
  <si>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</si>
  <si>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</si>
  <si>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</si>
  <si>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</si>
  <si>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</si>
  <si>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</si>
  <si>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</si>
  <si>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</si>
  <si>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</si>
  <si>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</si>
  <si>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</si>
  <si>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</si>
  <si>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</si>
  <si>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</si>
  <si>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</si>
  <si>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</si>
  <si>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</si>
  <si>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</si>
  <si>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</si>
  <si>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</si>
  <si>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</si>
  <si>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</si>
  <si>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</si>
  <si>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</si>
  <si>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</si>
  <si>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</si>
  <si>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</si>
  <si>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</si>
  <si>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</si>
  <si>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</si>
  <si>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</si>
  <si>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</si>
  <si>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</si>
  <si>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</si>
  <si>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</si>
  <si>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</si>
  <si>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和歌山県田辺市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</si>
  <si>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</si>
  <si>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</si>
  <si>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</si>
  <si>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</si>
  <si>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</si>
  <si>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</si>
  <si>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</si>
  <si>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</si>
  <si>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</si>
  <si>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</si>
  <si>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</si>
  <si>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</si>
  <si>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</si>
  <si>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</si>
  <si>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</si>
  <si>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</si>
  <si>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</si>
  <si>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</si>
  <si>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</si>
  <si>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</si>
  <si>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</si>
  <si>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</si>
  <si>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</si>
  <si>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</si>
  <si>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</si>
  <si>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</si>
  <si>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</si>
  <si>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</si>
  <si>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</si>
  <si>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</si>
  <si>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</si>
  <si>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</si>
  <si>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</si>
  <si>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</si>
  <si>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</si>
  <si>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</si>
  <si>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</si>
  <si>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</si>
  <si>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</si>
  <si>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</si>
  <si>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</si>
  <si>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</si>
  <si>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</si>
  <si>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</si>
  <si>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</si>
  <si>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</si>
  <si>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</si>
  <si>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</si>
  <si>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</si>
  <si>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</si>
  <si>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</si>
  <si>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</si>
  <si>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</si>
  <si>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</si>
  <si>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</si>
  <si>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</si>
  <si>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</si>
  <si>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</si>
  <si>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</si>
  <si>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</si>
  <si>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</si>
  <si>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</si>
  <si>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</si>
  <si>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</si>
  <si>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</si>
  <si>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</si>
  <si>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</si>
  <si>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</si>
  <si>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</si>
  <si>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</si>
  <si>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</si>
  <si>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</si>
  <si>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</si>
  <si>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</si>
  <si>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</si>
  <si>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</si>
  <si>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</si>
  <si>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</si>
  <si>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</si>
  <si>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</si>
  <si>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</si>
  <si>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</si>
  <si>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</si>
  <si>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</si>
  <si>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</si>
  <si>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</si>
  <si>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</si>
  <si>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</si>
  <si>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</si>
  <si>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</si>
  <si>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</si>
  <si>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</si>
  <si>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</si>
  <si>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</si>
  <si>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</si>
  <si>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</si>
  <si>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</si>
  <si>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</si>
  <si>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</si>
  <si>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</si>
  <si>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</si>
  <si>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</si>
  <si>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</si>
  <si>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</si>
  <si>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</si>
  <si>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</si>
  <si>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</si>
  <si>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</si>
  <si>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</si>
  <si>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</si>
  <si>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</si>
  <si>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</si>
  <si>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</si>
  <si>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</si>
  <si>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</si>
  <si>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</si>
  <si>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</si>
  <si>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</si>
  <si>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</si>
  <si>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</si>
  <si>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</si>
  <si>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</si>
  <si>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</si>
  <si>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</si>
  <si>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</si>
  <si>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</si>
  <si>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</si>
  <si>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</si>
  <si>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</si>
  <si>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</si>
  <si>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</si>
  <si>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</si>
  <si>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</si>
  <si>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</si>
  <si>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</si>
  <si>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</si>
  <si>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</si>
  <si>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</si>
  <si>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</si>
  <si>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</si>
  <si>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</si>
  <si>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</si>
  <si>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</si>
  <si>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</si>
  <si>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</si>
  <si>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</si>
  <si>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</si>
  <si>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</si>
  <si>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</si>
  <si>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</si>
  <si>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</si>
  <si>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</si>
  <si>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</si>
  <si>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</si>
  <si>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</si>
  <si>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</si>
  <si>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</si>
  <si>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</si>
  <si>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</si>
  <si>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</si>
  <si>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</si>
  <si>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</si>
  <si>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</si>
  <si>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</si>
  <si>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</si>
  <si>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</si>
  <si>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</si>
  <si>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</si>
  <si>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</si>
  <si>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</si>
  <si>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</si>
  <si>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</si>
  <si>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</si>
  <si>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木材加工事業特別会計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</si>
  <si>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</si>
  <si>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</si>
  <si>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</si>
  <si>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</si>
  <si>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</si>
  <si>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</si>
  <si>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</si>
  <si>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</si>
  <si>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</si>
  <si>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</si>
  <si>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</si>
  <si>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</si>
  <si>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</si>
  <si>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</si>
  <si>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</si>
  <si>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</si>
  <si>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</si>
  <si>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</si>
  <si>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</si>
  <si>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</si>
  <si>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</si>
  <si>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特定環境保全公共下水道事業会計</t>
    <phoneticPr fontId="5"/>
  </si>
  <si>
    <t>農業集落排水事業特別会計</t>
    <phoneticPr fontId="5"/>
  </si>
  <si>
    <t>法非適用企業</t>
    <phoneticPr fontId="5"/>
  </si>
  <si>
    <t>林業集落排水事業特別会計</t>
    <phoneticPr fontId="5"/>
  </si>
  <si>
    <t>漁業集落排水事業特別会計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</si>
  <si>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</si>
  <si>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</si>
  <si>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</si>
  <si>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</si>
  <si>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</si>
  <si>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</si>
  <si>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</si>
  <si>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</si>
  <si>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</si>
  <si>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</si>
  <si>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</si>
  <si>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</si>
  <si>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</si>
  <si>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</si>
  <si>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</si>
  <si>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</si>
  <si>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</si>
  <si>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</si>
  <si>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</si>
  <si>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</si>
  <si>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</si>
  <si>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</si>
  <si>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</si>
  <si>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</si>
  <si>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</si>
  <si>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</si>
  <si>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</si>
  <si>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</si>
  <si>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</si>
  <si>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</si>
  <si>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</si>
  <si>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</si>
  <si>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</si>
  <si>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</si>
  <si>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</si>
  <si>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</si>
  <si>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</si>
  <si>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</si>
  <si>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</si>
  <si>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</si>
  <si>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</si>
  <si>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</si>
  <si>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</si>
  <si>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</si>
  <si>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</si>
  <si>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</si>
  <si>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</si>
  <si>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</si>
  <si>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</si>
  <si>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</si>
  <si>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</si>
  <si>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</si>
  <si>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</si>
  <si>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</si>
  <si>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</si>
  <si>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</si>
  <si>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</si>
  <si>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</si>
  <si>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</si>
  <si>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</si>
  <si>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</si>
  <si>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</si>
  <si>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</si>
  <si>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</si>
  <si>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</si>
  <si>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</si>
  <si>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</si>
  <si>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</si>
  <si>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</si>
  <si>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</si>
  <si>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</si>
  <si>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</si>
  <si>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</si>
  <si>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</si>
  <si>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</si>
  <si>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</si>
  <si>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</si>
  <si>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</si>
  <si>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</si>
  <si>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</si>
  <si>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</si>
  <si>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</si>
  <si>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</si>
  <si>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</si>
  <si>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</si>
  <si>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</si>
  <si>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</si>
  <si>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</si>
  <si>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</si>
  <si>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</si>
  <si>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</si>
  <si>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</si>
  <si>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</si>
  <si>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</si>
  <si>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</si>
  <si>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</si>
  <si>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</si>
  <si>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</si>
  <si>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</si>
  <si>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</si>
  <si>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</si>
  <si>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</si>
  <si>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</si>
  <si>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</si>
  <si>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</si>
  <si>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</si>
  <si>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</si>
  <si>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</si>
  <si>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</si>
  <si>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</si>
  <si>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</si>
  <si>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</si>
  <si>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</si>
  <si>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</si>
  <si>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</si>
  <si>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</si>
  <si>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</si>
  <si>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</si>
  <si>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</si>
  <si>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</si>
  <si>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</si>
  <si>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</si>
  <si>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</si>
  <si>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</si>
  <si>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</si>
  <si>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</si>
  <si>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</si>
  <si>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</si>
  <si>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</si>
  <si>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</si>
  <si>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</si>
  <si>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</si>
  <si>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</si>
  <si>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</si>
  <si>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</si>
  <si>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</si>
  <si>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</si>
  <si>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</si>
  <si>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</si>
  <si>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</si>
  <si>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0.05</t>
  </si>
  <si>
    <t>▲ 0.89</t>
  </si>
  <si>
    <t>駐車場事業特別会計</t>
  </si>
  <si>
    <t>▲ 1.34</t>
  </si>
  <si>
    <t>▲ 1.28</t>
  </si>
  <si>
    <t>▲ 1.26</t>
  </si>
  <si>
    <t>▲ 1.23</t>
  </si>
  <si>
    <t>木材加工事業特別会計</t>
  </si>
  <si>
    <t>▲ 0.02</t>
  </si>
  <si>
    <t>▲ 0.16</t>
  </si>
  <si>
    <t>水道事業会計</t>
  </si>
  <si>
    <t>一般会計</t>
  </si>
  <si>
    <t>介護保険特別会計</t>
  </si>
  <si>
    <t>分譲宅地造成事業特別会計</t>
  </si>
  <si>
    <t>国民健康保険事業特別会計（事業勘定）</t>
  </si>
  <si>
    <t>後期高齢者医療特別会計</t>
  </si>
  <si>
    <t>その他会計（赤字）</t>
  </si>
  <si>
    <t>▲ 2.07</t>
  </si>
  <si>
    <t>▲ 2.05</t>
  </si>
  <si>
    <t>▲ 1.95</t>
  </si>
  <si>
    <t>その他会計（黒字）</t>
  </si>
  <si>
    <t>H30</t>
    <phoneticPr fontId="5"/>
  </si>
  <si>
    <t>R01</t>
    <phoneticPr fontId="5"/>
  </si>
  <si>
    <t>R02</t>
    <phoneticPr fontId="5"/>
  </si>
  <si>
    <t>R03</t>
    <phoneticPr fontId="5"/>
  </si>
  <si>
    <t>R04</t>
    <phoneticPr fontId="5"/>
  </si>
  <si>
    <t>地域振興基金</t>
    <rPh sb="0" eb="2">
      <t>チイキ</t>
    </rPh>
    <rPh sb="2" eb="4">
      <t>シンコウ</t>
    </rPh>
    <rPh sb="4" eb="6">
      <t>キキン</t>
    </rPh>
    <phoneticPr fontId="5"/>
  </si>
  <si>
    <t>庁舎整備基金</t>
    <rPh sb="0" eb="2">
      <t>チョウシャ</t>
    </rPh>
    <rPh sb="2" eb="4">
      <t>セイビ</t>
    </rPh>
    <rPh sb="4" eb="6">
      <t>キキン</t>
    </rPh>
    <phoneticPr fontId="2"/>
  </si>
  <si>
    <t>三四六総合運動公園整備事業基金</t>
    <rPh sb="0" eb="1">
      <t>サン</t>
    </rPh>
    <rPh sb="1" eb="3">
      <t>ヨンロク</t>
    </rPh>
    <rPh sb="3" eb="5">
      <t>ソウゴウ</t>
    </rPh>
    <rPh sb="5" eb="7">
      <t>ウンドウ</t>
    </rPh>
    <rPh sb="7" eb="9">
      <t>コウエン</t>
    </rPh>
    <rPh sb="9" eb="11">
      <t>セイビ</t>
    </rPh>
    <rPh sb="11" eb="13">
      <t>ジギョウ</t>
    </rPh>
    <rPh sb="13" eb="15">
      <t>キキン</t>
    </rPh>
    <phoneticPr fontId="2"/>
  </si>
  <si>
    <t>地域福祉基金</t>
    <rPh sb="0" eb="2">
      <t>チイキ</t>
    </rPh>
    <rPh sb="2" eb="4">
      <t>フクシ</t>
    </rPh>
    <rPh sb="4" eb="6">
      <t>キキン</t>
    </rPh>
    <phoneticPr fontId="2"/>
  </si>
  <si>
    <t>山村活性化基金</t>
    <rPh sb="0" eb="2">
      <t>サンソン</t>
    </rPh>
    <rPh sb="2" eb="5">
      <t>カッセイカ</t>
    </rPh>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</si>
  <si>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</si>
  <si>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</si>
  <si>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</si>
  <si>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</si>
  <si>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</si>
  <si>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組合等が起こした地方債の元利償還金に対する負担金等の増加や元利償還金の定額償還額の増加などから増加傾向にあったことにより、類似団体と比較して高率で推移しているが、将来負担比率については、地方債現在高等の将来負担額を充当可能財源等が上回っているため、平成30年度以降は算定されていない。今後においても、地方債の発行については、交付税措置のある有利な起債を活用するなど、公債費の適正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</si>
  <si>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</si>
  <si>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</si>
  <si>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</si>
  <si>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４年度は、地方債現在高の減少により、引き続き将来負担比率は算定されていないが、有形固定資産減価償却率は上昇傾向となっている。今後も老朽化した施設の集約化や除却、更新等について検討を行う必要がある。</t>
    <rPh sb="0" eb="2">
      <t>レイワ</t>
    </rPh>
    <rPh sb="3" eb="5">
      <t>ネンド</t>
    </rPh>
    <rPh sb="7" eb="10">
      <t>チホウサイ</t>
    </rPh>
    <rPh sb="10" eb="12">
      <t>ゲンザイ</t>
    </rPh>
    <rPh sb="12" eb="13">
      <t>ダカ</t>
    </rPh>
    <rPh sb="14" eb="16">
      <t>ゲンショウ</t>
    </rPh>
    <rPh sb="20" eb="21">
      <t>ヒ</t>
    </rPh>
    <rPh sb="22" eb="23">
      <t>ツヅ</t>
    </rPh>
    <rPh sb="24" eb="26">
      <t>ショウライ</t>
    </rPh>
    <rPh sb="26" eb="28">
      <t>フタン</t>
    </rPh>
    <rPh sb="28" eb="30">
      <t>ヒリツ</t>
    </rPh>
    <rPh sb="31" eb="33">
      <t>サンテイ</t>
    </rPh>
    <rPh sb="41" eb="43">
      <t>ユウケイ</t>
    </rPh>
    <rPh sb="43" eb="45">
      <t>コテイ</t>
    </rPh>
    <rPh sb="45" eb="47">
      <t>シサン</t>
    </rPh>
    <rPh sb="47" eb="49">
      <t>ゲンカ</t>
    </rPh>
    <rPh sb="49" eb="51">
      <t>ショウキャク</t>
    </rPh>
    <rPh sb="51" eb="52">
      <t>リツ</t>
    </rPh>
    <rPh sb="53" eb="55">
      <t>ジョウショウ</t>
    </rPh>
    <rPh sb="55" eb="57">
      <t>ケイコウ</t>
    </rPh>
    <rPh sb="64" eb="66">
      <t>コンゴ</t>
    </rPh>
    <rPh sb="67" eb="70">
      <t>ロウキュウカ</t>
    </rPh>
    <rPh sb="72" eb="74">
      <t>シセツ</t>
    </rPh>
    <rPh sb="75" eb="78">
      <t>シュウヤクカ</t>
    </rPh>
    <rPh sb="79" eb="81">
      <t>ジョキャク</t>
    </rPh>
    <rPh sb="82" eb="84">
      <t>コウシン</t>
    </rPh>
    <rPh sb="84" eb="85">
      <t>トウ</t>
    </rPh>
    <rPh sb="89" eb="91">
      <t>ケントウ</t>
    </rPh>
    <rPh sb="92" eb="93">
      <t>オコナ</t>
    </rPh>
    <rPh sb="94" eb="9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</si>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</sst>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6D19B7-1480-47E2-B864-B74843765A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F0B1-4F24-B98F-2BC5CB9948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70339</c:v>
                </c:pt>
                <c:pt idx="1">
                  <c:v>73090</c:v>
                </c:pt>
                <c:pt idx="2">
                  <c:v>109194</c:v>
                </c:pt>
                <c:pt idx="3">
                  <c:v>81076</c:v>
                </c:pt>
                <c:pt idx="4">
                  <c:v>62392</c:v>
                </c:pt>
              </c:numCache>
            </c:numRef>
          </c:val>
          <c:smooth val="0"/>
          <c:extLst>
            <c:ext xmlns:c16="http://schemas.microsoft.com/office/drawing/2014/chart" uri="{C3380CC4-5D6E-409C-BE32-E72D297353CC}">
              <c16:uniqueId val="{00000001-F0B1-4F24-B98F-2BC5CB9948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5.14</c:v>
                </c:pt>
                <c:pt idx="1">
                  <c:v>5.22</c:v>
                </c:pt>
                <c:pt idx="2">
                  <c:v>6.95</c:v>
                </c:pt>
                <c:pt idx="3">
                  <c:v>9.4700000000000006</c:v>
                </c:pt>
                <c:pt idx="4">
                  <c:v>8.76</c:v>
                </c:pt>
              </c:numCache>
            </c:numRef>
          </c:val>
          <c:extLst>
            <c:ext xmlns:c16="http://schemas.microsoft.com/office/drawing/2014/chart" uri="{C3380CC4-5D6E-409C-BE32-E72D297353CC}">
              <c16:uniqueId val="{00000000-7DFC-40C0-8DBC-686515E60B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15.18</c:v>
                </c:pt>
                <c:pt idx="1">
                  <c:v>15.19</c:v>
                </c:pt>
                <c:pt idx="2">
                  <c:v>14.8</c:v>
                </c:pt>
                <c:pt idx="3">
                  <c:v>16.52</c:v>
                </c:pt>
                <c:pt idx="4">
                  <c:v>16.899999999999999</c:v>
                </c:pt>
              </c:numCache>
            </c:numRef>
          </c:val>
          <c:extLst>
            <c:ext xmlns:c16="http://schemas.microsoft.com/office/drawing/2014/chart" uri="{C3380CC4-5D6E-409C-BE32-E72D297353CC}">
              <c16:uniqueId val="{00000001-7DFC-40C0-8DBC-686515E60B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-0.05</c:v>
                </c:pt>
                <c:pt idx="1">
                  <c:v>0.08</c:v>
                </c:pt>
                <c:pt idx="2">
                  <c:v>1.86</c:v>
                </c:pt>
                <c:pt idx="3">
                  <c:v>4.7</c:v>
                </c:pt>
                <c:pt idx="4">
                  <c:v>-0.89</c:v>
                </c:pt>
              </c:numCache>
            </c:numRef>
          </c:val>
          <c:smooth val="0"/>
          <c:extLst>
            <c:ext xmlns:c16="http://schemas.microsoft.com/office/drawing/2014/chart" uri="{C3380CC4-5D6E-409C-BE32-E72D297353CC}">
              <c16:uniqueId val="{00000002-7DFC-40C0-8DBC-686515E60B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3CB3-495C-9C90-E092022AF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2.0699999999999998</c:v>
                </c:pt>
                <c:pt idx="1">
                  <c:v>#N/A</c:v>
                </c:pt>
                <c:pt idx="2">
                  <c:v>2.0499999999999998</c:v>
                </c:pt>
                <c:pt idx="3">
                  <c:v>#N/A</c:v>
                </c:pt>
                <c:pt idx="4">
                  <c:v>1.95</c:v>
                </c:pt>
                <c:pt idx="5">
                  <c:v>#N/A</c:v>
                </c:pt>
                <c:pt idx="6">
                  <c:v>0</c:v>
                </c:pt>
                <c:pt idx="7">
                  <c:v>0</c:v>
                </c:pt>
                <c:pt idx="8">
                  <c:v>0</c:v>
                </c:pt>
                <c:pt idx="9">
                  <c:v>0</c:v>
                </c:pt>
              </c:numCache>
            </c:numRef>
          </c:val>
          <c:extLst>
            <c:ext xmlns:c16="http://schemas.microsoft.com/office/drawing/2014/chart" uri="{C3380CC4-5D6E-409C-BE32-E72D297353CC}">
              <c16:uniqueId val="{00000001-3CB3-495C-9C90-E092022AF67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2-3CB3-495C-9C90-E092022AF67E}"/>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1.04</c:v>
                </c:pt>
                <c:pt idx="2">
                  <c:v>#N/A</c:v>
                </c:pt>
                <c:pt idx="3">
                  <c:v>1.18</c:v>
                </c:pt>
                <c:pt idx="4">
                  <c:v>#N/A</c:v>
                </c:pt>
                <c:pt idx="5">
                  <c:v>1.51</c:v>
                </c:pt>
                <c:pt idx="6">
                  <c:v>#N/A</c:v>
                </c:pt>
                <c:pt idx="7">
                  <c:v>1.1599999999999999</c:v>
                </c:pt>
                <c:pt idx="8">
                  <c:v>#N/A</c:v>
                </c:pt>
                <c:pt idx="9">
                  <c:v>0.49</c:v>
                </c:pt>
              </c:numCache>
            </c:numRef>
          </c:val>
          <c:extLst>
            <c:ext xmlns:c16="http://schemas.microsoft.com/office/drawing/2014/chart" uri="{C3380CC4-5D6E-409C-BE32-E72D297353CC}">
              <c16:uniqueId val="{00000003-3CB3-495C-9C90-E092022AF67E}"/>
            </c:ext>
          </c:extLst>
        </c:ser>
        <c:ser>
          <c:idx val="4"/>
          <c:order val="4"/>
          <c:tx>
            <c:strRef>
              <c:f>データシート!$A$31</c:f>
              <c:strCache>
                <c:ptCount val="1"/>
                <c:pt idx="0">
                  <c:v>分譲宅地造成事業特別会計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0.65</c:v>
                </c:pt>
                <c:pt idx="2">
                  <c:v>#N/A</c:v>
                </c:pt>
                <c:pt idx="3">
                  <c:v>0.64</c:v>
                </c:pt>
                <c:pt idx="4">
                  <c:v>#N/A</c:v>
                </c:pt>
                <c:pt idx="5">
                  <c:v>0.62</c:v>
                </c:pt>
                <c:pt idx="6">
                  <c:v>#N/A</c:v>
                </c:pt>
                <c:pt idx="7">
                  <c:v>0.61</c:v>
                </c:pt>
                <c:pt idx="8">
                  <c:v>#N/A</c:v>
                </c:pt>
                <c:pt idx="9">
                  <c:v>0.62</c:v>
                </c:pt>
              </c:numCache>
            </c:numRef>
          </c:val>
          <c:extLst>
            <c:ext xmlns:c16="http://schemas.microsoft.com/office/drawing/2014/chart" uri="{C3380CC4-5D6E-409C-BE32-E72D297353CC}">
              <c16:uniqueId val="{00000004-3CB3-495C-9C90-E092022AF67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0.23</c:v>
                </c:pt>
                <c:pt idx="2">
                  <c:v>#N/A</c:v>
                </c:pt>
                <c:pt idx="3">
                  <c:v>0.63</c:v>
                </c:pt>
                <c:pt idx="4">
                  <c:v>#N/A</c:v>
                </c:pt>
                <c:pt idx="5">
                  <c:v>0.68</c:v>
                </c:pt>
                <c:pt idx="6">
                  <c:v>#N/A</c:v>
                </c:pt>
                <c:pt idx="7">
                  <c:v>0.73</c:v>
                </c:pt>
                <c:pt idx="8">
                  <c:v>#N/A</c:v>
                </c:pt>
                <c:pt idx="9">
                  <c:v>1.3</c:v>
                </c:pt>
              </c:numCache>
            </c:numRef>
          </c:val>
          <c:extLst>
            <c:ext xmlns:c16="http://schemas.microsoft.com/office/drawing/2014/chart" uri="{C3380CC4-5D6E-409C-BE32-E72D297353CC}">
              <c16:uniqueId val="{00000005-3CB3-495C-9C90-E092022AF67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7.23</c:v>
                </c:pt>
                <c:pt idx="2">
                  <c:v>#N/A</c:v>
                </c:pt>
                <c:pt idx="3">
                  <c:v>7.25</c:v>
                </c:pt>
                <c:pt idx="4">
                  <c:v>#N/A</c:v>
                </c:pt>
                <c:pt idx="5">
                  <c:v>8.8699999999999992</c:v>
                </c:pt>
                <c:pt idx="6">
                  <c:v>#N/A</c:v>
                </c:pt>
                <c:pt idx="7">
                  <c:v>9.36</c:v>
                </c:pt>
                <c:pt idx="8">
                  <c:v>#N/A</c:v>
                </c:pt>
                <c:pt idx="9">
                  <c:v>8.92</c:v>
                </c:pt>
              </c:numCache>
            </c:numRef>
          </c:val>
          <c:extLst>
            <c:ext xmlns:c16="http://schemas.microsoft.com/office/drawing/2014/chart" uri="{C3380CC4-5D6E-409C-BE32-E72D297353CC}">
              <c16:uniqueId val="{00000006-3CB3-495C-9C90-E092022AF67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11.82</c:v>
                </c:pt>
                <c:pt idx="2">
                  <c:v>#N/A</c:v>
                </c:pt>
                <c:pt idx="3">
                  <c:v>10.98</c:v>
                </c:pt>
                <c:pt idx="4">
                  <c:v>#N/A</c:v>
                </c:pt>
                <c:pt idx="5">
                  <c:v>11.18</c:v>
                </c:pt>
                <c:pt idx="6">
                  <c:v>#N/A</c:v>
                </c:pt>
                <c:pt idx="7">
                  <c:v>12.19</c:v>
                </c:pt>
                <c:pt idx="8">
                  <c:v>#N/A</c:v>
                </c:pt>
                <c:pt idx="9">
                  <c:v>12.62</c:v>
                </c:pt>
              </c:numCache>
            </c:numRef>
          </c:val>
          <c:extLst>
            <c:ext xmlns:c16="http://schemas.microsoft.com/office/drawing/2014/chart" uri="{C3380CC4-5D6E-409C-BE32-E72D297353CC}">
              <c16:uniqueId val="{00000007-3CB3-495C-9C90-E092022AF67E}"/>
            </c:ext>
          </c:extLst>
        </c:ser>
        <c:ser>
          <c:idx val="8"/>
          <c:order val="8"/>
          <c:tx>
            <c:strRef>
              <c:f>データシート!$A$35</c:f>
              <c:strCache>
                <c:ptCount val="1"/>
                <c:pt idx="0">
                  <c:v>木材加工事業特別会計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0.02</c:v>
                </c:pt>
                <c:pt idx="1">
                  <c:v>#N/A</c:v>
                </c:pt>
                <c:pt idx="2">
                  <c:v>#N/A</c:v>
                </c:pt>
                <c:pt idx="3">
                  <c:v>0.02</c:v>
                </c:pt>
                <c:pt idx="4">
                  <c:v>#N/A</c:v>
                </c:pt>
                <c:pt idx="5">
                  <c:v>0.02</c:v>
                </c:pt>
                <c:pt idx="6">
                  <c:v>#N/A</c:v>
                </c:pt>
                <c:pt idx="7">
                  <c:v>0.1</c:v>
                </c:pt>
                <c:pt idx="8">
                  <c:v>0.16</c:v>
                </c:pt>
                <c:pt idx="9">
                  <c:v>#N/A</c:v>
                </c:pt>
              </c:numCache>
            </c:numRef>
          </c:val>
          <c:extLst>
            <c:ext xmlns:c16="http://schemas.microsoft.com/office/drawing/2014/chart" uri="{C3380CC4-5D6E-409C-BE32-E72D297353CC}">
              <c16:uniqueId val="{00000008-3CB3-495C-9C90-E092022AF67E}"/>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1.34</c:v>
                </c:pt>
                <c:pt idx="1">
                  <c:v>#N/A</c:v>
                </c:pt>
                <c:pt idx="2">
                  <c:v>1.28</c:v>
                </c:pt>
                <c:pt idx="3">
                  <c:v>#N/A</c:v>
                </c:pt>
                <c:pt idx="4">
                  <c:v>1.26</c:v>
                </c:pt>
                <c:pt idx="5">
                  <c:v>#N/A</c:v>
                </c:pt>
                <c:pt idx="6">
                  <c:v>1.23</c:v>
                </c:pt>
                <c:pt idx="7">
                  <c:v>#N/A</c:v>
                </c:pt>
                <c:pt idx="8">
                  <c:v>1.23</c:v>
                </c:pt>
                <c:pt idx="9">
                  <c:v>#N/A</c:v>
                </c:pt>
              </c:numCache>
            </c:numRef>
          </c:val>
          <c:extLst>
            <c:ext xmlns:c16="http://schemas.microsoft.com/office/drawing/2014/chart" uri="{C3380CC4-5D6E-409C-BE32-E72D297353CC}">
              <c16:uniqueId val="{00000009-3CB3-495C-9C90-E092022AF6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4908</c:v>
                </c:pt>
                <c:pt idx="5">
                  <c:v>4970</c:v>
                </c:pt>
                <c:pt idx="8">
                  <c:v>4992</c:v>
                </c:pt>
                <c:pt idx="11">
                  <c:v>4742</c:v>
                </c:pt>
                <c:pt idx="14">
                  <c:v>4749</c:v>
                </c:pt>
              </c:numCache>
            </c:numRef>
          </c:val>
          <c:extLst>
            <c:ext xmlns:c16="http://schemas.microsoft.com/office/drawing/2014/chart" uri="{C3380CC4-5D6E-409C-BE32-E72D297353CC}">
              <c16:uniqueId val="{00000000-178D-41E3-87C3-84A7C00524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8D-41E3-87C3-84A7C00524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7</c:v>
                </c:pt>
                <c:pt idx="6">
                  <c:v>7</c:v>
                </c:pt>
                <c:pt idx="9">
                  <c:v>6</c:v>
                </c:pt>
                <c:pt idx="12">
                  <c:v>6</c:v>
                </c:pt>
              </c:numCache>
            </c:numRef>
          </c:val>
          <c:extLst>
            <c:ext xmlns:c16="http://schemas.microsoft.com/office/drawing/2014/chart" uri="{C3380CC4-5D6E-409C-BE32-E72D297353CC}">
              <c16:uniqueId val="{00000002-178D-41E3-87C3-84A7C00524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388</c:v>
                </c:pt>
                <c:pt idx="3">
                  <c:v>423</c:v>
                </c:pt>
                <c:pt idx="6">
                  <c:v>417</c:v>
                </c:pt>
                <c:pt idx="9">
                  <c:v>439</c:v>
                </c:pt>
                <c:pt idx="12">
                  <c:v>448</c:v>
                </c:pt>
              </c:numCache>
            </c:numRef>
          </c:val>
          <c:extLst>
            <c:ext xmlns:c16="http://schemas.microsoft.com/office/drawing/2014/chart" uri="{C3380CC4-5D6E-409C-BE32-E72D297353CC}">
              <c16:uniqueId val="{00000003-178D-41E3-87C3-84A7C00524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456</c:v>
                </c:pt>
                <c:pt idx="3">
                  <c:v>581</c:v>
                </c:pt>
                <c:pt idx="6">
                  <c:v>580</c:v>
                </c:pt>
                <c:pt idx="9">
                  <c:v>605</c:v>
                </c:pt>
                <c:pt idx="12">
                  <c:v>597</c:v>
                </c:pt>
              </c:numCache>
            </c:numRef>
          </c:val>
          <c:extLst>
            <c:ext xmlns:c16="http://schemas.microsoft.com/office/drawing/2014/chart" uri="{C3380CC4-5D6E-409C-BE32-E72D297353CC}">
              <c16:uniqueId val="{00000004-178D-41E3-87C3-84A7C00524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8D-41E3-87C3-84A7C00524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8D-41E3-87C3-84A7C00524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5668</c:v>
                </c:pt>
                <c:pt idx="3">
                  <c:v>5755</c:v>
                </c:pt>
                <c:pt idx="6">
                  <c:v>5664</c:v>
                </c:pt>
                <c:pt idx="9">
                  <c:v>5271</c:v>
                </c:pt>
                <c:pt idx="12">
                  <c:v>5373</c:v>
                </c:pt>
              </c:numCache>
            </c:numRef>
          </c:val>
          <c:extLst>
            <c:ext xmlns:c16="http://schemas.microsoft.com/office/drawing/2014/chart" uri="{C3380CC4-5D6E-409C-BE32-E72D297353CC}">
              <c16:uniqueId val="{00000007-178D-41E3-87C3-84A7C00524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1612</c:v>
                </c:pt>
                <c:pt idx="2">
                  <c:v>#N/A</c:v>
                </c:pt>
                <c:pt idx="3">
                  <c:v>#N/A</c:v>
                </c:pt>
                <c:pt idx="4">
                  <c:v>1796</c:v>
                </c:pt>
                <c:pt idx="5">
                  <c:v>#N/A</c:v>
                </c:pt>
                <c:pt idx="6">
                  <c:v>#N/A</c:v>
                </c:pt>
                <c:pt idx="7">
                  <c:v>1676</c:v>
                </c:pt>
                <c:pt idx="8">
                  <c:v>#N/A</c:v>
                </c:pt>
                <c:pt idx="9">
                  <c:v>#N/A</c:v>
                </c:pt>
                <c:pt idx="10">
                  <c:v>1579</c:v>
                </c:pt>
                <c:pt idx="11">
                  <c:v>#N/A</c:v>
                </c:pt>
                <c:pt idx="12">
                  <c:v>#N/A</c:v>
                </c:pt>
                <c:pt idx="13">
                  <c:v>1675</c:v>
                </c:pt>
                <c:pt idx="14">
                  <c:v>#N/A</c:v>
                </c:pt>
              </c:numCache>
            </c:numRef>
          </c:val>
          <c:smooth val="0"/>
          <c:extLst>
            <c:ext xmlns:c16="http://schemas.microsoft.com/office/drawing/2014/chart" uri="{C3380CC4-5D6E-409C-BE32-E72D297353CC}">
              <c16:uniqueId val="{00000008-178D-41E3-87C3-84A7C00524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41154</c:v>
                </c:pt>
                <c:pt idx="5">
                  <c:v>40555</c:v>
                </c:pt>
                <c:pt idx="8">
                  <c:v>41491</c:v>
                </c:pt>
                <c:pt idx="11">
                  <c:v>40327</c:v>
                </c:pt>
                <c:pt idx="14">
                  <c:v>38542</c:v>
                </c:pt>
              </c:numCache>
            </c:numRef>
          </c:val>
          <c:extLst>
            <c:ext xmlns:c16="http://schemas.microsoft.com/office/drawing/2014/chart" uri="{C3380CC4-5D6E-409C-BE32-E72D297353CC}">
              <c16:uniqueId val="{00000000-052C-45BB-B1CE-5CB929E2E3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2801</c:v>
                </c:pt>
                <c:pt idx="5">
                  <c:v>2441</c:v>
                </c:pt>
                <c:pt idx="8">
                  <c:v>2150</c:v>
                </c:pt>
                <c:pt idx="11">
                  <c:v>2139</c:v>
                </c:pt>
                <c:pt idx="14">
                  <c:v>1997</c:v>
                </c:pt>
              </c:numCache>
            </c:numRef>
          </c:val>
          <c:extLst>
            <c:ext xmlns:c16="http://schemas.microsoft.com/office/drawing/2014/chart" uri="{C3380CC4-5D6E-409C-BE32-E72D297353CC}">
              <c16:uniqueId val="{00000001-052C-45BB-B1CE-5CB929E2E3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20915</c:v>
                </c:pt>
                <c:pt idx="5">
                  <c:v>20932</c:v>
                </c:pt>
                <c:pt idx="8">
                  <c:v>21140</c:v>
                </c:pt>
                <c:pt idx="11">
                  <c:v>23177</c:v>
                </c:pt>
                <c:pt idx="14">
                  <c:v>23532</c:v>
                </c:pt>
              </c:numCache>
            </c:numRef>
          </c:val>
          <c:extLst>
            <c:ext xmlns:c16="http://schemas.microsoft.com/office/drawing/2014/chart" uri="{C3380CC4-5D6E-409C-BE32-E72D297353CC}">
              <c16:uniqueId val="{00000002-052C-45BB-B1CE-5CB929E2E3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2C-45BB-B1CE-5CB929E2E3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2C-45BB-B1CE-5CB929E2E3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473</c:v>
                </c:pt>
                <c:pt idx="3">
                  <c:v>435</c:v>
                </c:pt>
                <c:pt idx="6">
                  <c:v>488</c:v>
                </c:pt>
                <c:pt idx="9">
                  <c:v>358</c:v>
                </c:pt>
                <c:pt idx="12">
                  <c:v>320</c:v>
                </c:pt>
              </c:numCache>
            </c:numRef>
          </c:val>
          <c:extLst>
            <c:ext xmlns:c16="http://schemas.microsoft.com/office/drawing/2014/chart" uri="{C3380CC4-5D6E-409C-BE32-E72D297353CC}">
              <c16:uniqueId val="{00000005-052C-45BB-B1CE-5CB929E2E3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6079</c:v>
                </c:pt>
                <c:pt idx="3">
                  <c:v>5678</c:v>
                </c:pt>
                <c:pt idx="6">
                  <c:v>5531</c:v>
                </c:pt>
                <c:pt idx="9">
                  <c:v>5305</c:v>
                </c:pt>
                <c:pt idx="12">
                  <c:v>5099</c:v>
                </c:pt>
              </c:numCache>
            </c:numRef>
          </c:val>
          <c:extLst>
            <c:ext xmlns:c16="http://schemas.microsoft.com/office/drawing/2014/chart" uri="{C3380CC4-5D6E-409C-BE32-E72D297353CC}">
              <c16:uniqueId val="{00000006-052C-45BB-B1CE-5CB929E2E3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2809</c:v>
                </c:pt>
                <c:pt idx="3">
                  <c:v>2670</c:v>
                </c:pt>
                <c:pt idx="6">
                  <c:v>2499</c:v>
                </c:pt>
                <c:pt idx="9">
                  <c:v>2318</c:v>
                </c:pt>
                <c:pt idx="12">
                  <c:v>2153</c:v>
                </c:pt>
              </c:numCache>
            </c:numRef>
          </c:val>
          <c:extLst>
            <c:ext xmlns:c16="http://schemas.microsoft.com/office/drawing/2014/chart" uri="{C3380CC4-5D6E-409C-BE32-E72D297353CC}">
              <c16:uniqueId val="{00000007-052C-45BB-B1CE-5CB929E2E3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4774</c:v>
                </c:pt>
                <c:pt idx="3">
                  <c:v>4864</c:v>
                </c:pt>
                <c:pt idx="6">
                  <c:v>4855</c:v>
                </c:pt>
                <c:pt idx="9">
                  <c:v>5136</c:v>
                </c:pt>
                <c:pt idx="12">
                  <c:v>4822</c:v>
                </c:pt>
              </c:numCache>
            </c:numRef>
          </c:val>
          <c:extLst>
            <c:ext xmlns:c16="http://schemas.microsoft.com/office/drawing/2014/chart" uri="{C3380CC4-5D6E-409C-BE32-E72D297353CC}">
              <c16:uniqueId val="{00000008-052C-45BB-B1CE-5CB929E2E3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c:v>
                </c:pt>
                <c:pt idx="3">
                  <c:v>14</c:v>
                </c:pt>
                <c:pt idx="6">
                  <c:v>0</c:v>
                </c:pt>
                <c:pt idx="9">
                  <c:v>0</c:v>
                </c:pt>
                <c:pt idx="12">
                  <c:v>0</c:v>
                </c:pt>
              </c:numCache>
            </c:numRef>
          </c:val>
          <c:extLst>
            <c:ext xmlns:c16="http://schemas.microsoft.com/office/drawing/2014/chart" uri="{C3380CC4-5D6E-409C-BE32-E72D297353CC}">
              <c16:uniqueId val="{00000009-052C-45BB-B1CE-5CB929E2E3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49032</c:v>
                </c:pt>
                <c:pt idx="3">
                  <c:v>48462</c:v>
                </c:pt>
                <c:pt idx="6">
                  <c:v>50150</c:v>
                </c:pt>
                <c:pt idx="9">
                  <c:v>49902</c:v>
                </c:pt>
                <c:pt idx="12">
                  <c:v>47697</c:v>
                </c:pt>
              </c:numCache>
            </c:numRef>
          </c:val>
          <c:extLst>
            <c:ext xmlns:c16="http://schemas.microsoft.com/office/drawing/2014/chart" uri="{C3380CC4-5D6E-409C-BE32-E72D297353CC}">
              <c16:uniqueId val="{0000000A-052C-45BB-B1CE-5CB929E2E3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2C-45BB-B1CE-5CB929E2E3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3565</c:v>
                </c:pt>
                <c:pt idx="1">
                  <c:v>4065</c:v>
                </c:pt>
                <c:pt idx="2">
                  <c:v>4065</c:v>
                </c:pt>
              </c:numCache>
            </c:numRef>
          </c:val>
          <c:extLst>
            <c:ext xmlns:c16="http://schemas.microsoft.com/office/drawing/2014/chart" uri="{C3380CC4-5D6E-409C-BE32-E72D297353CC}">
              <c16:uniqueId val="{00000000-7A09-4A28-A3DF-9794A4F40C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9346</c:v>
                </c:pt>
                <c:pt idx="1">
                  <c:v>10440</c:v>
                </c:pt>
                <c:pt idx="2">
                  <c:v>10449</c:v>
                </c:pt>
              </c:numCache>
            </c:numRef>
          </c:val>
          <c:extLst>
            <c:ext xmlns:c16="http://schemas.microsoft.com/office/drawing/2014/chart" uri="{C3380CC4-5D6E-409C-BE32-E72D297353CC}">
              <c16:uniqueId val="{00000001-7A09-4A28-A3DF-9794A4F40C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10078</c:v>
                </c:pt>
                <c:pt idx="1">
                  <c:v>10331</c:v>
                </c:pt>
                <c:pt idx="2">
                  <c:v>10547</c:v>
                </c:pt>
              </c:numCache>
            </c:numRef>
          </c:val>
          <c:extLst>
            <c:ext xmlns:c16="http://schemas.microsoft.com/office/drawing/2014/chart" uri="{C3380CC4-5D6E-409C-BE32-E72D297353CC}">
              <c16:uniqueId val="{00000002-7A09-4A28-A3DF-9794A4F40C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{EC8D6331-FBED-4F7B-AB6B-DFC256E35B06}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ABA-457F-8F0F-48C720B1E5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{C5DD831E-FBEB-436E-8222-D38440EAA81F}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BA-457F-8F0F-48C720B1E5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{AD06330A-AC60-44FC-B76D-064346E50A19}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BA-457F-8F0F-48C720B1E5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{3391D03F-19F4-4B75-814A-0F16CC8FB02C}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BA-457F-8F0F-48C720B1E5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{630B0BBE-A9A7-4576-BCD0-DE1BB70FCC6D}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BA-457F-8F0F-48C720B1E5A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{9558FB97-A8F8-4FA9-B974-3CD0A99ED41B}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ABA-457F-8F0F-48C720B1E5A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{95AC72BC-4C2A-416B-8CB8-BE09CC37FFB9}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ABA-457F-8F0F-48C720B1E5A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{3FC397F4-D1BB-4A73-8B0D-F3998194498E}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ABA-457F-8F0F-48C720B1E5A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{0B7CB34A-A1D6-45D3-A6A7-C2CF12EA401C}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ABA-457F-8F0F-48C720B1E5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61.7</c:v>
                </c:pt>
                <c:pt idx="24">
                  <c:v>62.9</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BA-457F-8F0F-48C720B1E5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{253B978A-E5A1-466A-A1A2-A7E191AF656C}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ABA-457F-8F0F-48C720B1E5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{49745B21-B0FC-441D-9AA5-A85722651E9B}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BA-457F-8F0F-48C720B1E5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{CA4F4690-1446-426B-97B4-0BCD0D8DF6C8}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BA-457F-8F0F-48C720B1E5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{902FEA71-0DED-4E50-807A-CB799E3CA6BB}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BA-457F-8F0F-48C720B1E5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{87C2B360-AB1A-4C38-94C6-EB36B8FB7E93}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BA-457F-8F0F-48C720B1E5A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{1EE8159E-3038-42B3-9BEA-8E17C5DEF880}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ABA-457F-8F0F-48C720B1E5A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{A782E2AF-F830-42AA-94C9-421C9BF6868F}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ABA-457F-8F0F-48C720B1E5A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{B8A7FD4E-7FA9-4F6C-B88E-F9749E630015}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ABA-457F-8F0F-48C720B1E5A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{57F26DB2-DB0A-4393-96C0-4EEA2EBE32A9}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ABA-457F-8F0F-48C720B1E5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CABA-457F-8F0F-48C720B1E5AF}"/>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{7D88F56C-82F3-48D2-AFEE-9F777EC1CDFC}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6AA-47E0-898B-D87A23DA6C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{82771E85-4460-41E8-B26D-3F1AEFF30F5B}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AA-47E0-898B-D87A23DA6C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{85DEDFB9-3E8E-4F2F-B625-C9D32EB3EE93}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AA-47E0-898B-D87A23DA6C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{AAE92DE8-4071-4B6A-8AD0-A6C3B30963FF}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AA-47E0-898B-D87A23DA6C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{B1F3B246-4E37-41B5-B52F-2ADA08AEFF2A}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AA-47E0-898B-D87A23DA6C4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{F9F1230C-6524-4822-B183-8A75E9D2E28E}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6AA-47E0-898B-D87A23DA6C4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{DC2A0BCE-1893-4E46-A7DB-DB1F75F3F599}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6AA-47E0-898B-D87A23DA6C4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{08E07A66-D416-4AB1-ABB1-D660B66A1635}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6AA-47E0-898B-D87A23DA6C4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{C0009199-53C4-4CDD-B1A3-54DEDDFBC1AA}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6AA-47E0-898B-D87A23DA6C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8.6999999999999993</c:v>
                </c:pt>
                <c:pt idx="16">
                  <c:v>8.8000000000000007</c:v>
                </c:pt>
                <c:pt idx="24">
                  <c:v>8.6</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AA-47E0-898B-D87A23DA6C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{82179C3B-8EE2-41B0-B2C5-D182B2F45B47}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6AA-47E0-898B-D87A23DA6C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{871BD134-CBEC-4109-B460-A9B364A99739}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AA-47E0-898B-D87A23DA6C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{FCBFB243-BDBE-4B47-A453-71EA91F2A908}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AA-47E0-898B-D87A23DA6C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{423EAE08-06E6-4AA6-B8C5-633598F9F78C}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AA-47E0-898B-D87A23DA6C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{B33F3A1D-723B-4D4F-BA7E-234DFA9D7733}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AA-47E0-898B-D87A23DA6C4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{9760B6EF-8C06-41DA-95B7-D4E06FDA67D3}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6AA-47E0-898B-D87A23DA6C4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{ABAA16F5-7674-48A3-88B1-90B038FE4A3D}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6AA-47E0-898B-D87A23DA6C4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{DF60CA0C-8E3A-4B10-A440-FE6DA71AF1E8}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6AA-47E0-898B-D87A23DA6C4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{3A767702-87C4-45E6-A4CF-52EC3206D82F}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6AA-47E0-898B-D87A23DA6C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16AA-47E0-898B-D87A23DA6C4F}"/>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元利償還金は、令和元年度に借り入れた災害復旧事業債の元金償還が開始したことなどにより増加している。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組合等が起こした地方債の元利償還金に対する負担金等は、公立紀南病院の医療機器及び建物付帯設備整備等に係る元利償還金の増加などにより増加している。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これらのことから、単年度比では前年度から</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8.5</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なお、３か年平均では、平成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年度に借り入れた合併特例債の償還終了や、令和３年度及び令和４年度における普通交付税の追加交付などによる標準財政規模の増加等により、</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8.2</a:t>
          </a:r>
          <a:r>
            <a:rPr kumimoji="1" lang="ja-JP" altLang="en-US" sz="12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一般会計等に係る地方債の現在高は、庁舎整備事業などの大型事業の財源とするための地方債の新規発行はあるものの、合併特例債の償還終了などにより、全体で</a:t>
          </a:r>
          <a:r>
            <a:rPr kumimoji="1" lang="en-US" altLang="ja-JP" sz="1200">
              <a:latin typeface="ＭＳ ゴシック" pitchFamily="49" charset="-128"/>
              <a:ea typeface="ＭＳ ゴシック" pitchFamily="49" charset="-128"/>
            </a:rPr>
            <a:t>2,205</a:t>
          </a:r>
          <a:r>
            <a:rPr kumimoji="1" lang="ja-JP" altLang="en-US" sz="1200">
              <a:latin typeface="ＭＳ ゴシック" pitchFamily="49" charset="-128"/>
              <a:ea typeface="ＭＳ ゴシック" pitchFamily="49" charset="-128"/>
            </a:rPr>
            <a:t>百万円減少している。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公営企業債等繰入見込額は、農業集落排水事業特別会計における地方債現在高が減少したことなどにより減少している。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充当可能基金は、減債基金等の運用益積立や、共同作業場整備基金への積立を行ったことなどにより、前年度から</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百万円増加している。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基準財政需要額算入見込額は、緊急防災・減災事業債の同意額の増加等はあるものの、合併特例債の償還終了等による元利償還金の減少などにより減少している。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令和５年度以降も庁舎整備事業をはじめとする大型事業が継続するため、地方債現在高は増加する見込みである。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百万円の増加となっている。これは、共同作業場改修事業の財源として共同作業場整備基金を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百万円取り崩したことなどによる減少はあるものの、次年度以降の改修を見据え共同作業場整備基金へ別途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百万円の積立を行ったことや、減債基金などの基金運用益を積み立てたことなどにより増加したものである。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地域振興基金は、本市が有する豊かな自然と歴史を生かした新地方都市の創造のため実施する地域振興事業に要する資金に充てることができる。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庁舎整備基金は、庁舎の整備に要する資金に充てることができる。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三四六総合運動公園整備事業基金は、三四六総合運動公園整備事業に要する資金及び事業に係る市債の償還に充てることができる。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百万円の増加となっている。これは、共同作業場改修事業の財源として共同作業場整備基金を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百万円取り崩したことなどによる減少はあるものの、次年度以降の改修を見据え共同作業場整備基金へ別途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庁舎整備事業に係る財源として庁舎整備基金から約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百万円を取り崩す予定としており、基金残高は短期的には減少する見込みである。持続的な財政運営を見据え、今後も確実かつ有利な方法により基金の管理を行い、基金残高の確保に努める。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令和４年度末基金残高は、基金の取り崩しを行わなかったことにより、前年度末から横ばいとなっている。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確実かつ有利な方法により基金の管理を行うとともに、決算状況を踏まえ、可能な範囲で積立を行い、基金残高の確保に努める。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百万円の増加となっている。これは、基金の取り崩しを行わなかったことや、運用益を積み立てたことにより増加したものである。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確実かつ有利な方法により基金の管理を行い、決算状況を踏まえ、可能な範囲で積立を行い、基金残高の確保に努める。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7989C1-E1DC-4E4C-9D24-A53BB3FF25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235268-B346-4629-9FD2-B0981ED72E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D6024D0-0C5D-4B04-9E82-BFC8B49E19B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EB3463D-2A12-403D-A550-811654D2254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2F920F7-80FE-46F2-938D-91F2D1BD320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190792A-41A7-49E1-9EE1-7465D063B54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90CCB92-70BD-4D4B-A220-6ADE02AC994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CCE9B8E-AACE-4660-AF08-BD45711D90B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6568252-4551-46EB-9EA1-EB7A6168508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6925F39-395F-4774-A6BB-E01222F9440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C8C7141-69B3-4F11-891F-1BE81B867EE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7FA3B4C-E96A-4D92-ACD0-32E4074E8CA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FD1B9A3-F798-4EC2-9A73-D2EAE672442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CC43EEF-48B9-4139-A2B9-43084A5E01C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FEC1029-0B29-475F-B7F6-3AE18CBD489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F9CEFDB-52A1-4CE4-9F6B-3E0EBFB1A89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5AEE038-64DC-4B19-8AC7-00C81806B65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A7A2B9D-79AF-403C-B22E-1248C21C17D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4B7CD7D-FB67-4591-A210-CCA7BFDCE39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CD4F0CD-86F5-4C03-8BE2-E184C77E116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E0428A3-A662-462E-A4DA-A162E4C85BC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568E3E5-C7A0-4CE1-9D90-37438AB7DE9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8947A90-FF92-4165-8BEF-BD3A03ECD27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466D5C8-4051-4F10-BF50-FAE422678B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642B741-452A-4DCE-9A6D-DA8D605525F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4440C69-08B7-4A09-B789-30561F92B2C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7EFF51A-B63F-4CC5-B399-2E0AC0615AF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19754C9-63AB-4A80-B0C3-88120AB80BE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16C1B67-B6E1-4C6C-835A-706380F0656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849F37C-65D0-4D3F-A28F-2C43937B5D8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B69C354-D717-4FCF-BBD5-F8EFC9D785A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EAF8A19-0CD3-460E-838A-548CEB619D2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A9FAD48-6BC6-4BE3-A7DF-A506D820A6A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05AF293-3956-4D58-9413-71B7B08838B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89028B-DE2D-4A50-825F-CB324BADF6C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9FA40DB-7E8C-4DD4-AEE2-7726C278F5C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088C5BC-D462-450E-90F7-B62966D6442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6890C21-53CF-41F5-8D18-9926663C4CD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8531E4F-242C-4DF1-8A2B-E546DBFE945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C6FC878-17A1-4469-82A6-B38C204DD8A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723BE65-6B9B-4035-B3DF-FC0A55B20E5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492B8B3-4028-4DDB-92B9-69E6D3CD0D7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9891A83-32D7-4DE0-BCA6-4AD946B78571}"/>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CC3BA6E-7831-46F7-A19C-95E2F05A53A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CABC21-5CE6-43E2-8830-F9D7FB97ED5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C3230A-1745-4F6E-851A-5258D6E1D3B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05F9418-23CC-4A98-ABCB-A1B0F856AAA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EAAF96-0B42-4614-882F-DB1D2FF469B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98DF684-DEB7-4319-BE48-C70FDD35033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DD9A247-D34D-4B49-B290-393E621D0F4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FE944B8-01D5-4E1F-9B8E-046A9A6EAB0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7805A06-A38E-4E52-9092-71433924B84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38FE0C9-BDD7-430D-A5CE-D32B92138DB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68B7F9B-5058-42BE-905C-7BD5CDE4A2E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4925F06-A7AF-4AB0-A6DF-02B648A93F2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D937DF7-2F0E-4F4D-8F1B-6C7A76C321A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2B9B5F7-7316-4D7F-A123-A76DFDC504A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有形固定資産減価償却率は類似団体、全国平均と同水準にあり、和歌山県平均との比較では低い水準となっている。</a:t>
          </a:r>
          <a:endParaRPr lang="ja-JP" altLang="ja-JP">
            <a:effectLst/>
          </a:endParaRPr>
        </a:p>
        <a:p>
          <a:r>
            <a:rPr kumimoji="1" lang="ja-JP" altLang="ja-JP" sz="1100">
              <a:solidFill>
                <a:schemeClr val="dk1"/>
              </a:solidFill>
              <a:effectLst/>
              <a:latin typeface="+mn-lt"/>
              <a:ea typeface="+mn-ea"/>
              <a:cs typeface="+mn-cs"/>
            </a:rPr>
            <a:t>今後も有形固定資産減価償却率については、上昇傾向が続くことが見込まれるため、老朽化した施設の集約化や除却、更新等について検討を行う必要がある。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91AC706-EBE1-4E41-A111-A7ECF61ED34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9D7A6B0-36EC-4F33-9B6B-F5A8D8F0D32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3F881C4-1FB4-44B4-AEA8-57D74F5510C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50D859A-4C2D-494E-B66C-E3A1F29BAA8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72D21CC-F085-466D-B6BF-48CC8082495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5CDCBCB-20D9-4643-A285-B6BEAB20F68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FD97732-7836-44D9-A20F-90DA9133A9B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C1A50C2-3F77-4D4E-83FB-E23D7F09CC91}"/>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462FE2D-C5AA-4082-9092-360414054E6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6C6C843-AC8C-485A-B959-5BDF84D11E0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3B15761-9CA0-44B9-8A60-9E1267F4FF1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6D7F9D8-6A5D-4C17-A4B5-D6ED8484DBD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C1E4BBB-254E-46EA-9CDB-6AAE3F5030A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580E1F5-4F93-4149-A0E4-C4ED53707DA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A86CA8D-AB9E-4AC6-B9D3-5E7286E0085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F739B4D-5C24-4FD1-8356-52A34ED7973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75" name="直線コネクタ 74">
          <a:extLst>
            <a:ext uri="{FF2B5EF4-FFF2-40B4-BE49-F238E27FC236}">
              <a16:creationId xmlns:a16="http://schemas.microsoft.com/office/drawing/2014/main" id="{8207C9D7-FAB7-4058-B513-1C3ABBD07069}"/>
            </a:ext>
          </a:extLst>
        </xdr:cNvPr>
        <xdr:cNvCxnSpPr/>
      </xdr:nvCxnSpPr>
      <xdr:spPr>
        <a:xfrm flipV="1">
          <a:off x="4760595" y="4757208"/>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76" name="有形固定資産減価償却率最小値テキスト">
          <a:extLst>
            <a:ext uri="{FF2B5EF4-FFF2-40B4-BE49-F238E27FC236}">
              <a16:creationId xmlns:a16="http://schemas.microsoft.com/office/drawing/2014/main" id="{8D16764D-3BD5-4A3D-9155-E8863B228B9E}"/>
            </a:ext>
          </a:extLst>
        </xdr:cNvPr>
        <xdr:cNvSpPr txBox="1"/>
      </xdr:nvSpPr>
      <xdr:spPr>
        <a:xfrm>
          <a:off x="4813300"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77" name="直線コネクタ 76">
          <a:extLst>
            <a:ext uri="{FF2B5EF4-FFF2-40B4-BE49-F238E27FC236}">
              <a16:creationId xmlns:a16="http://schemas.microsoft.com/office/drawing/2014/main" id="{2BF514A1-2478-4A1D-B4EF-2808DEC2CF60}"/>
            </a:ext>
          </a:extLst>
        </xdr:cNvPr>
        <xdr:cNvCxnSpPr/>
      </xdr:nvCxnSpPr>
      <xdr:spPr>
        <a:xfrm>
          <a:off x="4673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8" name="有形固定資産減価償却率最大値テキスト">
          <a:extLst>
            <a:ext uri="{FF2B5EF4-FFF2-40B4-BE49-F238E27FC236}">
              <a16:creationId xmlns:a16="http://schemas.microsoft.com/office/drawing/2014/main" id="{114A5704-7E0B-434E-8D3F-B7221FE0F9DB}"/>
            </a:ext>
          </a:extLst>
        </xdr:cNvPr>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9" name="直線コネクタ 78">
          <a:extLst>
            <a:ext uri="{FF2B5EF4-FFF2-40B4-BE49-F238E27FC236}">
              <a16:creationId xmlns:a16="http://schemas.microsoft.com/office/drawing/2014/main" id="{8EAD56D7-4A0C-48B6-A30B-BA13D47AB4F2}"/>
            </a:ext>
          </a:extLst>
        </xdr:cNvPr>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9F20CBE9-25EE-4EEE-B5E0-62F46B21CC8F}"/>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BFD226CA-F132-4E8B-991D-61282747ADCE}"/>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2" name="フローチャート: 判断 81">
          <a:extLst>
            <a:ext uri="{FF2B5EF4-FFF2-40B4-BE49-F238E27FC236}">
              <a16:creationId xmlns:a16="http://schemas.microsoft.com/office/drawing/2014/main" id="{060ABACC-F498-4602-B980-6AC3EA529047}"/>
            </a:ext>
          </a:extLst>
        </xdr:cNvPr>
        <xdr:cNvSpPr/>
      </xdr:nvSpPr>
      <xdr:spPr>
        <a:xfrm>
          <a:off x="4000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3" name="フローチャート: 判断 82">
          <a:extLst>
            <a:ext uri="{FF2B5EF4-FFF2-40B4-BE49-F238E27FC236}">
              <a16:creationId xmlns:a16="http://schemas.microsoft.com/office/drawing/2014/main" id="{DAF54A03-630F-4B56-BA4B-1635C7A86B71}"/>
            </a:ext>
          </a:extLst>
        </xdr:cNvPr>
        <xdr:cNvSpPr/>
      </xdr:nvSpPr>
      <xdr:spPr>
        <a:xfrm>
          <a:off x="3238500"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869F39B2-C077-4B79-8597-E9F88181CE10}"/>
            </a:ext>
          </a:extLst>
        </xdr:cNvPr>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C16E0409-A500-4719-B7F7-7C6AFECE264C}"/>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455B987-004E-4837-A685-9B9C10C5F61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104AE67-D939-413F-9597-C50D7235CE7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B497A1F-A9C6-44A5-A847-E2748F76752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15874C5-4E44-4764-A137-B1D19F20F92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F376398-34C7-4EDD-B6C3-9B6ABD79630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91" name="楕円 90">
          <a:extLst>
            <a:ext uri="{FF2B5EF4-FFF2-40B4-BE49-F238E27FC236}">
              <a16:creationId xmlns:a16="http://schemas.microsoft.com/office/drawing/2014/main" id="{00DBBCEB-3D99-47FD-B580-F1AA139FB6DF}"/>
            </a:ext>
          </a:extLst>
        </xdr:cNvPr>
        <xdr:cNvSpPr/>
      </xdr:nvSpPr>
      <xdr:spPr>
        <a:xfrm>
          <a:off x="47117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92" name="有形固定資産減価償却率該当値テキスト">
          <a:extLst>
            <a:ext uri="{FF2B5EF4-FFF2-40B4-BE49-F238E27FC236}">
              <a16:creationId xmlns:a16="http://schemas.microsoft.com/office/drawing/2014/main" id="{13E64E47-084C-4C03-A369-6A16F938BBD0}"/>
            </a:ext>
          </a:extLst>
        </xdr:cNvPr>
        <xdr:cNvSpPr txBox="1"/>
      </xdr:nvSpPr>
      <xdr:spPr>
        <a:xfrm>
          <a:off x="4813300" y="53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93" name="楕円 92">
          <a:extLst>
            <a:ext uri="{FF2B5EF4-FFF2-40B4-BE49-F238E27FC236}">
              <a16:creationId xmlns:a16="http://schemas.microsoft.com/office/drawing/2014/main" id="{38F2457F-512E-4669-B760-982B2FAE5FE4}"/>
            </a:ext>
          </a:extLst>
        </xdr:cNvPr>
        <xdr:cNvSpPr/>
      </xdr:nvSpPr>
      <xdr:spPr>
        <a:xfrm>
          <a:off x="4000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107950</xdr:rowOff>
    </xdr:to>
    <xdr:cxnSp macro="">
      <xdr:nvCxnSpPr>
        <xdr:cNvPr id="94" name="直線コネクタ 93">
          <a:extLst>
            <a:ext uri="{FF2B5EF4-FFF2-40B4-BE49-F238E27FC236}">
              <a16:creationId xmlns:a16="http://schemas.microsoft.com/office/drawing/2014/main" id="{7A9F4DE5-515E-4D9D-B040-D16B6FB452BF}"/>
            </a:ext>
          </a:extLst>
        </xdr:cNvPr>
        <xdr:cNvCxnSpPr/>
      </xdr:nvCxnSpPr>
      <xdr:spPr>
        <a:xfrm>
          <a:off x="4051300" y="536532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95" name="楕円 94">
          <a:extLst>
            <a:ext uri="{FF2B5EF4-FFF2-40B4-BE49-F238E27FC236}">
              <a16:creationId xmlns:a16="http://schemas.microsoft.com/office/drawing/2014/main" id="{96474CFB-3179-48E9-A54F-E1E003FFFE74}"/>
            </a:ext>
          </a:extLst>
        </xdr:cNvPr>
        <xdr:cNvSpPr/>
      </xdr:nvSpPr>
      <xdr:spPr>
        <a:xfrm>
          <a:off x="3238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50377</xdr:rowOff>
    </xdr:to>
    <xdr:cxnSp macro="">
      <xdr:nvCxnSpPr>
        <xdr:cNvPr id="96" name="直線コネクタ 95">
          <a:extLst>
            <a:ext uri="{FF2B5EF4-FFF2-40B4-BE49-F238E27FC236}">
              <a16:creationId xmlns:a16="http://schemas.microsoft.com/office/drawing/2014/main" id="{E6D79ED1-3552-4CC5-91BB-DAAD7E7C1D26}"/>
            </a:ext>
          </a:extLst>
        </xdr:cNvPr>
        <xdr:cNvCxnSpPr/>
      </xdr:nvCxnSpPr>
      <xdr:spPr>
        <a:xfrm>
          <a:off x="3289300" y="532214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7" name="楕円 96">
          <a:extLst>
            <a:ext uri="{FF2B5EF4-FFF2-40B4-BE49-F238E27FC236}">
              <a16:creationId xmlns:a16="http://schemas.microsoft.com/office/drawing/2014/main" id="{0D015ADB-8DCB-468F-9E23-DEB9335C478D}"/>
            </a:ext>
          </a:extLst>
        </xdr:cNvPr>
        <xdr:cNvSpPr/>
      </xdr:nvSpPr>
      <xdr:spPr>
        <a:xfrm>
          <a:off x="2476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7197</xdr:rowOff>
    </xdr:to>
    <xdr:cxnSp macro="">
      <xdr:nvCxnSpPr>
        <xdr:cNvPr id="98" name="直線コネクタ 97">
          <a:extLst>
            <a:ext uri="{FF2B5EF4-FFF2-40B4-BE49-F238E27FC236}">
              <a16:creationId xmlns:a16="http://schemas.microsoft.com/office/drawing/2014/main" id="{D3273584-6D97-417C-AE5E-762171096470}"/>
            </a:ext>
          </a:extLst>
        </xdr:cNvPr>
        <xdr:cNvCxnSpPr/>
      </xdr:nvCxnSpPr>
      <xdr:spPr>
        <a:xfrm>
          <a:off x="2527300" y="52933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99" name="楕円 98">
          <a:extLst>
            <a:ext uri="{FF2B5EF4-FFF2-40B4-BE49-F238E27FC236}">
              <a16:creationId xmlns:a16="http://schemas.microsoft.com/office/drawing/2014/main" id="{BAB9AC02-5034-45A2-A737-CF6F7E9130BA}"/>
            </a:ext>
          </a:extLst>
        </xdr:cNvPr>
        <xdr:cNvSpPr/>
      </xdr:nvSpPr>
      <xdr:spPr>
        <a:xfrm>
          <a:off x="1714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149860</xdr:rowOff>
    </xdr:to>
    <xdr:cxnSp macro="">
      <xdr:nvCxnSpPr>
        <xdr:cNvPr id="100" name="直線コネクタ 99">
          <a:extLst>
            <a:ext uri="{FF2B5EF4-FFF2-40B4-BE49-F238E27FC236}">
              <a16:creationId xmlns:a16="http://schemas.microsoft.com/office/drawing/2014/main" id="{5E42B03D-C7F5-4C67-A1E0-1E13A3CB3217}"/>
            </a:ext>
          </a:extLst>
        </xdr:cNvPr>
        <xdr:cNvCxnSpPr/>
      </xdr:nvCxnSpPr>
      <xdr:spPr>
        <a:xfrm>
          <a:off x="1765300" y="524298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101" name="n_1aveValue有形固定資産減価償却率">
          <a:extLst>
            <a:ext uri="{FF2B5EF4-FFF2-40B4-BE49-F238E27FC236}">
              <a16:creationId xmlns:a16="http://schemas.microsoft.com/office/drawing/2014/main" id="{C7B45FD8-843E-4F36-82F4-E1965BA467AF}"/>
            </a:ext>
          </a:extLst>
        </xdr:cNvPr>
        <xdr:cNvSpPr txBox="1"/>
      </xdr:nvSpPr>
      <xdr:spPr>
        <a:xfrm>
          <a:off x="3836044" y="506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2" name="n_2aveValue有形固定資産減価償却率">
          <a:extLst>
            <a:ext uri="{FF2B5EF4-FFF2-40B4-BE49-F238E27FC236}">
              <a16:creationId xmlns:a16="http://schemas.microsoft.com/office/drawing/2014/main" id="{08EC83F3-A421-406F-A5DF-455C927C91C2}"/>
            </a:ext>
          </a:extLst>
        </xdr:cNvPr>
        <xdr:cNvSpPr txBox="1"/>
      </xdr:nvSpPr>
      <xdr:spPr>
        <a:xfrm>
          <a:off x="30867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id="{138CF543-D9E5-4553-B8F0-A286C8B6BA07}"/>
            </a:ext>
          </a:extLst>
        </xdr:cNvPr>
        <xdr:cNvSpPr txBox="1"/>
      </xdr:nvSpPr>
      <xdr:spPr>
        <a:xfrm>
          <a:off x="2324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6AA04E11-23C0-4D8B-BFD2-088D91244ADE}"/>
            </a:ext>
          </a:extLst>
        </xdr:cNvPr>
        <xdr:cNvSpPr txBox="1"/>
      </xdr:nvSpPr>
      <xdr:spPr>
        <a:xfrm>
          <a:off x="1562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92304</xdr:rowOff>
    </xdr:from>
    <xdr:ext cx="405111" cy="259045"/>
    <xdr:sp macro="" textlink="">
      <xdr:nvSpPr>
        <xdr:cNvPr id="105" name="n_1mainValue有形固定資産減価償却率">
          <a:extLst>
            <a:ext uri="{FF2B5EF4-FFF2-40B4-BE49-F238E27FC236}">
              <a16:creationId xmlns:a16="http://schemas.microsoft.com/office/drawing/2014/main" id="{14A700DE-5526-436E-8086-993363593647}"/>
            </a:ext>
          </a:extLst>
        </xdr:cNvPr>
        <xdr:cNvSpPr txBox="1"/>
      </xdr:nvSpPr>
      <xdr:spPr>
        <a:xfrm>
          <a:off x="38360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6" name="n_2mainValue有形固定資産減価償却率">
          <a:extLst>
            <a:ext uri="{FF2B5EF4-FFF2-40B4-BE49-F238E27FC236}">
              <a16:creationId xmlns:a16="http://schemas.microsoft.com/office/drawing/2014/main" id="{DCFE4EC2-A6FE-4462-AC83-5D332E8B48F0}"/>
            </a:ext>
          </a:extLst>
        </xdr:cNvPr>
        <xdr:cNvSpPr txBox="1"/>
      </xdr:nvSpPr>
      <xdr:spPr>
        <a:xfrm>
          <a:off x="30867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7" name="n_3mainValue有形固定資産減価償却率">
          <a:extLst>
            <a:ext uri="{FF2B5EF4-FFF2-40B4-BE49-F238E27FC236}">
              <a16:creationId xmlns:a16="http://schemas.microsoft.com/office/drawing/2014/main" id="{F23C484C-5A52-4DD8-835B-3717E0DC0B4D}"/>
            </a:ext>
          </a:extLst>
        </xdr:cNvPr>
        <xdr:cNvSpPr txBox="1"/>
      </xdr:nvSpPr>
      <xdr:spPr>
        <a:xfrm>
          <a:off x="2324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108" name="n_4mainValue有形固定資産減価償却率">
          <a:extLst>
            <a:ext uri="{FF2B5EF4-FFF2-40B4-BE49-F238E27FC236}">
              <a16:creationId xmlns:a16="http://schemas.microsoft.com/office/drawing/2014/main" id="{F1FC6F5B-E15D-488C-8232-E3FEDF05F399}"/>
            </a:ext>
          </a:extLst>
        </xdr:cNvPr>
        <xdr:cNvSpPr txBox="1"/>
      </xdr:nvSpPr>
      <xdr:spPr>
        <a:xfrm>
          <a:off x="1562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FB0142A-372A-4D6E-980D-52D9CEEBA53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8972BC3-FB96-48C1-B3B8-67BF3CE4A1D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944E172-993F-4E8A-A5BF-F25A3DBA750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B7A01AA-405F-4D78-B1DC-353CADF09D4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E6DABA7-9404-4712-88C4-A80EDAD62D3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2621A66-C14E-4505-AE8E-13BAD055E2F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B97A272-EF8C-4474-B675-5E37A8BB347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7214131-00AB-4C02-8086-8FC89342047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E2D332A-9F51-4A07-8EE2-DC9EA8D5848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EB9DF3A-043F-4BD5-92F6-497FA4ADFAE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AFBE6D7-5C8E-4E6A-B16C-3313915FF1B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C09A1EB-7F7F-49FC-BBF2-DE356280D55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4B8E887-0FB2-4681-A8B5-3B4C4EA74CE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よりもやや高い</a:t>
          </a:r>
          <a:r>
            <a:rPr kumimoji="1" lang="ja-JP" altLang="ja-JP" sz="1100">
              <a:solidFill>
                <a:schemeClr val="dk1"/>
              </a:solidFill>
              <a:effectLst/>
              <a:latin typeface="+mn-lt"/>
              <a:ea typeface="+mn-ea"/>
              <a:cs typeface="+mn-cs"/>
            </a:rPr>
            <a:t>水準にあり、</a:t>
          </a:r>
          <a:r>
            <a:rPr kumimoji="1" lang="ja-JP" altLang="ja-JP" sz="1100">
              <a:solidFill>
                <a:schemeClr val="tx1"/>
              </a:solidFill>
              <a:effectLst/>
              <a:latin typeface="+mn-lt"/>
              <a:ea typeface="+mn-ea"/>
              <a:cs typeface="+mn-cs"/>
            </a:rPr>
            <a:t>和歌山県平均との比較では低い水準となっている。令和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将来負担額は減少したものの、普通交付税や固定資産税減収補填特別交付金の減等</a:t>
          </a:r>
          <a:r>
            <a:rPr kumimoji="1" lang="ja-JP" altLang="ja-JP" sz="1100">
              <a:solidFill>
                <a:schemeClr val="tx1"/>
              </a:solidFill>
              <a:effectLst/>
              <a:latin typeface="+mn-lt"/>
              <a:ea typeface="+mn-ea"/>
              <a:cs typeface="+mn-cs"/>
            </a:rPr>
            <a:t>により</a:t>
          </a:r>
          <a:r>
            <a:rPr kumimoji="1" lang="ja-JP" altLang="en-US" sz="1100">
              <a:solidFill>
                <a:schemeClr val="tx1"/>
              </a:solidFill>
              <a:effectLst/>
              <a:latin typeface="+mn-lt"/>
              <a:ea typeface="+mn-ea"/>
              <a:cs typeface="+mn-cs"/>
            </a:rPr>
            <a:t>経常一般財源等歳入</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したこと、</a:t>
          </a:r>
          <a:r>
            <a:rPr kumimoji="1" lang="ja-JP" altLang="en-US" sz="1100">
              <a:solidFill>
                <a:schemeClr val="tx1"/>
              </a:solidFill>
              <a:effectLst/>
              <a:latin typeface="+mn-lt"/>
              <a:ea typeface="+mn-ea"/>
              <a:cs typeface="+mn-cs"/>
            </a:rPr>
            <a:t>人事院勧告に伴う俸給月額引き上げ等による人件費の増、原油価格高騰に伴う光熱費や物価の高騰等に</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経常的経費充当一般財源が増加したことで、</a:t>
          </a:r>
          <a:r>
            <a:rPr kumimoji="1" lang="ja-JP" altLang="ja-JP" sz="1100">
              <a:solidFill>
                <a:schemeClr val="tx1"/>
              </a:solidFill>
              <a:effectLst/>
              <a:latin typeface="+mn-lt"/>
              <a:ea typeface="+mn-ea"/>
              <a:cs typeface="+mn-cs"/>
            </a:rPr>
            <a:t>前年度と比べ</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することとなった。</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34395A5-9472-4E46-A015-24545C6F580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E6CA53B-C153-4795-9B44-CB9AD30DA76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A949812-966B-4B57-AB94-E0CB5D3D960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32F7816-C0B9-44E9-B371-CE643F54B016}"/>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11DA9457-1F9F-4935-A697-FE9D8F58355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AA2BF87-CB88-4B60-8248-0D6FB5A5A12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E0862B2-4026-4B44-8265-9E708F68754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3E55080-E7DB-4AF3-9575-B5EA462C859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E24211F-652C-4836-82E1-3512F22F153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413A0D2-3323-4D44-B784-A15FB1E23FF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472CCCA-FDE7-4768-9F16-C3D525AD98AB}"/>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3C50E23B-C40B-400D-8095-7F9BDBAB457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3CE6BAC-1313-4492-A6DC-0004C1A28C0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06E12ED-0356-4470-A20F-98CE12C8822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DE36B95-4CED-4C6B-83F6-DDCCDDC249F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37" name="直線コネクタ 136">
          <a:extLst>
            <a:ext uri="{FF2B5EF4-FFF2-40B4-BE49-F238E27FC236}">
              <a16:creationId xmlns:a16="http://schemas.microsoft.com/office/drawing/2014/main" id="{FB510540-F51A-4F35-A09C-1ED90545E1DB}"/>
            </a:ext>
          </a:extLst>
        </xdr:cNvPr>
        <xdr:cNvCxnSpPr/>
      </xdr:nvCxnSpPr>
      <xdr:spPr>
        <a:xfrm flipV="1">
          <a:off x="14793595" y="4541308"/>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38" name="債務償還比率最小値テキスト">
          <a:extLst>
            <a:ext uri="{FF2B5EF4-FFF2-40B4-BE49-F238E27FC236}">
              <a16:creationId xmlns:a16="http://schemas.microsoft.com/office/drawing/2014/main" id="{8A78C18B-35F4-42DC-B332-76FD807727EC}"/>
            </a:ext>
          </a:extLst>
        </xdr:cNvPr>
        <xdr:cNvSpPr txBox="1"/>
      </xdr:nvSpPr>
      <xdr:spPr>
        <a:xfrm>
          <a:off x="14846300" y="57993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39" name="直線コネクタ 138">
          <a:extLst>
            <a:ext uri="{FF2B5EF4-FFF2-40B4-BE49-F238E27FC236}">
              <a16:creationId xmlns:a16="http://schemas.microsoft.com/office/drawing/2014/main" id="{54F9DB7E-CD8F-4BA6-999C-338263F05DA4}"/>
            </a:ext>
          </a:extLst>
        </xdr:cNvPr>
        <xdr:cNvCxnSpPr/>
      </xdr:nvCxnSpPr>
      <xdr:spPr>
        <a:xfrm>
          <a:off x="14706600" y="579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D287CCD-B37B-444E-BA8B-3422F203ADE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6DFC4A5-5614-42F2-9478-06649B7C8239}"/>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42" name="債務償還比率平均値テキスト">
          <a:extLst>
            <a:ext uri="{FF2B5EF4-FFF2-40B4-BE49-F238E27FC236}">
              <a16:creationId xmlns:a16="http://schemas.microsoft.com/office/drawing/2014/main" id="{9C5D3B6C-891D-4118-8B9D-F1D955FCE3DB}"/>
            </a:ext>
          </a:extLst>
        </xdr:cNvPr>
        <xdr:cNvSpPr txBox="1"/>
      </xdr:nvSpPr>
      <xdr:spPr>
        <a:xfrm>
          <a:off x="14846300" y="498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43" name="フローチャート: 判断 142">
          <a:extLst>
            <a:ext uri="{FF2B5EF4-FFF2-40B4-BE49-F238E27FC236}">
              <a16:creationId xmlns:a16="http://schemas.microsoft.com/office/drawing/2014/main" id="{BDA564E8-A248-4DF4-AE10-380AD3CE967D}"/>
            </a:ext>
          </a:extLst>
        </xdr:cNvPr>
        <xdr:cNvSpPr/>
      </xdr:nvSpPr>
      <xdr:spPr>
        <a:xfrm>
          <a:off x="14744700" y="51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44" name="フローチャート: 判断 143">
          <a:extLst>
            <a:ext uri="{FF2B5EF4-FFF2-40B4-BE49-F238E27FC236}">
              <a16:creationId xmlns:a16="http://schemas.microsoft.com/office/drawing/2014/main" id="{966E9A2A-0D01-4022-8B3B-133BD5296315}"/>
            </a:ext>
          </a:extLst>
        </xdr:cNvPr>
        <xdr:cNvSpPr/>
      </xdr:nvSpPr>
      <xdr:spPr>
        <a:xfrm>
          <a:off x="14033500" y="51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5" name="フローチャート: 判断 144">
          <a:extLst>
            <a:ext uri="{FF2B5EF4-FFF2-40B4-BE49-F238E27FC236}">
              <a16:creationId xmlns:a16="http://schemas.microsoft.com/office/drawing/2014/main" id="{22B1758B-C468-4855-BD13-0D99F0CA9717}"/>
            </a:ext>
          </a:extLst>
        </xdr:cNvPr>
        <xdr:cNvSpPr/>
      </xdr:nvSpPr>
      <xdr:spPr>
        <a:xfrm>
          <a:off x="13271500" y="525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6" name="フローチャート: 判断 145">
          <a:extLst>
            <a:ext uri="{FF2B5EF4-FFF2-40B4-BE49-F238E27FC236}">
              <a16:creationId xmlns:a16="http://schemas.microsoft.com/office/drawing/2014/main" id="{3F9B8622-C901-4F5D-8F7D-BE1A54781137}"/>
            </a:ext>
          </a:extLst>
        </xdr:cNvPr>
        <xdr:cNvSpPr/>
      </xdr:nvSpPr>
      <xdr:spPr>
        <a:xfrm>
          <a:off x="12509500" y="52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DC2CB57E-84E0-4BC4-8C24-74174260779F}"/>
            </a:ext>
          </a:extLst>
        </xdr:cNvPr>
        <xdr:cNvSpPr/>
      </xdr:nvSpPr>
      <xdr:spPr>
        <a:xfrm>
          <a:off x="11747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33C194-833C-4622-834B-BC52146B79F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5409C54-BB2D-488F-A1E6-D9535C8347C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A54067F-33A1-4247-A97B-09AC7326BF2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B0B7D50-7594-452D-B263-6434FE6FCD7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526C0C5-0FBA-426B-ACCC-430A836AB18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164119</xdr:rowOff>
    </xdr:from>
    <xdr:to>
      <xdr:col>76</xdr:col>
      <xdr:colOff>73025</xdr:colOff>
      <xdr:row>30</xdr:row>
      <xdr:rowOff>94269</xdr:rowOff>
    </xdr:to>
    <xdr:sp macro="" textlink="">
      <xdr:nvSpPr>
        <xdr:cNvPr id="153" name="楕円 152">
          <a:extLst>
            <a:ext uri="{FF2B5EF4-FFF2-40B4-BE49-F238E27FC236}">
              <a16:creationId xmlns:a16="http://schemas.microsoft.com/office/drawing/2014/main" id="{24E3C3D6-1B97-4E19-9DD5-E330A42257A9}"/>
            </a:ext>
          </a:extLst>
        </xdr:cNvPr>
        <xdr:cNvSpPr/>
      </xdr:nvSpPr>
      <xdr:spPr>
        <a:xfrm>
          <a:off x="14744700" y="51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142546</xdr:rowOff>
    </xdr:from>
    <xdr:ext cx="469744" cy="259045"/>
    <xdr:sp macro="" textlink="">
      <xdr:nvSpPr>
        <xdr:cNvPr id="154" name="債務償還比率該当値テキスト">
          <a:extLst>
            <a:ext uri="{FF2B5EF4-FFF2-40B4-BE49-F238E27FC236}">
              <a16:creationId xmlns:a16="http://schemas.microsoft.com/office/drawing/2014/main" id="{E1BD6E50-BF7D-4D01-AF95-D116CC5D376D}"/>
            </a:ext>
          </a:extLst>
        </xdr:cNvPr>
        <xdr:cNvSpPr txBox="1"/>
      </xdr:nvSpPr>
      <xdr:spPr>
        <a:xfrm>
          <a:off x="14846300" y="511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91673</xdr:rowOff>
    </xdr:from>
    <xdr:to>
      <xdr:col>72</xdr:col>
      <xdr:colOff>123825</xdr:colOff>
      <xdr:row>30</xdr:row>
      <xdr:rowOff>21823</xdr:rowOff>
    </xdr:to>
    <xdr:sp macro="" textlink="">
      <xdr:nvSpPr>
        <xdr:cNvPr id="155" name="楕円 154">
          <a:extLst>
            <a:ext uri="{FF2B5EF4-FFF2-40B4-BE49-F238E27FC236}">
              <a16:creationId xmlns:a16="http://schemas.microsoft.com/office/drawing/2014/main" id="{2D645CED-C75A-4430-80F4-296C29EA50D5}"/>
            </a:ext>
          </a:extLst>
        </xdr:cNvPr>
        <xdr:cNvSpPr/>
      </xdr:nvSpPr>
      <xdr:spPr>
        <a:xfrm>
          <a:off x="14033500" y="50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142473</xdr:rowOff>
    </xdr:from>
    <xdr:to>
      <xdr:col>76</xdr:col>
      <xdr:colOff>22225</xdr:colOff>
      <xdr:row>30</xdr:row>
      <xdr:rowOff>43469</xdr:rowOff>
    </xdr:to>
    <xdr:cxnSp macro="">
      <xdr:nvCxnSpPr>
        <xdr:cNvPr id="156" name="直線コネクタ 155">
          <a:extLst>
            <a:ext uri="{FF2B5EF4-FFF2-40B4-BE49-F238E27FC236}">
              <a16:creationId xmlns:a16="http://schemas.microsoft.com/office/drawing/2014/main" id="{4C64A106-3FED-4894-B93C-69EE60625AFD}"/>
            </a:ext>
          </a:extLst>
        </xdr:cNvPr>
        <xdr:cNvCxnSpPr/>
      </xdr:nvCxnSpPr>
      <xdr:spPr>
        <a:xfrm>
          <a:off x="14084300" y="5114523"/>
          <a:ext cx="711200" cy="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54081</xdr:rowOff>
    </xdr:from>
    <xdr:to>
      <xdr:col>68</xdr:col>
      <xdr:colOff>123825</xdr:colOff>
      <xdr:row>30</xdr:row>
      <xdr:rowOff>155681</xdr:rowOff>
    </xdr:to>
    <xdr:sp macro="" textlink="">
      <xdr:nvSpPr>
        <xdr:cNvPr id="157" name="楕円 156">
          <a:extLst>
            <a:ext uri="{FF2B5EF4-FFF2-40B4-BE49-F238E27FC236}">
              <a16:creationId xmlns:a16="http://schemas.microsoft.com/office/drawing/2014/main" id="{E8C42E65-AFFB-46D2-9B8A-A206B1E447FB}"/>
            </a:ext>
          </a:extLst>
        </xdr:cNvPr>
        <xdr:cNvSpPr/>
      </xdr:nvSpPr>
      <xdr:spPr>
        <a:xfrm>
          <a:off x="13271500" y="5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142473</xdr:rowOff>
    </xdr:from>
    <xdr:to>
      <xdr:col>72</xdr:col>
      <xdr:colOff>73025</xdr:colOff>
      <xdr:row>30</xdr:row>
      <xdr:rowOff>104881</xdr:rowOff>
    </xdr:to>
    <xdr:cxnSp macro="">
      <xdr:nvCxnSpPr>
        <xdr:cNvPr id="158" name="直線コネクタ 157">
          <a:extLst>
            <a:ext uri="{FF2B5EF4-FFF2-40B4-BE49-F238E27FC236}">
              <a16:creationId xmlns:a16="http://schemas.microsoft.com/office/drawing/2014/main" id="{9B8AF68F-8D05-4FEB-9A9E-D68A9D7A8C78}"/>
            </a:ext>
          </a:extLst>
        </xdr:cNvPr>
        <xdr:cNvCxnSpPr/>
      </xdr:nvCxnSpPr>
      <xdr:spPr>
        <a:xfrm flipV="1">
          <a:off x="13322300" y="5114523"/>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19657</xdr:rowOff>
    </xdr:from>
    <xdr:to>
      <xdr:col>64</xdr:col>
      <xdr:colOff>123825</xdr:colOff>
      <xdr:row>30</xdr:row>
      <xdr:rowOff>121257</xdr:rowOff>
    </xdr:to>
    <xdr:sp macro="" textlink="">
      <xdr:nvSpPr>
        <xdr:cNvPr id="159" name="楕円 158">
          <a:extLst>
            <a:ext uri="{FF2B5EF4-FFF2-40B4-BE49-F238E27FC236}">
              <a16:creationId xmlns:a16="http://schemas.microsoft.com/office/drawing/2014/main" id="{8C5B0F49-149C-4F7E-BEB5-AE94F24C327D}"/>
            </a:ext>
          </a:extLst>
        </xdr:cNvPr>
        <xdr:cNvSpPr/>
      </xdr:nvSpPr>
      <xdr:spPr>
        <a:xfrm>
          <a:off x="12509500" y="51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70457</xdr:rowOff>
    </xdr:from>
    <xdr:to>
      <xdr:col>68</xdr:col>
      <xdr:colOff>73025</xdr:colOff>
      <xdr:row>30</xdr:row>
      <xdr:rowOff>104881</xdr:rowOff>
    </xdr:to>
    <xdr:cxnSp macro="">
      <xdr:nvCxnSpPr>
        <xdr:cNvPr id="160" name="直線コネクタ 159">
          <a:extLst>
            <a:ext uri="{FF2B5EF4-FFF2-40B4-BE49-F238E27FC236}">
              <a16:creationId xmlns:a16="http://schemas.microsoft.com/office/drawing/2014/main" id="{231B8FEB-40BC-473C-86CC-4EE1B5CE79D1}"/>
            </a:ext>
          </a:extLst>
        </xdr:cNvPr>
        <xdr:cNvCxnSpPr/>
      </xdr:nvCxnSpPr>
      <xdr:spPr>
        <a:xfrm>
          <a:off x="12560300" y="5213957"/>
          <a:ext cx="762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38008</xdr:rowOff>
    </xdr:from>
    <xdr:to>
      <xdr:col>60</xdr:col>
      <xdr:colOff>123825</xdr:colOff>
      <xdr:row>30</xdr:row>
      <xdr:rowOff>139608</xdr:rowOff>
    </xdr:to>
    <xdr:sp macro="" textlink="">
      <xdr:nvSpPr>
        <xdr:cNvPr id="161" name="楕円 160">
          <a:extLst>
            <a:ext uri="{FF2B5EF4-FFF2-40B4-BE49-F238E27FC236}">
              <a16:creationId xmlns:a16="http://schemas.microsoft.com/office/drawing/2014/main" id="{641B7377-91E4-4D84-8993-14B890C7EC30}"/>
            </a:ext>
          </a:extLst>
        </xdr:cNvPr>
        <xdr:cNvSpPr/>
      </xdr:nvSpPr>
      <xdr:spPr>
        <a:xfrm>
          <a:off x="11747500" y="518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70457</xdr:rowOff>
    </xdr:from>
    <xdr:to>
      <xdr:col>64</xdr:col>
      <xdr:colOff>73025</xdr:colOff>
      <xdr:row>30</xdr:row>
      <xdr:rowOff>88808</xdr:rowOff>
    </xdr:to>
    <xdr:cxnSp macro="">
      <xdr:nvCxnSpPr>
        <xdr:cNvPr id="162" name="直線コネクタ 161">
          <a:extLst>
            <a:ext uri="{FF2B5EF4-FFF2-40B4-BE49-F238E27FC236}">
              <a16:creationId xmlns:a16="http://schemas.microsoft.com/office/drawing/2014/main" id="{B05C2AA6-BBDB-42E5-BE4C-03BAC940ACAE}"/>
            </a:ext>
          </a:extLst>
        </xdr:cNvPr>
        <xdr:cNvCxnSpPr/>
      </xdr:nvCxnSpPr>
      <xdr:spPr>
        <a:xfrm flipV="1">
          <a:off x="11798300" y="5213957"/>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63" name="n_1aveValue債務償還比率">
          <a:extLst>
            <a:ext uri="{FF2B5EF4-FFF2-40B4-BE49-F238E27FC236}">
              <a16:creationId xmlns:a16="http://schemas.microsoft.com/office/drawing/2014/main" id="{88482236-C642-4EDE-AF35-B2FCEBA1A575}"/>
            </a:ext>
          </a:extLst>
        </xdr:cNvPr>
        <xdr:cNvSpPr txBox="1"/>
      </xdr:nvSpPr>
      <xdr:spPr>
        <a:xfrm>
          <a:off x="13836727" y="521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64" name="n_2aveValue債務償還比率">
          <a:extLst>
            <a:ext uri="{FF2B5EF4-FFF2-40B4-BE49-F238E27FC236}">
              <a16:creationId xmlns:a16="http://schemas.microsoft.com/office/drawing/2014/main" id="{BB31D7B9-63FA-4994-B1CE-B2A16D3B4EEA}"/>
            </a:ext>
          </a:extLst>
        </xdr:cNvPr>
        <xdr:cNvSpPr txBox="1"/>
      </xdr:nvSpPr>
      <xdr:spPr>
        <a:xfrm>
          <a:off x="13087427" y="535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5" name="n_3aveValue債務償還比率">
          <a:extLst>
            <a:ext uri="{FF2B5EF4-FFF2-40B4-BE49-F238E27FC236}">
              <a16:creationId xmlns:a16="http://schemas.microsoft.com/office/drawing/2014/main" id="{383D8F00-0566-493A-B42A-8C0C17BED34E}"/>
            </a:ext>
          </a:extLst>
        </xdr:cNvPr>
        <xdr:cNvSpPr txBox="1"/>
      </xdr:nvSpPr>
      <xdr:spPr>
        <a:xfrm>
          <a:off x="12325427" y="53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32B06757-33DF-4387-9286-0DF4B3A32906}"/>
            </a:ext>
          </a:extLst>
        </xdr:cNvPr>
        <xdr:cNvSpPr txBox="1"/>
      </xdr:nvSpPr>
      <xdr:spPr>
        <a:xfrm>
          <a:off x="11563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38350</xdr:rowOff>
    </xdr:from>
    <xdr:ext cx="469744" cy="259045"/>
    <xdr:sp macro="" textlink="">
      <xdr:nvSpPr>
        <xdr:cNvPr id="167" name="n_1mainValue債務償還比率">
          <a:extLst>
            <a:ext uri="{FF2B5EF4-FFF2-40B4-BE49-F238E27FC236}">
              <a16:creationId xmlns:a16="http://schemas.microsoft.com/office/drawing/2014/main" id="{CF155481-5C86-40F2-B5E8-4B4AB02411AF}"/>
            </a:ext>
          </a:extLst>
        </xdr:cNvPr>
        <xdr:cNvSpPr txBox="1"/>
      </xdr:nvSpPr>
      <xdr:spPr>
        <a:xfrm>
          <a:off x="13836727" y="48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758</xdr:rowOff>
    </xdr:from>
    <xdr:ext cx="469744" cy="259045"/>
    <xdr:sp macro="" textlink="">
      <xdr:nvSpPr>
        <xdr:cNvPr id="168" name="n_2mainValue債務償還比率">
          <a:extLst>
            <a:ext uri="{FF2B5EF4-FFF2-40B4-BE49-F238E27FC236}">
              <a16:creationId xmlns:a16="http://schemas.microsoft.com/office/drawing/2014/main" id="{274FC5EA-D79E-4043-A347-A04B944A0539}"/>
            </a:ext>
          </a:extLst>
        </xdr:cNvPr>
        <xdr:cNvSpPr txBox="1"/>
      </xdr:nvSpPr>
      <xdr:spPr>
        <a:xfrm>
          <a:off x="13087427" y="49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137784</xdr:rowOff>
    </xdr:from>
    <xdr:ext cx="469744" cy="259045"/>
    <xdr:sp macro="" textlink="">
      <xdr:nvSpPr>
        <xdr:cNvPr id="169" name="n_3mainValue債務償還比率">
          <a:extLst>
            <a:ext uri="{FF2B5EF4-FFF2-40B4-BE49-F238E27FC236}">
              <a16:creationId xmlns:a16="http://schemas.microsoft.com/office/drawing/2014/main" id="{C414A388-C481-4E46-BF81-F09FB0AF1633}"/>
            </a:ext>
          </a:extLst>
        </xdr:cNvPr>
        <xdr:cNvSpPr txBox="1"/>
      </xdr:nvSpPr>
      <xdr:spPr>
        <a:xfrm>
          <a:off x="12325427" y="49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156135</xdr:rowOff>
    </xdr:from>
    <xdr:ext cx="469744" cy="259045"/>
    <xdr:sp macro="" textlink="">
      <xdr:nvSpPr>
        <xdr:cNvPr id="170" name="n_4mainValue債務償還比率">
          <a:extLst>
            <a:ext uri="{FF2B5EF4-FFF2-40B4-BE49-F238E27FC236}">
              <a16:creationId xmlns:a16="http://schemas.microsoft.com/office/drawing/2014/main" id="{F393DF20-9D98-46A9-A236-4EDE48729158}"/>
            </a:ext>
          </a:extLst>
        </xdr:cNvPr>
        <xdr:cNvSpPr txBox="1"/>
      </xdr:nvSpPr>
      <xdr:spPr>
        <a:xfrm>
          <a:off x="11563427" y="495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D0B8609-C77C-46A7-A080-6A30D7E05AA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8DD8B07-755A-4E52-BF38-B37E187DB4B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C64204F-987B-4B6E-A571-30ED27AC127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92895B4-EF46-422A-8A63-C2329D406DE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4F71850-218B-4C49-B955-48F1A976CD0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7A8AAC6-F188-466E-B86D-7A90E0E8AC6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93884E-7568-4D31-9DC6-F53C1B7241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51F671-1406-4DDC-84D6-CE5F25FCBF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A26F21-ED45-428A-8042-7CC82B8E61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57872E-4628-456A-AC8A-7E35E6EB6C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F82CB7-EABA-4D24-88A0-5AC7A6DA8B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11391F-916F-4E0E-9B66-FC0229FE35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B8C1BD-5C50-4F28-984C-E7FF60E208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4A829D-FAB1-42DF-B45D-A44708C6A2A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B68821-277D-4982-B02D-A8FC7FC0EF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F346D3-6667-48B7-810C-128D8CEE59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78EAA4-6B5F-4058-A1A9-1B4601F0C5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BFD60E-9BC8-4CBC-A8D6-ECED5E9216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B244CB-6E0B-49BC-8442-64F3EF7851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BE0F70-E557-471A-B2C3-ABD618613A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EE60FE-F2BC-4B70-9324-78322064DD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21BE48-246B-4642-906A-F6C591B987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5C5745-BE5F-408A-B324-D04CB8110A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079B23-F19A-4512-B6A9-E7F533A16E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247EF1-3C32-48A4-B83B-667BFB4757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84E951-31E4-40C8-89EA-6E4CEC0DB0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93EA69-4A89-473B-9380-0D0AAEE7F1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F6CB76-694A-49DD-AFC6-6C0D48B453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6B31B1-1F2E-4493-8205-F07FC66DDF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BFCB53-6EA8-4222-A9D4-7DA85BDF4B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1AE0F6-5C79-4A5D-B301-414F39EE5E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D3FA90-6533-45A2-8A9D-CB40EC71BC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3C43CD-A48E-4A3C-A508-755B156314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F522F1-10E8-4206-A2E1-D3BB95E809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4D1BA1-F8C5-4120-8649-1B17AD95D6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651CCA-C773-4DE5-AF5B-29E2FF0360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6128E3-2328-4FBC-837C-8E0B7377FD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C37167-0A96-4CFF-BD49-CEA238CBEC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854525-7DE2-4B12-B9D4-9D7916A0C8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8A25C9-91D6-4B70-B874-E5577A735E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AE67BC-76E2-4AE5-9698-1521DB7EBA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4A32D3-DB65-4C81-B84D-5CC2AEDA86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EDC26C-38F1-45AA-851C-FA56DB8D6F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70F264-4C6C-4782-90C2-930E172041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6C9A9E-517B-4911-8AE2-05616191D7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9BC35A-2122-4E99-8FE5-4A6E5465BF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E12A6F-E9D9-46C3-A4B4-A79731A98E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1CE763-735A-4897-A81D-1305520DB4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9F3CB8-A230-4B1D-9F38-BC7F7C52D10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31DCDD5-F7B3-4781-9008-65CBF501C9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99D996-1590-43D4-9563-2854E29A4EB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0C7239-240B-4CD8-991E-5610DBCAB7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D776C3-18F6-441D-BA18-AE405E1ABDB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1175A5-7B92-4F5D-97D2-BEA4F661BF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010DA02-4626-49DE-9F0F-8AD7FE22C0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50F0D1-D633-49E9-8357-1600FC47938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86F71B-D582-48CC-906F-9FF99614DC2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D9980CF-1E48-4F4E-BC03-11758B8319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C4CE4C-D4B0-47B8-BB61-A327D6EB94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4411EB3-4D8E-4E0C-A63C-3CAC7383B91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838A51F-DC50-4E2F-A3F8-F1750817C1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5A8A7FCC-C18E-4C40-9C6D-1D87CA72F90C}"/>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C6C6634-4365-41D1-992F-EC512B8CBA7A}"/>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3AA86F37-7D97-49A9-BA31-225743398F7F}"/>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59A37FB4-B817-4E09-A0B6-245E9B495B6D}"/>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082F2D9B-774E-4B10-9F70-3BE2F7C3DD53}"/>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C9AD3DD1-79B1-4BE5-83F9-79D4B28DE97C}"/>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4AD57148-AB9F-400F-AF13-29C316AB9A31}"/>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9A3D2C6F-3137-4638-925C-DD986A101B56}"/>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C61D37A4-056D-4B92-99F1-BC7AD3365FB9}"/>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45829EFA-AD73-4B7A-9CDF-376C05EFB1CE}"/>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2119E408-271C-48FC-ACBC-74432D1350A8}"/>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D0C676-803E-4FE6-A365-694015EB49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CB90FF-FE91-402A-A8E2-D03671646B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75EDD9-21E2-4B63-A6F5-E6C6DEF291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A85FE3-AE32-4A29-9169-497BFF93C7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05DCA2-CEC9-417D-85A2-89A68DE340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id="{3479A594-C56A-4D77-8F9D-40D6BCF6BB67}"/>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4812D440-C14C-439E-958E-1D5CEC2A9BF1}"/>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59ABFD72-5FE9-4726-AA47-E9713166AA24}"/>
            </a:ext>
          </a:extLst>
        </xdr:cNvPr>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121920</xdr:rowOff>
    </xdr:to>
    <xdr:cxnSp macro="">
      <xdr:nvCxnSpPr>
        <xdr:cNvPr id="76" name="直線コネクタ 75">
          <a:extLst>
            <a:ext uri="{FF2B5EF4-FFF2-40B4-BE49-F238E27FC236}">
              <a16:creationId xmlns:a16="http://schemas.microsoft.com/office/drawing/2014/main" id="{3D8B1F05-4C75-4691-8350-E47D2AF9B551}"/>
            </a:ext>
          </a:extLst>
        </xdr:cNvPr>
        <xdr:cNvCxnSpPr/>
      </xdr:nvCxnSpPr>
      <xdr:spPr>
        <a:xfrm>
          <a:off x="3797300" y="6427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47DC573E-0FBE-421B-9B7F-B29E49DA4797}"/>
            </a:ext>
          </a:extLst>
        </xdr:cNvPr>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49433D74-5904-49D4-AAAE-EBDF627DC0E6}"/>
            </a:ext>
          </a:extLst>
        </xdr:cNvPr>
        <xdr:cNvCxnSpPr/>
      </xdr:nvCxnSpPr>
      <xdr:spPr>
        <a:xfrm>
          <a:off x="2908300" y="639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50E06811-66C1-477B-950E-AE1CDB567BBC}"/>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55245</xdr:rowOff>
    </xdr:to>
    <xdr:cxnSp macro="">
      <xdr:nvCxnSpPr>
        <xdr:cNvPr id="80" name="直線コネクタ 79">
          <a:extLst>
            <a:ext uri="{FF2B5EF4-FFF2-40B4-BE49-F238E27FC236}">
              <a16:creationId xmlns:a16="http://schemas.microsoft.com/office/drawing/2014/main" id="{DE66CDF6-8702-4D43-A466-5165A7745CB7}"/>
            </a:ext>
          </a:extLst>
        </xdr:cNvPr>
        <xdr:cNvCxnSpPr/>
      </xdr:nvCxnSpPr>
      <xdr:spPr>
        <a:xfrm>
          <a:off x="2019300" y="6370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B7DEE843-07C4-407A-94A1-DDD70C67DFB3}"/>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FBF1F6CF-3466-49B3-8E54-1824C0584BC9}"/>
            </a:ext>
          </a:extLst>
        </xdr:cNvPr>
        <xdr:cNvCxnSpPr/>
      </xdr:nvCxnSpPr>
      <xdr:spPr>
        <a:xfrm>
          <a:off x="1130300" y="6336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47418F0B-C698-4700-A163-97DF83FD78D5}"/>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id="{5633F9AF-7CEC-4139-976E-E6D5141ECDFF}"/>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4B59706E-2796-4DD1-A5C6-0B761797BD2B}"/>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690901B4-2730-4489-93EF-F18B51779228}"/>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090386E4-D7D2-4256-A607-5CC313C56128}"/>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59FDE4C8-4E34-4AC2-9944-3D14DAA89CF0}"/>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8406C6AB-A578-46D8-B6FC-81965BE8328A}"/>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7C373A77-6D9D-428A-88C5-53DBF4E145E2}"/>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CC42D02-5EAB-432B-A88D-6C4AC4BF34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DB68DF-FF47-4F06-993D-A2AFAAC907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D20D163-29D1-43DA-8B64-E4E5C90736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2A5484D-4D0B-4A3C-A2C8-0CE09E009C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BA82CF1-8ED1-4A71-9F8B-6396DE1285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73091D2-489C-4A73-AA65-7E14E4983B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1D9E37C-F9F8-4894-B369-CF4881CD7E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65B515A-45F1-4E44-A4A3-3A232AD130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1C6E24-EE7A-48AD-9B4A-0D49E60601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95B81AA-C690-42A4-821A-D55416DA8C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48B9C58-2FE5-4534-92EC-A8C1B303FFC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396B985-5D50-4C3E-9EC9-B5CC65F5EF2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7680AA6-C71D-43DE-AD2F-53B5355BA69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D97E25A-BCAD-4C12-AF9C-FEA9B3EAB01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2FCA3B6-59AE-4DE6-B78B-E4F50D39D8B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C29E631-FE11-490E-A98A-638B25413B9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4AA777E-C5BB-4FE9-9239-2E737FA0CBD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724536C8-A1ED-460A-B665-0B63F8D59B9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96E3609-FB0F-4378-B457-32D073D52C0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F0535BD-1D47-4670-ADA9-0C1ED08A488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510E0EA-E69A-46E1-80D1-9F2E3D4BF0F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537B7D5C-0E33-4CBC-95BC-FC36FED6D1A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6051A6F-3FFB-4513-9062-F7F71BD80E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926D958-E6B7-4786-9F98-61589B806E1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B950DD5-19B8-4501-A661-12261C6E89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2D4C7501-161E-4182-A8B9-03A0720B1B0A}"/>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BC16C3EA-7DE8-4112-B978-E11B26D2E734}"/>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6D617E15-1175-442F-A475-2B8AC07DA5B5}"/>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62B12F48-5CC1-45ED-9AFE-6B9D2B1B1334}"/>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D82F523F-B2A7-4BDC-BD08-A045FFACD3C3}"/>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CE26D5DF-2221-46C6-A9CD-B53A18EB013D}"/>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FCECEB43-4122-4702-B455-15F20FA80B21}"/>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A2F7EFFE-2EF6-448A-9D5F-CCD50B0C506C}"/>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24A7DE33-0F8C-4A3D-9FCC-511E3DD1787B}"/>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1DDB004D-E33D-4A05-9115-3CC8FACCDD27}"/>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F3BF292D-9992-46DF-93E4-23E0B2BCC64C}"/>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30850A-CAEE-4C1B-B564-A7431EF7D4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917C972-5EE4-4A6F-A76A-1E719A587F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5140793-9E0E-4D62-BD02-0935678D4F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D20944-4032-4965-B312-7001607BBC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24A9733-81A9-47A3-A3B1-E39E8EFC14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64033</xdr:rowOff>
    </xdr:from>
    <xdr:to>
      <xdr:col>55</xdr:col>
      <xdr:colOff>50800</xdr:colOff>
      <xdr:row>36</xdr:row>
      <xdr:rowOff>165633</xdr:rowOff>
    </xdr:to>
    <xdr:sp macro="" textlink="">
      <xdr:nvSpPr>
        <xdr:cNvPr id="132" name="楕円 131">
          <a:extLst>
            <a:ext uri="{FF2B5EF4-FFF2-40B4-BE49-F238E27FC236}">
              <a16:creationId xmlns:a16="http://schemas.microsoft.com/office/drawing/2014/main" id="{726F4FA5-29DC-4E8D-8D07-16C956671AC4}"/>
            </a:ext>
          </a:extLst>
        </xdr:cNvPr>
        <xdr:cNvSpPr/>
      </xdr:nvSpPr>
      <xdr:spPr>
        <a:xfrm>
          <a:off x="10426700" y="62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86910</xdr:rowOff>
    </xdr:from>
    <xdr:ext cx="534377" cy="259045"/>
    <xdr:sp macro="" textlink="">
      <xdr:nvSpPr>
        <xdr:cNvPr id="133" name="【道路】&#10;一人当たり延長該当値テキスト">
          <a:extLst>
            <a:ext uri="{FF2B5EF4-FFF2-40B4-BE49-F238E27FC236}">
              <a16:creationId xmlns:a16="http://schemas.microsoft.com/office/drawing/2014/main" id="{145B06BC-49E8-4BB7-BE56-101E1265D66D}"/>
            </a:ext>
          </a:extLst>
        </xdr:cNvPr>
        <xdr:cNvSpPr txBox="1"/>
      </xdr:nvSpPr>
      <xdr:spPr>
        <a:xfrm>
          <a:off x="10515600" y="60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80362</xdr:rowOff>
    </xdr:from>
    <xdr:to>
      <xdr:col>50</xdr:col>
      <xdr:colOff>165100</xdr:colOff>
      <xdr:row>37</xdr:row>
      <xdr:rowOff>10512</xdr:rowOff>
    </xdr:to>
    <xdr:sp macro="" textlink="">
      <xdr:nvSpPr>
        <xdr:cNvPr id="134" name="楕円 133">
          <a:extLst>
            <a:ext uri="{FF2B5EF4-FFF2-40B4-BE49-F238E27FC236}">
              <a16:creationId xmlns:a16="http://schemas.microsoft.com/office/drawing/2014/main" id="{3A9F0A9C-C62B-41E5-A922-43755ADD3732}"/>
            </a:ext>
          </a:extLst>
        </xdr:cNvPr>
        <xdr:cNvSpPr/>
      </xdr:nvSpPr>
      <xdr:spPr>
        <a:xfrm>
          <a:off x="9588500" y="62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114833</xdr:rowOff>
    </xdr:from>
    <xdr:to>
      <xdr:col>55</xdr:col>
      <xdr:colOff>0</xdr:colOff>
      <xdr:row>36</xdr:row>
      <xdr:rowOff>131162</xdr:rowOff>
    </xdr:to>
    <xdr:cxnSp macro="">
      <xdr:nvCxnSpPr>
        <xdr:cNvPr id="135" name="直線コネクタ 134">
          <a:extLst>
            <a:ext uri="{FF2B5EF4-FFF2-40B4-BE49-F238E27FC236}">
              <a16:creationId xmlns:a16="http://schemas.microsoft.com/office/drawing/2014/main" id="{0627DA48-5A79-416D-B1F7-F6910BBB60C6}"/>
            </a:ext>
          </a:extLst>
        </xdr:cNvPr>
        <xdr:cNvCxnSpPr/>
      </xdr:nvCxnSpPr>
      <xdr:spPr>
        <a:xfrm flipV="1">
          <a:off x="9639300" y="628703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82387</xdr:rowOff>
    </xdr:from>
    <xdr:to>
      <xdr:col>46</xdr:col>
      <xdr:colOff>38100</xdr:colOff>
      <xdr:row>37</xdr:row>
      <xdr:rowOff>12537</xdr:rowOff>
    </xdr:to>
    <xdr:sp macro="" textlink="">
      <xdr:nvSpPr>
        <xdr:cNvPr id="136" name="楕円 135">
          <a:extLst>
            <a:ext uri="{FF2B5EF4-FFF2-40B4-BE49-F238E27FC236}">
              <a16:creationId xmlns:a16="http://schemas.microsoft.com/office/drawing/2014/main" id="{CCFBFEFE-AF3C-4BB5-A17A-24AC70032E8B}"/>
            </a:ext>
          </a:extLst>
        </xdr:cNvPr>
        <xdr:cNvSpPr/>
      </xdr:nvSpPr>
      <xdr:spPr>
        <a:xfrm>
          <a:off x="8699500" y="62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131162</xdr:rowOff>
    </xdr:from>
    <xdr:to>
      <xdr:col>50</xdr:col>
      <xdr:colOff>114300</xdr:colOff>
      <xdr:row>36</xdr:row>
      <xdr:rowOff>133187</xdr:rowOff>
    </xdr:to>
    <xdr:cxnSp macro="">
      <xdr:nvCxnSpPr>
        <xdr:cNvPr id="137" name="直線コネクタ 136">
          <a:extLst>
            <a:ext uri="{FF2B5EF4-FFF2-40B4-BE49-F238E27FC236}">
              <a16:creationId xmlns:a16="http://schemas.microsoft.com/office/drawing/2014/main" id="{60635F1E-8925-444F-81AF-4E304B5D78F0}"/>
            </a:ext>
          </a:extLst>
        </xdr:cNvPr>
        <xdr:cNvCxnSpPr/>
      </xdr:nvCxnSpPr>
      <xdr:spPr>
        <a:xfrm flipV="1">
          <a:off x="8750300" y="630336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100152</xdr:rowOff>
    </xdr:from>
    <xdr:to>
      <xdr:col>41</xdr:col>
      <xdr:colOff>101600</xdr:colOff>
      <xdr:row>37</xdr:row>
      <xdr:rowOff>30302</xdr:rowOff>
    </xdr:to>
    <xdr:sp macro="" textlink="">
      <xdr:nvSpPr>
        <xdr:cNvPr id="138" name="楕円 137">
          <a:extLst>
            <a:ext uri="{FF2B5EF4-FFF2-40B4-BE49-F238E27FC236}">
              <a16:creationId xmlns:a16="http://schemas.microsoft.com/office/drawing/2014/main" id="{5E43CD41-F6B7-4B57-8B55-C65A78B6F120}"/>
            </a:ext>
          </a:extLst>
        </xdr:cNvPr>
        <xdr:cNvSpPr/>
      </xdr:nvSpPr>
      <xdr:spPr>
        <a:xfrm>
          <a:off x="7810500" y="62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133187</xdr:rowOff>
    </xdr:from>
    <xdr:to>
      <xdr:col>45</xdr:col>
      <xdr:colOff>177800</xdr:colOff>
      <xdr:row>36</xdr:row>
      <xdr:rowOff>150952</xdr:rowOff>
    </xdr:to>
    <xdr:cxnSp macro="">
      <xdr:nvCxnSpPr>
        <xdr:cNvPr id="139" name="直線コネクタ 138">
          <a:extLst>
            <a:ext uri="{FF2B5EF4-FFF2-40B4-BE49-F238E27FC236}">
              <a16:creationId xmlns:a16="http://schemas.microsoft.com/office/drawing/2014/main" id="{4039C2C4-9015-476D-9264-26828579EB3C}"/>
            </a:ext>
          </a:extLst>
        </xdr:cNvPr>
        <xdr:cNvCxnSpPr/>
      </xdr:nvCxnSpPr>
      <xdr:spPr>
        <a:xfrm flipV="1">
          <a:off x="7861300" y="6305387"/>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105279</xdr:rowOff>
    </xdr:from>
    <xdr:to>
      <xdr:col>36</xdr:col>
      <xdr:colOff>165100</xdr:colOff>
      <xdr:row>37</xdr:row>
      <xdr:rowOff>35429</xdr:rowOff>
    </xdr:to>
    <xdr:sp macro="" textlink="">
      <xdr:nvSpPr>
        <xdr:cNvPr id="140" name="楕円 139">
          <a:extLst>
            <a:ext uri="{FF2B5EF4-FFF2-40B4-BE49-F238E27FC236}">
              <a16:creationId xmlns:a16="http://schemas.microsoft.com/office/drawing/2014/main" id="{7C723EFB-B601-4F4A-94A5-54E6566CB3CB}"/>
            </a:ext>
          </a:extLst>
        </xdr:cNvPr>
        <xdr:cNvSpPr/>
      </xdr:nvSpPr>
      <xdr:spPr>
        <a:xfrm>
          <a:off x="6921500" y="627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150952</xdr:rowOff>
    </xdr:from>
    <xdr:to>
      <xdr:col>41</xdr:col>
      <xdr:colOff>50800</xdr:colOff>
      <xdr:row>36</xdr:row>
      <xdr:rowOff>156079</xdr:rowOff>
    </xdr:to>
    <xdr:cxnSp macro="">
      <xdr:nvCxnSpPr>
        <xdr:cNvPr id="141" name="直線コネクタ 140">
          <a:extLst>
            <a:ext uri="{FF2B5EF4-FFF2-40B4-BE49-F238E27FC236}">
              <a16:creationId xmlns:a16="http://schemas.microsoft.com/office/drawing/2014/main" id="{CC94677D-ECF1-4136-97B9-8FFC6B66401A}"/>
            </a:ext>
          </a:extLst>
        </xdr:cNvPr>
        <xdr:cNvCxnSpPr/>
      </xdr:nvCxnSpPr>
      <xdr:spPr>
        <a:xfrm flipV="1">
          <a:off x="6972300" y="632315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0EC4A1D2-B472-4FDF-AAAA-EDDDAA7FD0C0}"/>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71720DB2-AA69-49EC-82C1-5AB1B2AAFFF5}"/>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9D9DFBE5-4DFE-492F-AAF4-A3DEAF87F176}"/>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AE525487-CC19-4884-AA7A-627609A26196}"/>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27039</xdr:rowOff>
    </xdr:from>
    <xdr:ext cx="534377" cy="259045"/>
    <xdr:sp macro="" textlink="">
      <xdr:nvSpPr>
        <xdr:cNvPr id="146" name="n_1mainValue【道路】&#10;一人当たり延長">
          <a:extLst>
            <a:ext uri="{FF2B5EF4-FFF2-40B4-BE49-F238E27FC236}">
              <a16:creationId xmlns:a16="http://schemas.microsoft.com/office/drawing/2014/main" id="{DF8A8014-9301-47E7-A18E-F158D73E7F69}"/>
            </a:ext>
          </a:extLst>
        </xdr:cNvPr>
        <xdr:cNvSpPr txBox="1"/>
      </xdr:nvSpPr>
      <xdr:spPr>
        <a:xfrm>
          <a:off x="9359411" y="60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29064</xdr:rowOff>
    </xdr:from>
    <xdr:ext cx="534377" cy="259045"/>
    <xdr:sp macro="" textlink="">
      <xdr:nvSpPr>
        <xdr:cNvPr id="147" name="n_2mainValue【道路】&#10;一人当たり延長">
          <a:extLst>
            <a:ext uri="{FF2B5EF4-FFF2-40B4-BE49-F238E27FC236}">
              <a16:creationId xmlns:a16="http://schemas.microsoft.com/office/drawing/2014/main" id="{943C1E18-8CF3-4CD1-B38C-F020665AB24E}"/>
            </a:ext>
          </a:extLst>
        </xdr:cNvPr>
        <xdr:cNvSpPr txBox="1"/>
      </xdr:nvSpPr>
      <xdr:spPr>
        <a:xfrm>
          <a:off x="8483111" y="60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46829</xdr:rowOff>
    </xdr:from>
    <xdr:ext cx="534377" cy="259045"/>
    <xdr:sp macro="" textlink="">
      <xdr:nvSpPr>
        <xdr:cNvPr id="148" name="n_3mainValue【道路】&#10;一人当たり延長">
          <a:extLst>
            <a:ext uri="{FF2B5EF4-FFF2-40B4-BE49-F238E27FC236}">
              <a16:creationId xmlns:a16="http://schemas.microsoft.com/office/drawing/2014/main" id="{AA37E5F0-3945-4D06-B836-C2525BC43224}"/>
            </a:ext>
          </a:extLst>
        </xdr:cNvPr>
        <xdr:cNvSpPr txBox="1"/>
      </xdr:nvSpPr>
      <xdr:spPr>
        <a:xfrm>
          <a:off x="7594111" y="60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51956</xdr:rowOff>
    </xdr:from>
    <xdr:ext cx="534377" cy="259045"/>
    <xdr:sp macro="" textlink="">
      <xdr:nvSpPr>
        <xdr:cNvPr id="149" name="n_4mainValue【道路】&#10;一人当たり延長">
          <a:extLst>
            <a:ext uri="{FF2B5EF4-FFF2-40B4-BE49-F238E27FC236}">
              <a16:creationId xmlns:a16="http://schemas.microsoft.com/office/drawing/2014/main" id="{4065A42F-41E9-4C5D-9A6A-D1FCC65DAC5F}"/>
            </a:ext>
          </a:extLst>
        </xdr:cNvPr>
        <xdr:cNvSpPr txBox="1"/>
      </xdr:nvSpPr>
      <xdr:spPr>
        <a:xfrm>
          <a:off x="6705111" y="605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4A0115F-73C1-4736-A95E-B25D0EA6394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E16CC30-1F82-4AAA-9F33-144574436B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F4F3EEA-737A-49A1-A56A-76EDF84B1B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10839B8-385B-49D8-917E-A0B4E545BC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B1016C3-5F41-4DC1-B7C8-427B618903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BA25744-D905-48F2-8D3F-938C6A1F9E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B7BCC71-D1DE-4A36-BD5E-DC9AC90FA3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BFC2C5A-741A-41BF-B61A-8627C30CDB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C9AFE28-C3A4-47AA-9E52-7A931CA87C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924DE5D-3A15-456A-BCAE-660E966DFE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E136857-BD16-4CA2-BFCB-5435200717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8D02312B-EF69-4B2A-89D6-37B1B527A82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5FFA0D69-DF54-482C-9302-3CA5339911F6}"/>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80C88DB2-5071-4662-B122-5A63C23A92C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E07A4C15-97C7-4FF3-B84D-D1A01A5B99D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A5E0D600-CA84-4A50-A850-DD8EE91FD0F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63EAC48-93AA-45C8-BE76-C2321601FA0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333FAA5E-4874-414F-8A8B-AA39655A1DE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3AA76091-5C38-48AE-89A9-71F6DBA49C5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C3F7D72-8444-48BE-9EA4-E09997DBFC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9469BE3-BFAF-4ECD-9B7C-DDCF6F6D9EA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9722113-A682-46AA-A22E-7C0534DDA3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2C3596C9-C9E6-4C88-9356-74A7F1E50E27}"/>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FBE5989-B106-42E9-AD82-76383010E9E3}"/>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062E39AA-8350-4376-96D5-59B94D00367F}"/>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049B9A2-2E87-4C22-ADDD-A27E970AFC57}"/>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461FE22C-5EDA-4C75-BC8F-3EB6536FD145}"/>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12284CC-EF67-4087-A19C-1FBEDE60AFA2}"/>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4B00D456-13C9-4F17-99C0-61448B58980F}"/>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BDD827AD-1BC8-446F-ACE5-7358B90AB2E2}"/>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A2511529-1662-46FA-B667-DB27A0C15581}"/>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CB858B56-6E44-4EA9-92BA-CA8971686BCF}"/>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9EEBF554-2084-473B-9205-97E95EA8A3B2}"/>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CC80AA0-277B-4826-8370-9B9C91EAE7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5B9050-D8F3-4CB9-9DA3-88C18B7743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9B7476-4443-4122-8168-AAEA3D9E0E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72046B-76E1-42D8-A390-2242D43386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A52676E-7331-4E8E-83AD-322E8B0797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118364</xdr:rowOff>
    </xdr:from>
    <xdr:to>
      <xdr:col>24</xdr:col>
      <xdr:colOff>114300</xdr:colOff>
      <xdr:row>63</xdr:row>
      <xdr:rowOff>48514</xdr:rowOff>
    </xdr:to>
    <xdr:sp macro="" textlink="">
      <xdr:nvSpPr>
        <xdr:cNvPr id="188" name="楕円 187">
          <a:extLst>
            <a:ext uri="{FF2B5EF4-FFF2-40B4-BE49-F238E27FC236}">
              <a16:creationId xmlns:a16="http://schemas.microsoft.com/office/drawing/2014/main" id="{26B57A9F-CC8C-4F05-A046-919D4FB34CD3}"/>
            </a:ext>
          </a:extLst>
        </xdr:cNvPr>
        <xdr:cNvSpPr/>
      </xdr:nvSpPr>
      <xdr:spPr>
        <a:xfrm>
          <a:off x="4584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96791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38511E4-EF88-4888-8E31-F577AE16A106}"/>
            </a:ext>
          </a:extLst>
        </xdr:cNvPr>
        <xdr:cNvSpPr txBox="1"/>
      </xdr:nvSpPr>
      <xdr:spPr>
        <a:xfrm>
          <a:off x="4673600"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95504</xdr:rowOff>
    </xdr:from>
    <xdr:to>
      <xdr:col>20</xdr:col>
      <xdr:colOff>38100</xdr:colOff>
      <xdr:row>63</xdr:row>
      <xdr:rowOff>25654</xdr:rowOff>
    </xdr:to>
    <xdr:sp macro="" textlink="">
      <xdr:nvSpPr>
        <xdr:cNvPr id="190" name="楕円 189">
          <a:extLst>
            <a:ext uri="{FF2B5EF4-FFF2-40B4-BE49-F238E27FC236}">
              <a16:creationId xmlns:a16="http://schemas.microsoft.com/office/drawing/2014/main" id="{E5AB6A08-B013-4CB8-9A5B-D54A5A5E2FA2}"/>
            </a:ext>
          </a:extLst>
        </xdr:cNvPr>
        <xdr:cNvSpPr/>
      </xdr:nvSpPr>
      <xdr:spPr>
        <a:xfrm>
          <a:off x="3746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146304</xdr:rowOff>
    </xdr:from>
    <xdr:to>
      <xdr:col>24</xdr:col>
      <xdr:colOff>63500</xdr:colOff>
      <xdr:row>62</xdr:row>
      <xdr:rowOff>169164</xdr:rowOff>
    </xdr:to>
    <xdr:cxnSp macro="">
      <xdr:nvCxnSpPr>
        <xdr:cNvPr id="191" name="直線コネクタ 190">
          <a:extLst>
            <a:ext uri="{FF2B5EF4-FFF2-40B4-BE49-F238E27FC236}">
              <a16:creationId xmlns:a16="http://schemas.microsoft.com/office/drawing/2014/main" id="{187CD70B-386A-4BD7-B669-B6CDA58C98E8}"/>
            </a:ext>
          </a:extLst>
        </xdr:cNvPr>
        <xdr:cNvCxnSpPr/>
      </xdr:nvCxnSpPr>
      <xdr:spPr>
        <a:xfrm>
          <a:off x="3797300" y="10776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68072</xdr:rowOff>
    </xdr:from>
    <xdr:to>
      <xdr:col>15</xdr:col>
      <xdr:colOff>101600</xdr:colOff>
      <xdr:row>62</xdr:row>
      <xdr:rowOff>169672</xdr:rowOff>
    </xdr:to>
    <xdr:sp macro="" textlink="">
      <xdr:nvSpPr>
        <xdr:cNvPr id="192" name="楕円 191">
          <a:extLst>
            <a:ext uri="{FF2B5EF4-FFF2-40B4-BE49-F238E27FC236}">
              <a16:creationId xmlns:a16="http://schemas.microsoft.com/office/drawing/2014/main" id="{E767E825-67E1-4015-9CD6-F68EDD1CF83F}"/>
            </a:ext>
          </a:extLst>
        </xdr:cNvPr>
        <xdr:cNvSpPr/>
      </xdr:nvSpPr>
      <xdr:spPr>
        <a:xfrm>
          <a:off x="2857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118872</xdr:rowOff>
    </xdr:from>
    <xdr:to>
      <xdr:col>19</xdr:col>
      <xdr:colOff>177800</xdr:colOff>
      <xdr:row>62</xdr:row>
      <xdr:rowOff>146304</xdr:rowOff>
    </xdr:to>
    <xdr:cxnSp macro="">
      <xdr:nvCxnSpPr>
        <xdr:cNvPr id="193" name="直線コネクタ 192">
          <a:extLst>
            <a:ext uri="{FF2B5EF4-FFF2-40B4-BE49-F238E27FC236}">
              <a16:creationId xmlns:a16="http://schemas.microsoft.com/office/drawing/2014/main" id="{8B10C3C1-2B81-4B52-B650-B16F84EC9A4F}"/>
            </a:ext>
          </a:extLst>
        </xdr:cNvPr>
        <xdr:cNvCxnSpPr/>
      </xdr:nvCxnSpPr>
      <xdr:spPr>
        <a:xfrm>
          <a:off x="2908300" y="10748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38354</xdr:rowOff>
    </xdr:from>
    <xdr:to>
      <xdr:col>10</xdr:col>
      <xdr:colOff>165100</xdr:colOff>
      <xdr:row>62</xdr:row>
      <xdr:rowOff>139954</xdr:rowOff>
    </xdr:to>
    <xdr:sp macro="" textlink="">
      <xdr:nvSpPr>
        <xdr:cNvPr id="194" name="楕円 193">
          <a:extLst>
            <a:ext uri="{FF2B5EF4-FFF2-40B4-BE49-F238E27FC236}">
              <a16:creationId xmlns:a16="http://schemas.microsoft.com/office/drawing/2014/main" id="{03693009-8A6E-4712-AC42-D883C26B07ED}"/>
            </a:ext>
          </a:extLst>
        </xdr:cNvPr>
        <xdr:cNvSpPr/>
      </xdr:nvSpPr>
      <xdr:spPr>
        <a:xfrm>
          <a:off x="1968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89154</xdr:rowOff>
    </xdr:from>
    <xdr:to>
      <xdr:col>15</xdr:col>
      <xdr:colOff>50800</xdr:colOff>
      <xdr:row>62</xdr:row>
      <xdr:rowOff>118872</xdr:rowOff>
    </xdr:to>
    <xdr:cxnSp macro="">
      <xdr:nvCxnSpPr>
        <xdr:cNvPr id="195" name="直線コネクタ 194">
          <a:extLst>
            <a:ext uri="{FF2B5EF4-FFF2-40B4-BE49-F238E27FC236}">
              <a16:creationId xmlns:a16="http://schemas.microsoft.com/office/drawing/2014/main" id="{75F69760-7C1C-47BA-8D0B-F40441BBE045}"/>
            </a:ext>
          </a:extLst>
        </xdr:cNvPr>
        <xdr:cNvCxnSpPr/>
      </xdr:nvCxnSpPr>
      <xdr:spPr>
        <a:xfrm>
          <a:off x="2019300" y="107190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6" name="楕円 195">
          <a:extLst>
            <a:ext uri="{FF2B5EF4-FFF2-40B4-BE49-F238E27FC236}">
              <a16:creationId xmlns:a16="http://schemas.microsoft.com/office/drawing/2014/main" id="{FCB9D200-FF74-4642-8E85-FA6257B0D7D2}"/>
            </a:ext>
          </a:extLst>
        </xdr:cNvPr>
        <xdr:cNvSpPr/>
      </xdr:nvSpPr>
      <xdr:spPr>
        <a:xfrm>
          <a:off x="107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89154</xdr:rowOff>
    </xdr:to>
    <xdr:cxnSp macro="">
      <xdr:nvCxnSpPr>
        <xdr:cNvPr id="197" name="直線コネクタ 196">
          <a:extLst>
            <a:ext uri="{FF2B5EF4-FFF2-40B4-BE49-F238E27FC236}">
              <a16:creationId xmlns:a16="http://schemas.microsoft.com/office/drawing/2014/main" id="{0B92A465-36C6-4D67-8C23-32FC9973C69E}"/>
            </a:ext>
          </a:extLst>
        </xdr:cNvPr>
        <xdr:cNvCxnSpPr/>
      </xdr:nvCxnSpPr>
      <xdr:spPr>
        <a:xfrm>
          <a:off x="1130300" y="106984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23B80EC7-A4C9-4C7F-AAA8-72ECEB969A44}"/>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14329EC-107D-4E9A-AD1E-68362EE2B2BA}"/>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F786F9B-6FFC-43FD-96DD-1DF3C46F85BB}"/>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92EABA5-935A-401D-8ACD-F03F3642870D}"/>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16781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AD5D708C-E32A-43C3-BC77-59D84AA591E8}"/>
            </a:ext>
          </a:extLst>
        </xdr:cNvPr>
        <xdr:cNvSpPr txBox="1"/>
      </xdr:nvSpPr>
      <xdr:spPr>
        <a:xfrm>
          <a:off x="35820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160799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C923526-941C-4A2B-AE94-65D48F54B0FF}"/>
            </a:ext>
          </a:extLst>
        </xdr:cNvPr>
        <xdr:cNvSpPr txBox="1"/>
      </xdr:nvSpPr>
      <xdr:spPr>
        <a:xfrm>
          <a:off x="27057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131081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DE5C48C-88D9-463D-BDAC-B3543553E485}"/>
            </a:ext>
          </a:extLst>
        </xdr:cNvPr>
        <xdr:cNvSpPr txBox="1"/>
      </xdr:nvSpPr>
      <xdr:spPr>
        <a:xfrm>
          <a:off x="1816744" y="1076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2C8A9F5-D29F-4C18-92DF-74EEE77F962B}"/>
            </a:ext>
          </a:extLst>
        </xdr:cNvPr>
        <xdr:cNvSpPr txBox="1"/>
      </xdr:nvSpPr>
      <xdr:spPr>
        <a:xfrm>
          <a:off x="927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F42EFE9-69A4-4150-8E40-184D878160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E779523-219C-43A0-BF62-D206DEB46E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3F3E9EF-4241-4DB2-9035-0E82F7F7DC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E25E64A-5BE0-47DB-BE27-631CA2644F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32C6164-009A-4228-BA70-D991929E1C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CE6A076-6800-45D2-A34E-1747FB6DC7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64C3D4C-C244-4EDD-B061-E78DE7DECE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DE87F2B-FF66-4352-8DA7-2DC41EB41E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B0F02A2-A0EB-4737-A02D-FA65049E3F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11A72AD-EC37-4990-89FC-32E1151DF4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50F519E-0665-4ED2-83EB-8A63D330B8C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587145A8-8C2B-4C55-8657-BB36AFBC9C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BD9AB7F-5971-4405-A9A8-394DE48E3B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BF62B591-2727-48EF-8068-E79C5EF494A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18A120B-E497-46E2-AC82-022EFE29CB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F32DF228-5716-40EE-8969-632EE3232BF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7B21765-17B7-403B-93EA-0653D76C77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89104083-D5E6-4E7F-9023-10BB2529804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9D66974-164D-440E-912B-77D7F02A118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7986A378-7071-4271-BA4D-23826372F39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1A566F4-1B69-408F-BFE5-FC104B378A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55274C2-6930-4820-ABAC-432973846DF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BB2F661-2259-4E6D-893D-E28AAAC12B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72764CA0-9DAD-4A4E-B7D4-5C7AB54A9AE1}"/>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A3BCCAD-28C0-4A7D-BCAB-65A7732C8421}"/>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4AD19226-1F59-4754-8E84-38087D1B9E4C}"/>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A6C2E15B-1BC1-45CB-9C32-E1CA8BF9F82E}"/>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5D586F84-0247-4DA3-9854-2B97B2F05270}"/>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B76B717-A043-4492-ABF5-C32C0D2C41B5}"/>
            </a:ext>
          </a:extLst>
        </xdr:cNvPr>
        <xdr:cNvSpPr txBox="1"/>
      </xdr:nvSpPr>
      <xdr:spPr>
        <a:xfrm>
          <a:off x="10515600" y="10809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369CBCAF-C99C-4C3E-AB26-F19181FD49F2}"/>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794C027C-0F7C-4DCC-BFA7-46383AF145E3}"/>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2A076C25-1191-415D-850F-71133FCD8054}"/>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33545B69-DF6C-454B-B29B-0A3D62544331}"/>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89BFFF07-8EE3-4222-BC78-938F42981E1D}"/>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3ACF42B-181C-49B0-85C5-09B1E68890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6A00AD-2A7C-4029-B695-3602F43584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DEF822-3829-444C-AF11-891A0D639F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597B13F-6804-4267-9219-1A13122358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A34C5CA-D052-4B4E-AFD1-4FCD69D3C8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9831</xdr:rowOff>
    </xdr:from>
    <xdr:to>
      <xdr:col>55</xdr:col>
      <xdr:colOff>50800</xdr:colOff>
      <xdr:row>63</xdr:row>
      <xdr:rowOff>111431</xdr:rowOff>
    </xdr:to>
    <xdr:sp macro="" textlink="">
      <xdr:nvSpPr>
        <xdr:cNvPr id="245" name="楕円 244">
          <a:extLst>
            <a:ext uri="{FF2B5EF4-FFF2-40B4-BE49-F238E27FC236}">
              <a16:creationId xmlns:a16="http://schemas.microsoft.com/office/drawing/2014/main" id="{67B21446-B634-49CB-BC9C-5A76280962F3}"/>
            </a:ext>
          </a:extLst>
        </xdr:cNvPr>
        <xdr:cNvSpPr/>
      </xdr:nvSpPr>
      <xdr:spPr>
        <a:xfrm>
          <a:off x="10426700" y="108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32708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19B8CD6-6785-468A-9E3E-482F98E8B432}"/>
            </a:ext>
          </a:extLst>
        </xdr:cNvPr>
        <xdr:cNvSpPr txBox="1"/>
      </xdr:nvSpPr>
      <xdr:spPr>
        <a:xfrm>
          <a:off x="10515600" y="1066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13606</xdr:rowOff>
    </xdr:from>
    <xdr:to>
      <xdr:col>50</xdr:col>
      <xdr:colOff>165100</xdr:colOff>
      <xdr:row>63</xdr:row>
      <xdr:rowOff>115206</xdr:rowOff>
    </xdr:to>
    <xdr:sp macro="" textlink="">
      <xdr:nvSpPr>
        <xdr:cNvPr id="247" name="楕円 246">
          <a:extLst>
            <a:ext uri="{FF2B5EF4-FFF2-40B4-BE49-F238E27FC236}">
              <a16:creationId xmlns:a16="http://schemas.microsoft.com/office/drawing/2014/main" id="{929146D3-C467-49CC-8DF2-701B9B212A53}"/>
            </a:ext>
          </a:extLst>
        </xdr:cNvPr>
        <xdr:cNvSpPr/>
      </xdr:nvSpPr>
      <xdr:spPr>
        <a:xfrm>
          <a:off x="9588500" y="108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60631</xdr:rowOff>
    </xdr:from>
    <xdr:to>
      <xdr:col>55</xdr:col>
      <xdr:colOff>0</xdr:colOff>
      <xdr:row>63</xdr:row>
      <xdr:rowOff>64406</xdr:rowOff>
    </xdr:to>
    <xdr:cxnSp macro="">
      <xdr:nvCxnSpPr>
        <xdr:cNvPr id="248" name="直線コネクタ 247">
          <a:extLst>
            <a:ext uri="{FF2B5EF4-FFF2-40B4-BE49-F238E27FC236}">
              <a16:creationId xmlns:a16="http://schemas.microsoft.com/office/drawing/2014/main" id="{E1C5BFEC-C503-460E-BC66-BC85D37B4755}"/>
            </a:ext>
          </a:extLst>
        </xdr:cNvPr>
        <xdr:cNvCxnSpPr/>
      </xdr:nvCxnSpPr>
      <xdr:spPr>
        <a:xfrm flipV="1">
          <a:off x="9639300" y="10861981"/>
          <a:ext cx="8382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16531</xdr:rowOff>
    </xdr:from>
    <xdr:to>
      <xdr:col>46</xdr:col>
      <xdr:colOff>38100</xdr:colOff>
      <xdr:row>63</xdr:row>
      <xdr:rowOff>118131</xdr:rowOff>
    </xdr:to>
    <xdr:sp macro="" textlink="">
      <xdr:nvSpPr>
        <xdr:cNvPr id="249" name="楕円 248">
          <a:extLst>
            <a:ext uri="{FF2B5EF4-FFF2-40B4-BE49-F238E27FC236}">
              <a16:creationId xmlns:a16="http://schemas.microsoft.com/office/drawing/2014/main" id="{6FBAE7E9-2989-41CE-92CF-B85256B4318E}"/>
            </a:ext>
          </a:extLst>
        </xdr:cNvPr>
        <xdr:cNvSpPr/>
      </xdr:nvSpPr>
      <xdr:spPr>
        <a:xfrm>
          <a:off x="8699500" y="108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64406</xdr:rowOff>
    </xdr:from>
    <xdr:to>
      <xdr:col>50</xdr:col>
      <xdr:colOff>114300</xdr:colOff>
      <xdr:row>63</xdr:row>
      <xdr:rowOff>67331</xdr:rowOff>
    </xdr:to>
    <xdr:cxnSp macro="">
      <xdr:nvCxnSpPr>
        <xdr:cNvPr id="250" name="直線コネクタ 249">
          <a:extLst>
            <a:ext uri="{FF2B5EF4-FFF2-40B4-BE49-F238E27FC236}">
              <a16:creationId xmlns:a16="http://schemas.microsoft.com/office/drawing/2014/main" id="{91F49620-602A-4FD5-83D1-A79DB37081D2}"/>
            </a:ext>
          </a:extLst>
        </xdr:cNvPr>
        <xdr:cNvCxnSpPr/>
      </xdr:nvCxnSpPr>
      <xdr:spPr>
        <a:xfrm flipV="1">
          <a:off x="8750300" y="10865756"/>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19307</xdr:rowOff>
    </xdr:from>
    <xdr:to>
      <xdr:col>41</xdr:col>
      <xdr:colOff>101600</xdr:colOff>
      <xdr:row>63</xdr:row>
      <xdr:rowOff>120907</xdr:rowOff>
    </xdr:to>
    <xdr:sp macro="" textlink="">
      <xdr:nvSpPr>
        <xdr:cNvPr id="251" name="楕円 250">
          <a:extLst>
            <a:ext uri="{FF2B5EF4-FFF2-40B4-BE49-F238E27FC236}">
              <a16:creationId xmlns:a16="http://schemas.microsoft.com/office/drawing/2014/main" id="{A0455042-DC56-488F-BA23-2DEE1CF14B99}"/>
            </a:ext>
          </a:extLst>
        </xdr:cNvPr>
        <xdr:cNvSpPr/>
      </xdr:nvSpPr>
      <xdr:spPr>
        <a:xfrm>
          <a:off x="7810500" y="10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67331</xdr:rowOff>
    </xdr:from>
    <xdr:to>
      <xdr:col>45</xdr:col>
      <xdr:colOff>177800</xdr:colOff>
      <xdr:row>63</xdr:row>
      <xdr:rowOff>70107</xdr:rowOff>
    </xdr:to>
    <xdr:cxnSp macro="">
      <xdr:nvCxnSpPr>
        <xdr:cNvPr id="252" name="直線コネクタ 251">
          <a:extLst>
            <a:ext uri="{FF2B5EF4-FFF2-40B4-BE49-F238E27FC236}">
              <a16:creationId xmlns:a16="http://schemas.microsoft.com/office/drawing/2014/main" id="{23E681EC-D88D-4738-9D40-F4B5969294A8}"/>
            </a:ext>
          </a:extLst>
        </xdr:cNvPr>
        <xdr:cNvCxnSpPr/>
      </xdr:nvCxnSpPr>
      <xdr:spPr>
        <a:xfrm flipV="1">
          <a:off x="7861300" y="1086868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23081</xdr:rowOff>
    </xdr:from>
    <xdr:to>
      <xdr:col>36</xdr:col>
      <xdr:colOff>165100</xdr:colOff>
      <xdr:row>63</xdr:row>
      <xdr:rowOff>124681</xdr:rowOff>
    </xdr:to>
    <xdr:sp macro="" textlink="">
      <xdr:nvSpPr>
        <xdr:cNvPr id="253" name="楕円 252">
          <a:extLst>
            <a:ext uri="{FF2B5EF4-FFF2-40B4-BE49-F238E27FC236}">
              <a16:creationId xmlns:a16="http://schemas.microsoft.com/office/drawing/2014/main" id="{57E79B8F-F765-44A9-A1E6-54840A6FB8BB}"/>
            </a:ext>
          </a:extLst>
        </xdr:cNvPr>
        <xdr:cNvSpPr/>
      </xdr:nvSpPr>
      <xdr:spPr>
        <a:xfrm>
          <a:off x="6921500" y="108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70107</xdr:rowOff>
    </xdr:from>
    <xdr:to>
      <xdr:col>41</xdr:col>
      <xdr:colOff>50800</xdr:colOff>
      <xdr:row>63</xdr:row>
      <xdr:rowOff>73881</xdr:rowOff>
    </xdr:to>
    <xdr:cxnSp macro="">
      <xdr:nvCxnSpPr>
        <xdr:cNvPr id="254" name="直線コネクタ 253">
          <a:extLst>
            <a:ext uri="{FF2B5EF4-FFF2-40B4-BE49-F238E27FC236}">
              <a16:creationId xmlns:a16="http://schemas.microsoft.com/office/drawing/2014/main" id="{F05142A9-4A3E-4407-930B-4C9AFDF30DF6}"/>
            </a:ext>
          </a:extLst>
        </xdr:cNvPr>
        <xdr:cNvCxnSpPr/>
      </xdr:nvCxnSpPr>
      <xdr:spPr>
        <a:xfrm flipV="1">
          <a:off x="6972300" y="10871457"/>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DE979A8-4045-491D-86ED-231BA48AC803}"/>
            </a:ext>
          </a:extLst>
        </xdr:cNvPr>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8D50D64A-9BE7-4A94-BCA7-0D94546A407F}"/>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92510E8-C907-4F14-BEB7-75D77D237D70}"/>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89AA6DB-F427-4F9D-9F5D-B447289EBD10}"/>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131733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DB1BD41-7EF9-4F75-8232-1830A53D690F}"/>
            </a:ext>
          </a:extLst>
        </xdr:cNvPr>
        <xdr:cNvSpPr txBox="1"/>
      </xdr:nvSpPr>
      <xdr:spPr>
        <a:xfrm>
          <a:off x="9327095" y="1059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134658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8C7B773-79BB-4649-8CCD-AEA140B7D7DA}"/>
            </a:ext>
          </a:extLst>
        </xdr:cNvPr>
        <xdr:cNvSpPr txBox="1"/>
      </xdr:nvSpPr>
      <xdr:spPr>
        <a:xfrm>
          <a:off x="8450795" y="1059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137434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9AF2A6A-075C-47CC-8104-5265612F83EF}"/>
            </a:ext>
          </a:extLst>
        </xdr:cNvPr>
        <xdr:cNvSpPr txBox="1"/>
      </xdr:nvSpPr>
      <xdr:spPr>
        <a:xfrm>
          <a:off x="7561795" y="105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141208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55DB3A11-A362-4E93-BCCB-6D3102BB04EB}"/>
            </a:ext>
          </a:extLst>
        </xdr:cNvPr>
        <xdr:cNvSpPr txBox="1"/>
      </xdr:nvSpPr>
      <xdr:spPr>
        <a:xfrm>
          <a:off x="6672795" y="1059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DCACABB-B8B7-4DE4-8AFA-2712B6494E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2006E16-FE75-4CF3-A9F7-7DE9739DC5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2ED596B-91E7-4DEB-B724-79120FA99F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6A698BE-36F8-4889-AC7D-AC3864D3F3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F4C3F05-F483-4117-AA4B-F3F305F578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890842B-0A0B-489F-A322-C0E74B355D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2A2F7A3-7290-4AEF-8625-6FCD85B4E2D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64DE267-8D0B-46D7-92F1-3E9F453656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C293398-3887-42F2-BC69-45D07AC12C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D6CE958-6005-4787-AAA1-CBB715F0A2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EDFEBC5-4026-42B2-8243-C2316B0C6F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10FF964-513B-4215-A2D5-E22E94D9FE4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FD732E9-BEB1-44F5-B840-72C29F93C4E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3D117DC-AD09-4945-9C3C-B8B0AACAA1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8A08B8A-7654-46B5-966F-984FEA9A09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8EAFC4B9-3F01-40D1-9BDA-7FB6F528A43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03F0804-75AA-4588-9D18-5AA0CF18C3B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C5FF23A-2AE4-4576-83CC-538C5EB48D2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1528F70-7794-4787-93A9-FAA97797D0F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CAE5942-9F04-46EE-B47A-7EC597D3540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AF2D63BB-3D32-4ADB-936F-7582AD0B1F3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06169A8-736E-47D2-9A60-20FA8272AE3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5073500-A050-4D5A-A2D8-B5F8A023D58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F0EE9D2-380A-4725-9CBC-A8E6638986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5B82A5A-D420-4C25-9F7E-3E042FF471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965190C2-5510-4174-92B9-FC2EE204841B}"/>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F70407B-7AAA-48CE-8AF0-9EC9B060AAD3}"/>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CED9F5CF-0DEB-4DEE-9802-99E28319A263}"/>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C4B825D-F78A-42D4-B7DC-0E34BC6589F4}"/>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554C1B7F-C6D1-4E99-9FD4-5067F9A0EF3D}"/>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9122F9B-6C70-4B0D-B99A-7827F0790B66}"/>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18551123-B637-4DB7-B389-AF84C5C72D65}"/>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E903368D-2D7A-4ECF-8894-A0C368921D0E}"/>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8448F479-D427-4653-9078-6206F48F36A1}"/>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30C973FE-BD20-430E-8659-BA50BDE0EE3A}"/>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5BDB85FB-62F0-4B03-9452-E36B35BE0791}"/>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E15CAF-EE3F-43B0-94B9-18E411F5CD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5681E65-553E-466A-A452-FE02380DA2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105969-EFE5-44C4-B453-2839F0DAFE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90A2168-8F5F-493D-9698-13A5CDBC7A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1F7C9F-3C05-46A1-A948-DED6B610B6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39551</xdr:rowOff>
    </xdr:from>
    <xdr:to>
      <xdr:col>24</xdr:col>
      <xdr:colOff>114300</xdr:colOff>
      <xdr:row>85</xdr:row>
      <xdr:rowOff>141151</xdr:rowOff>
    </xdr:to>
    <xdr:sp macro="" textlink="">
      <xdr:nvSpPr>
        <xdr:cNvPr id="304" name="楕円 303">
          <a:extLst>
            <a:ext uri="{FF2B5EF4-FFF2-40B4-BE49-F238E27FC236}">
              <a16:creationId xmlns:a16="http://schemas.microsoft.com/office/drawing/2014/main" id="{796DBE30-A094-4393-ADEC-4F01ACE62F4A}"/>
            </a:ext>
          </a:extLst>
        </xdr:cNvPr>
        <xdr:cNvSpPr/>
      </xdr:nvSpPr>
      <xdr:spPr>
        <a:xfrm>
          <a:off x="45847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17978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10BCCA9-F113-4BB6-A595-937B45B22681}"/>
            </a:ext>
          </a:extLst>
        </xdr:cNvPr>
        <xdr:cNvSpPr txBox="1"/>
      </xdr:nvSpPr>
      <xdr:spPr>
        <a:xfrm>
          <a:off x="4673600"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19957</xdr:rowOff>
    </xdr:from>
    <xdr:to>
      <xdr:col>20</xdr:col>
      <xdr:colOff>38100</xdr:colOff>
      <xdr:row>85</xdr:row>
      <xdr:rowOff>121557</xdr:rowOff>
    </xdr:to>
    <xdr:sp macro="" textlink="">
      <xdr:nvSpPr>
        <xdr:cNvPr id="306" name="楕円 305">
          <a:extLst>
            <a:ext uri="{FF2B5EF4-FFF2-40B4-BE49-F238E27FC236}">
              <a16:creationId xmlns:a16="http://schemas.microsoft.com/office/drawing/2014/main" id="{3F4F351C-83D5-4CF2-A6CD-8C9DB214D8F7}"/>
            </a:ext>
          </a:extLst>
        </xdr:cNvPr>
        <xdr:cNvSpPr/>
      </xdr:nvSpPr>
      <xdr:spPr>
        <a:xfrm>
          <a:off x="3746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70757</xdr:rowOff>
    </xdr:from>
    <xdr:to>
      <xdr:col>24</xdr:col>
      <xdr:colOff>63500</xdr:colOff>
      <xdr:row>85</xdr:row>
      <xdr:rowOff>90351</xdr:rowOff>
    </xdr:to>
    <xdr:cxnSp macro="">
      <xdr:nvCxnSpPr>
        <xdr:cNvPr id="307" name="直線コネクタ 306">
          <a:extLst>
            <a:ext uri="{FF2B5EF4-FFF2-40B4-BE49-F238E27FC236}">
              <a16:creationId xmlns:a16="http://schemas.microsoft.com/office/drawing/2014/main" id="{42564B21-0F52-4827-8717-292B6C443FA3}"/>
            </a:ext>
          </a:extLst>
        </xdr:cNvPr>
        <xdr:cNvCxnSpPr/>
      </xdr:nvCxnSpPr>
      <xdr:spPr>
        <a:xfrm>
          <a:off x="3797300" y="1464400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5262</xdr:rowOff>
    </xdr:from>
    <xdr:to>
      <xdr:col>15</xdr:col>
      <xdr:colOff>101600</xdr:colOff>
      <xdr:row>85</xdr:row>
      <xdr:rowOff>106862</xdr:rowOff>
    </xdr:to>
    <xdr:sp macro="" textlink="">
      <xdr:nvSpPr>
        <xdr:cNvPr id="308" name="楕円 307">
          <a:extLst>
            <a:ext uri="{FF2B5EF4-FFF2-40B4-BE49-F238E27FC236}">
              <a16:creationId xmlns:a16="http://schemas.microsoft.com/office/drawing/2014/main" id="{391E32C8-5397-4DB7-8D12-8A4746F78A56}"/>
            </a:ext>
          </a:extLst>
        </xdr:cNvPr>
        <xdr:cNvSpPr/>
      </xdr:nvSpPr>
      <xdr:spPr>
        <a:xfrm>
          <a:off x="2857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56062</xdr:rowOff>
    </xdr:from>
    <xdr:to>
      <xdr:col>19</xdr:col>
      <xdr:colOff>177800</xdr:colOff>
      <xdr:row>85</xdr:row>
      <xdr:rowOff>70757</xdr:rowOff>
    </xdr:to>
    <xdr:cxnSp macro="">
      <xdr:nvCxnSpPr>
        <xdr:cNvPr id="309" name="直線コネクタ 308">
          <a:extLst>
            <a:ext uri="{FF2B5EF4-FFF2-40B4-BE49-F238E27FC236}">
              <a16:creationId xmlns:a16="http://schemas.microsoft.com/office/drawing/2014/main" id="{99F9B616-F775-4822-AA50-94499BD14181}"/>
            </a:ext>
          </a:extLst>
        </xdr:cNvPr>
        <xdr:cNvCxnSpPr/>
      </xdr:nvCxnSpPr>
      <xdr:spPr>
        <a:xfrm>
          <a:off x="2908300" y="1462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153851</xdr:rowOff>
    </xdr:from>
    <xdr:to>
      <xdr:col>10</xdr:col>
      <xdr:colOff>165100</xdr:colOff>
      <xdr:row>85</xdr:row>
      <xdr:rowOff>84001</xdr:rowOff>
    </xdr:to>
    <xdr:sp macro="" textlink="">
      <xdr:nvSpPr>
        <xdr:cNvPr id="310" name="楕円 309">
          <a:extLst>
            <a:ext uri="{FF2B5EF4-FFF2-40B4-BE49-F238E27FC236}">
              <a16:creationId xmlns:a16="http://schemas.microsoft.com/office/drawing/2014/main" id="{69222227-F7A2-4F5E-83EA-E8E7124C976D}"/>
            </a:ext>
          </a:extLst>
        </xdr:cNvPr>
        <xdr:cNvSpPr/>
      </xdr:nvSpPr>
      <xdr:spPr>
        <a:xfrm>
          <a:off x="1968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33201</xdr:rowOff>
    </xdr:from>
    <xdr:to>
      <xdr:col>15</xdr:col>
      <xdr:colOff>50800</xdr:colOff>
      <xdr:row>85</xdr:row>
      <xdr:rowOff>56062</xdr:rowOff>
    </xdr:to>
    <xdr:cxnSp macro="">
      <xdr:nvCxnSpPr>
        <xdr:cNvPr id="311" name="直線コネクタ 310">
          <a:extLst>
            <a:ext uri="{FF2B5EF4-FFF2-40B4-BE49-F238E27FC236}">
              <a16:creationId xmlns:a16="http://schemas.microsoft.com/office/drawing/2014/main" id="{821B4EA2-2F84-4B36-97D6-9B9C6EA3C8E6}"/>
            </a:ext>
          </a:extLst>
        </xdr:cNvPr>
        <xdr:cNvCxnSpPr/>
      </xdr:nvCxnSpPr>
      <xdr:spPr>
        <a:xfrm>
          <a:off x="2019300" y="1460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130992</xdr:rowOff>
    </xdr:from>
    <xdr:to>
      <xdr:col>6</xdr:col>
      <xdr:colOff>38100</xdr:colOff>
      <xdr:row>85</xdr:row>
      <xdr:rowOff>61142</xdr:rowOff>
    </xdr:to>
    <xdr:sp macro="" textlink="">
      <xdr:nvSpPr>
        <xdr:cNvPr id="312" name="楕円 311">
          <a:extLst>
            <a:ext uri="{FF2B5EF4-FFF2-40B4-BE49-F238E27FC236}">
              <a16:creationId xmlns:a16="http://schemas.microsoft.com/office/drawing/2014/main" id="{9B02DA20-973D-4B3A-8EDA-786F8421AA90}"/>
            </a:ext>
          </a:extLst>
        </xdr:cNvPr>
        <xdr:cNvSpPr/>
      </xdr:nvSpPr>
      <xdr:spPr>
        <a:xfrm>
          <a:off x="1079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10342</xdr:rowOff>
    </xdr:from>
    <xdr:to>
      <xdr:col>10</xdr:col>
      <xdr:colOff>114300</xdr:colOff>
      <xdr:row>85</xdr:row>
      <xdr:rowOff>33201</xdr:rowOff>
    </xdr:to>
    <xdr:cxnSp macro="">
      <xdr:nvCxnSpPr>
        <xdr:cNvPr id="313" name="直線コネクタ 312">
          <a:extLst>
            <a:ext uri="{FF2B5EF4-FFF2-40B4-BE49-F238E27FC236}">
              <a16:creationId xmlns:a16="http://schemas.microsoft.com/office/drawing/2014/main" id="{DEDEB922-E6E4-47E8-99E3-B1B32B2278DD}"/>
            </a:ext>
          </a:extLst>
        </xdr:cNvPr>
        <xdr:cNvCxnSpPr/>
      </xdr:nvCxnSpPr>
      <xdr:spPr>
        <a:xfrm>
          <a:off x="1130300" y="145835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C89FA96A-E0A5-4937-B8A0-ADF78C835F0C}"/>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a:extLst>
            <a:ext uri="{FF2B5EF4-FFF2-40B4-BE49-F238E27FC236}">
              <a16:creationId xmlns:a16="http://schemas.microsoft.com/office/drawing/2014/main" id="{E94BC92B-3F3E-4CD7-9EFA-9515B311EDA3}"/>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a:extLst>
            <a:ext uri="{FF2B5EF4-FFF2-40B4-BE49-F238E27FC236}">
              <a16:creationId xmlns:a16="http://schemas.microsoft.com/office/drawing/2014/main" id="{38C0FD2C-E6B5-49BC-9FFC-20767BDD3923}"/>
            </a:ext>
          </a:extLst>
        </xdr:cNvPr>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a:extLst>
            <a:ext uri="{FF2B5EF4-FFF2-40B4-BE49-F238E27FC236}">
              <a16:creationId xmlns:a16="http://schemas.microsoft.com/office/drawing/2014/main" id="{D1E5A54C-66A9-4733-AB55-24AF827BBE0A}"/>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112684</xdr:rowOff>
    </xdr:from>
    <xdr:ext cx="405111" cy="259045"/>
    <xdr:sp macro="" textlink="">
      <xdr:nvSpPr>
        <xdr:cNvPr id="318" name="n_1mainValue【公営住宅】&#10;有形固定資産減価償却率">
          <a:extLst>
            <a:ext uri="{FF2B5EF4-FFF2-40B4-BE49-F238E27FC236}">
              <a16:creationId xmlns:a16="http://schemas.microsoft.com/office/drawing/2014/main" id="{1ACBB06B-7AAC-499C-B62F-98440A6A31E3}"/>
            </a:ext>
          </a:extLst>
        </xdr:cNvPr>
        <xdr:cNvSpPr txBox="1"/>
      </xdr:nvSpPr>
      <xdr:spPr>
        <a:xfrm>
          <a:off x="3582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97989</xdr:rowOff>
    </xdr:from>
    <xdr:ext cx="405111" cy="259045"/>
    <xdr:sp macro="" textlink="">
      <xdr:nvSpPr>
        <xdr:cNvPr id="319" name="n_2mainValue【公営住宅】&#10;有形固定資産減価償却率">
          <a:extLst>
            <a:ext uri="{FF2B5EF4-FFF2-40B4-BE49-F238E27FC236}">
              <a16:creationId xmlns:a16="http://schemas.microsoft.com/office/drawing/2014/main" id="{6DCFB8D4-690A-48A7-B659-E21B78271449}"/>
            </a:ext>
          </a:extLst>
        </xdr:cNvPr>
        <xdr:cNvSpPr txBox="1"/>
      </xdr:nvSpPr>
      <xdr:spPr>
        <a:xfrm>
          <a:off x="2705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75128</xdr:rowOff>
    </xdr:from>
    <xdr:ext cx="405111" cy="259045"/>
    <xdr:sp macro="" textlink="">
      <xdr:nvSpPr>
        <xdr:cNvPr id="320" name="n_3mainValue【公営住宅】&#10;有形固定資産減価償却率">
          <a:extLst>
            <a:ext uri="{FF2B5EF4-FFF2-40B4-BE49-F238E27FC236}">
              <a16:creationId xmlns:a16="http://schemas.microsoft.com/office/drawing/2014/main" id="{4DD1A7D2-78BF-49A3-A98A-2812984EBE43}"/>
            </a:ext>
          </a:extLst>
        </xdr:cNvPr>
        <xdr:cNvSpPr txBox="1"/>
      </xdr:nvSpPr>
      <xdr:spPr>
        <a:xfrm>
          <a:off x="1816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52269</xdr:rowOff>
    </xdr:from>
    <xdr:ext cx="405111" cy="259045"/>
    <xdr:sp macro="" textlink="">
      <xdr:nvSpPr>
        <xdr:cNvPr id="321" name="n_4mainValue【公営住宅】&#10;有形固定資産減価償却率">
          <a:extLst>
            <a:ext uri="{FF2B5EF4-FFF2-40B4-BE49-F238E27FC236}">
              <a16:creationId xmlns:a16="http://schemas.microsoft.com/office/drawing/2014/main" id="{908248EE-76C3-4D69-8210-58D0FB70AFC0}"/>
            </a:ext>
          </a:extLst>
        </xdr:cNvPr>
        <xdr:cNvSpPr txBox="1"/>
      </xdr:nvSpPr>
      <xdr:spPr>
        <a:xfrm>
          <a:off x="927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0D53F2E-3E9A-48F4-8F32-AD784BA0E7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9B1CE9E-30F1-4295-9EE7-21FCDA4A6B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6B60098-CD08-4070-9B7B-6726CF3A28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CE228AD-4649-4350-B750-D97BE4E715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C4A7C1D-8E9D-42F4-A085-53CFE744DF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22D31E6-4A15-4612-9857-9D3D8957EB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0C7BEFE-CCD6-462D-A4B0-E3C12A9879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147AB43-E796-489C-9229-4654BF16C8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23A13DC-499B-4C69-A5CA-96006BC137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531BBA4-604D-456D-A8F4-599B013550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91B85BE-1A4D-4059-BDE2-FDB22C8569E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34A185C-1686-4EF5-9D7A-0642F2B285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DACCE9F-9153-4C7A-B5E0-F85A0CEC6A4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B59A223D-82CD-4984-A65C-B5040AEB545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6907533-B623-4F3C-A381-BDAFC6EFE62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0200BB8-437F-4968-A540-133BE3C9EB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F8AA4318-228E-4B73-81C2-F8636CDDD91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D81FFB31-A28B-431A-A116-EB9672BB51B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3A8C9C5-3E4B-4788-9DC5-3F333E7349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8466CCC-1289-49DA-82A0-3116493251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8C51054-D2E0-451D-A188-476AD2D2499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CC67CF1D-91DC-4E81-8A63-A141D8277084}"/>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7031DEC8-0CC8-422E-8420-D25FF701B94B}"/>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89570564-2955-477A-8E70-310063270F0F}"/>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3EE51D92-420E-4A51-91FA-30C18D020D29}"/>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7EA4D24C-19F5-49CE-A982-1FE5D7F94FAF}"/>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BA5FF5CF-5F43-437D-9458-5A99414D5CB3}"/>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79A2324C-D2E5-43CE-B49E-B04390B0724A}"/>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687FCCC2-BBE8-4B09-89D9-8FBE8BE6D21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706E9715-CE32-424A-AD04-2E4240C5A879}"/>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E6A6D6E1-DBA4-458D-9593-BFD457ACD758}"/>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1019BF97-BE38-491C-994F-95DB2F5D08E7}"/>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D9343B-5034-42FC-B085-CD548E7D81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A4ED978-2E63-4843-A594-7A22F8365A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EAF0EB-F8AC-4848-B326-D997643F3B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E500EB8-6825-4D37-B18B-8A628DF957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4E7801A-7EEA-4B69-9C77-DFD6DC1B7A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101143</xdr:rowOff>
    </xdr:from>
    <xdr:to>
      <xdr:col>55</xdr:col>
      <xdr:colOff>50800</xdr:colOff>
      <xdr:row>83</xdr:row>
      <xdr:rowOff>31293</xdr:rowOff>
    </xdr:to>
    <xdr:sp macro="" textlink="">
      <xdr:nvSpPr>
        <xdr:cNvPr id="359" name="楕円 358">
          <a:extLst>
            <a:ext uri="{FF2B5EF4-FFF2-40B4-BE49-F238E27FC236}">
              <a16:creationId xmlns:a16="http://schemas.microsoft.com/office/drawing/2014/main" id="{637D12CC-37C6-4AC1-A2C2-40A6855E19B4}"/>
            </a:ext>
          </a:extLst>
        </xdr:cNvPr>
        <xdr:cNvSpPr/>
      </xdr:nvSpPr>
      <xdr:spPr>
        <a:xfrm>
          <a:off x="10426700" y="141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124020</xdr:rowOff>
    </xdr:from>
    <xdr:ext cx="469744" cy="259045"/>
    <xdr:sp macro="" textlink="">
      <xdr:nvSpPr>
        <xdr:cNvPr id="360" name="【公営住宅】&#10;一人当たり面積該当値テキスト">
          <a:extLst>
            <a:ext uri="{FF2B5EF4-FFF2-40B4-BE49-F238E27FC236}">
              <a16:creationId xmlns:a16="http://schemas.microsoft.com/office/drawing/2014/main" id="{3269C123-65E5-4686-A82C-F24F9B8C2397}"/>
            </a:ext>
          </a:extLst>
        </xdr:cNvPr>
        <xdr:cNvSpPr txBox="1"/>
      </xdr:nvSpPr>
      <xdr:spPr>
        <a:xfrm>
          <a:off x="10515600" y="140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108458</xdr:rowOff>
    </xdr:from>
    <xdr:to>
      <xdr:col>50</xdr:col>
      <xdr:colOff>165100</xdr:colOff>
      <xdr:row>83</xdr:row>
      <xdr:rowOff>38608</xdr:rowOff>
    </xdr:to>
    <xdr:sp macro="" textlink="">
      <xdr:nvSpPr>
        <xdr:cNvPr id="361" name="楕円 360">
          <a:extLst>
            <a:ext uri="{FF2B5EF4-FFF2-40B4-BE49-F238E27FC236}">
              <a16:creationId xmlns:a16="http://schemas.microsoft.com/office/drawing/2014/main" id="{AD81121E-450B-425A-8609-46158294D72D}"/>
            </a:ext>
          </a:extLst>
        </xdr:cNvPr>
        <xdr:cNvSpPr/>
      </xdr:nvSpPr>
      <xdr:spPr>
        <a:xfrm>
          <a:off x="9588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151943</xdr:rowOff>
    </xdr:from>
    <xdr:to>
      <xdr:col>55</xdr:col>
      <xdr:colOff>0</xdr:colOff>
      <xdr:row>82</xdr:row>
      <xdr:rowOff>159258</xdr:rowOff>
    </xdr:to>
    <xdr:cxnSp macro="">
      <xdr:nvCxnSpPr>
        <xdr:cNvPr id="362" name="直線コネクタ 361">
          <a:extLst>
            <a:ext uri="{FF2B5EF4-FFF2-40B4-BE49-F238E27FC236}">
              <a16:creationId xmlns:a16="http://schemas.microsoft.com/office/drawing/2014/main" id="{D217AE69-76F4-45BF-A57F-89C3515E02E7}"/>
            </a:ext>
          </a:extLst>
        </xdr:cNvPr>
        <xdr:cNvCxnSpPr/>
      </xdr:nvCxnSpPr>
      <xdr:spPr>
        <a:xfrm flipV="1">
          <a:off x="9639300" y="1421084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106172</xdr:rowOff>
    </xdr:from>
    <xdr:to>
      <xdr:col>46</xdr:col>
      <xdr:colOff>38100</xdr:colOff>
      <xdr:row>83</xdr:row>
      <xdr:rowOff>36322</xdr:rowOff>
    </xdr:to>
    <xdr:sp macro="" textlink="">
      <xdr:nvSpPr>
        <xdr:cNvPr id="363" name="楕円 362">
          <a:extLst>
            <a:ext uri="{FF2B5EF4-FFF2-40B4-BE49-F238E27FC236}">
              <a16:creationId xmlns:a16="http://schemas.microsoft.com/office/drawing/2014/main" id="{9B72CD6B-350C-430A-BC45-D67CC8C174C1}"/>
            </a:ext>
          </a:extLst>
        </xdr:cNvPr>
        <xdr:cNvSpPr/>
      </xdr:nvSpPr>
      <xdr:spPr>
        <a:xfrm>
          <a:off x="8699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156972</xdr:rowOff>
    </xdr:from>
    <xdr:to>
      <xdr:col>50</xdr:col>
      <xdr:colOff>114300</xdr:colOff>
      <xdr:row>82</xdr:row>
      <xdr:rowOff>159258</xdr:rowOff>
    </xdr:to>
    <xdr:cxnSp macro="">
      <xdr:nvCxnSpPr>
        <xdr:cNvPr id="364" name="直線コネクタ 363">
          <a:extLst>
            <a:ext uri="{FF2B5EF4-FFF2-40B4-BE49-F238E27FC236}">
              <a16:creationId xmlns:a16="http://schemas.microsoft.com/office/drawing/2014/main" id="{AE954BDB-5054-457D-88BD-4C10EC736BB6}"/>
            </a:ext>
          </a:extLst>
        </xdr:cNvPr>
        <xdr:cNvCxnSpPr/>
      </xdr:nvCxnSpPr>
      <xdr:spPr>
        <a:xfrm>
          <a:off x="8750300" y="142158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112573</xdr:rowOff>
    </xdr:from>
    <xdr:to>
      <xdr:col>41</xdr:col>
      <xdr:colOff>101600</xdr:colOff>
      <xdr:row>83</xdr:row>
      <xdr:rowOff>42723</xdr:rowOff>
    </xdr:to>
    <xdr:sp macro="" textlink="">
      <xdr:nvSpPr>
        <xdr:cNvPr id="365" name="楕円 364">
          <a:extLst>
            <a:ext uri="{FF2B5EF4-FFF2-40B4-BE49-F238E27FC236}">
              <a16:creationId xmlns:a16="http://schemas.microsoft.com/office/drawing/2014/main" id="{75D20864-0940-42E3-AE44-2C37EEA34595}"/>
            </a:ext>
          </a:extLst>
        </xdr:cNvPr>
        <xdr:cNvSpPr/>
      </xdr:nvSpPr>
      <xdr:spPr>
        <a:xfrm>
          <a:off x="7810500" y="141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156972</xdr:rowOff>
    </xdr:from>
    <xdr:to>
      <xdr:col>45</xdr:col>
      <xdr:colOff>177800</xdr:colOff>
      <xdr:row>82</xdr:row>
      <xdr:rowOff>163373</xdr:rowOff>
    </xdr:to>
    <xdr:cxnSp macro="">
      <xdr:nvCxnSpPr>
        <xdr:cNvPr id="366" name="直線コネクタ 365">
          <a:extLst>
            <a:ext uri="{FF2B5EF4-FFF2-40B4-BE49-F238E27FC236}">
              <a16:creationId xmlns:a16="http://schemas.microsoft.com/office/drawing/2014/main" id="{F0A6BA22-D4AD-4205-968C-F8C77BAABA96}"/>
            </a:ext>
          </a:extLst>
        </xdr:cNvPr>
        <xdr:cNvCxnSpPr/>
      </xdr:nvCxnSpPr>
      <xdr:spPr>
        <a:xfrm flipV="1">
          <a:off x="7861300" y="142158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119431</xdr:rowOff>
    </xdr:from>
    <xdr:to>
      <xdr:col>36</xdr:col>
      <xdr:colOff>165100</xdr:colOff>
      <xdr:row>83</xdr:row>
      <xdr:rowOff>49581</xdr:rowOff>
    </xdr:to>
    <xdr:sp macro="" textlink="">
      <xdr:nvSpPr>
        <xdr:cNvPr id="367" name="楕円 366">
          <a:extLst>
            <a:ext uri="{FF2B5EF4-FFF2-40B4-BE49-F238E27FC236}">
              <a16:creationId xmlns:a16="http://schemas.microsoft.com/office/drawing/2014/main" id="{D7164F5A-DCC3-4923-A136-C8E193F84A0D}"/>
            </a:ext>
          </a:extLst>
        </xdr:cNvPr>
        <xdr:cNvSpPr/>
      </xdr:nvSpPr>
      <xdr:spPr>
        <a:xfrm>
          <a:off x="6921500" y="141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163373</xdr:rowOff>
    </xdr:from>
    <xdr:to>
      <xdr:col>41</xdr:col>
      <xdr:colOff>50800</xdr:colOff>
      <xdr:row>82</xdr:row>
      <xdr:rowOff>170231</xdr:rowOff>
    </xdr:to>
    <xdr:cxnSp macro="">
      <xdr:nvCxnSpPr>
        <xdr:cNvPr id="368" name="直線コネクタ 367">
          <a:extLst>
            <a:ext uri="{FF2B5EF4-FFF2-40B4-BE49-F238E27FC236}">
              <a16:creationId xmlns:a16="http://schemas.microsoft.com/office/drawing/2014/main" id="{0038EB3B-5CAF-4337-8D8C-9A92361A72D8}"/>
            </a:ext>
          </a:extLst>
        </xdr:cNvPr>
        <xdr:cNvCxnSpPr/>
      </xdr:nvCxnSpPr>
      <xdr:spPr>
        <a:xfrm flipV="1">
          <a:off x="6972300" y="1422227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AECE4916-4D8D-4878-8144-CB088C80A2F5}"/>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AC2D8E5E-34A7-4F6B-B012-D628C9E19B42}"/>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ABB24B1C-E4EF-418B-B0F0-EBBD483D1DC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58A7112B-7398-4527-ADAC-FEB8A9E18757}"/>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55135</xdr:rowOff>
    </xdr:from>
    <xdr:ext cx="469744" cy="259045"/>
    <xdr:sp macro="" textlink="">
      <xdr:nvSpPr>
        <xdr:cNvPr id="373" name="n_1mainValue【公営住宅】&#10;一人当たり面積">
          <a:extLst>
            <a:ext uri="{FF2B5EF4-FFF2-40B4-BE49-F238E27FC236}">
              <a16:creationId xmlns:a16="http://schemas.microsoft.com/office/drawing/2014/main" id="{CFAC91F8-9889-448E-98B1-F15FD1C1DEFE}"/>
            </a:ext>
          </a:extLst>
        </xdr:cNvPr>
        <xdr:cNvSpPr txBox="1"/>
      </xdr:nvSpPr>
      <xdr:spPr>
        <a:xfrm>
          <a:off x="93917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52849</xdr:rowOff>
    </xdr:from>
    <xdr:ext cx="469744" cy="259045"/>
    <xdr:sp macro="" textlink="">
      <xdr:nvSpPr>
        <xdr:cNvPr id="374" name="n_2mainValue【公営住宅】&#10;一人当たり面積">
          <a:extLst>
            <a:ext uri="{FF2B5EF4-FFF2-40B4-BE49-F238E27FC236}">
              <a16:creationId xmlns:a16="http://schemas.microsoft.com/office/drawing/2014/main" id="{087C3E85-8825-40A3-BC12-502585EF7E7B}"/>
            </a:ext>
          </a:extLst>
        </xdr:cNvPr>
        <xdr:cNvSpPr txBox="1"/>
      </xdr:nvSpPr>
      <xdr:spPr>
        <a:xfrm>
          <a:off x="8515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59250</xdr:rowOff>
    </xdr:from>
    <xdr:ext cx="469744" cy="259045"/>
    <xdr:sp macro="" textlink="">
      <xdr:nvSpPr>
        <xdr:cNvPr id="375" name="n_3mainValue【公営住宅】&#10;一人当たり面積">
          <a:extLst>
            <a:ext uri="{FF2B5EF4-FFF2-40B4-BE49-F238E27FC236}">
              <a16:creationId xmlns:a16="http://schemas.microsoft.com/office/drawing/2014/main" id="{ECF8BA2F-B1F2-435E-B513-99ECA5F3121C}"/>
            </a:ext>
          </a:extLst>
        </xdr:cNvPr>
        <xdr:cNvSpPr txBox="1"/>
      </xdr:nvSpPr>
      <xdr:spPr>
        <a:xfrm>
          <a:off x="7626427" y="1394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66108</xdr:rowOff>
    </xdr:from>
    <xdr:ext cx="469744" cy="259045"/>
    <xdr:sp macro="" textlink="">
      <xdr:nvSpPr>
        <xdr:cNvPr id="376" name="n_4mainValue【公営住宅】&#10;一人当たり面積">
          <a:extLst>
            <a:ext uri="{FF2B5EF4-FFF2-40B4-BE49-F238E27FC236}">
              <a16:creationId xmlns:a16="http://schemas.microsoft.com/office/drawing/2014/main" id="{121A1A0D-B236-488D-86D5-0FEF1D2D6779}"/>
            </a:ext>
          </a:extLst>
        </xdr:cNvPr>
        <xdr:cNvSpPr txBox="1"/>
      </xdr:nvSpPr>
      <xdr:spPr>
        <a:xfrm>
          <a:off x="6737427" y="1395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92184BF-37BF-4B5F-911B-447D3035ED3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16C6CC8-A786-4808-BD65-03A9A8D5E7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74BD32E-118F-40D8-BE6F-BA5F490A14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AF33449-0528-4B64-BC4B-B70F173FA7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6090965-4E0D-4006-B2BC-98F6EF2567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B5FFBA3-E39F-42CF-B771-56854C9A65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DFDF686-1759-467B-A38B-A07A385DA3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8C56DFE-9E90-4BE0-AB2F-57FB44F317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418846F-5DA7-4142-867A-985C910C9D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C41AEDE-5CD6-4559-98B0-F96437448C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6D9F3728-2592-4E42-B025-978F7DD123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93A4A1FA-68BE-4716-82EC-AF00CB48FD5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D3765CD4-EA22-486D-A1C4-7574FA70C8CF}"/>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8CA180DA-9D7F-42E7-A8E2-D1B81E6746F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59926626-DD70-4977-AF20-C76056C586DB}"/>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4B273B8D-45A1-435F-8400-EF7361226AD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A02F52E3-F4E5-4AE6-8571-8E7AA00CC5D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E93D20A5-A78D-40DA-B72F-7BD2B579EF7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9F6038B0-26FA-4817-9983-BD867A597C5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B5D0018-406F-4D51-8EA5-AA1E765A95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AEAD2158-BFB4-49C5-AA55-1E051D29B82F}"/>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EECB15CA-5987-4C52-9182-610A6336DB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a16="http://schemas.microsoft.com/office/drawing/2014/main" id="{CC2C38C9-A60E-4978-BB49-D1638D83C4AB}"/>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2A4D32C-9F75-4A29-A82A-46E0111906AB}"/>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a16="http://schemas.microsoft.com/office/drawing/2014/main" id="{E4449613-CE11-4B47-9E6E-2CB8BA02630F}"/>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FFDE3996-E595-4ACA-B1E6-433FC279BE19}"/>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a16="http://schemas.microsoft.com/office/drawing/2014/main" id="{8F7C6C4C-407C-42B7-BD51-BB1232D7263B}"/>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144290</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5D8DAEC9-8B6A-42E2-BFB7-505C5B3C616B}"/>
            </a:ext>
          </a:extLst>
        </xdr:cNvPr>
        <xdr:cNvSpPr txBox="1"/>
      </xdr:nvSpPr>
      <xdr:spPr>
        <a:xfrm>
          <a:off x="4673600" y="1780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a16="http://schemas.microsoft.com/office/drawing/2014/main" id="{6383092A-2AA4-4CB2-B040-03ECBA3E54D9}"/>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a16="http://schemas.microsoft.com/office/drawing/2014/main" id="{0F729897-B1CF-4FFC-BA7F-6CE665E8F0A2}"/>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a16="http://schemas.microsoft.com/office/drawing/2014/main" id="{294875AB-CCD5-492B-A988-E436668665C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a16="http://schemas.microsoft.com/office/drawing/2014/main" id="{DED3AE4D-2410-4592-8A0E-1075FB451360}"/>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a16="http://schemas.microsoft.com/office/drawing/2014/main" id="{E7FC1E1A-15FE-48D7-BEE2-F33F04BD650F}"/>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920B4B6-489F-4557-94B8-6B00D04B67A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3246A3-46D8-4EC6-83FA-BC1D9913AF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AE4FF0A-2630-4E2F-8320-956B88E697B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B6DC811-D3F1-4364-B4E8-2C7887C0E0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55E0E89-E2E2-47D8-8F8D-F57AC94625D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52832</xdr:rowOff>
    </xdr:from>
    <xdr:to>
      <xdr:col>24</xdr:col>
      <xdr:colOff>114300</xdr:colOff>
      <xdr:row>106</xdr:row>
      <xdr:rowOff>154432</xdr:rowOff>
    </xdr:to>
    <xdr:sp macro="" textlink="">
      <xdr:nvSpPr>
        <xdr:cNvPr id="415" name="楕円 414">
          <a:extLst>
            <a:ext uri="{FF2B5EF4-FFF2-40B4-BE49-F238E27FC236}">
              <a16:creationId xmlns:a16="http://schemas.microsoft.com/office/drawing/2014/main" id="{1FB35078-B39C-41CE-A47B-63E8419414D2}"/>
            </a:ext>
          </a:extLst>
        </xdr:cNvPr>
        <xdr:cNvSpPr/>
      </xdr:nvSpPr>
      <xdr:spPr>
        <a:xfrm>
          <a:off x="4584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31259</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F3D4699-D38E-4F15-ADFB-C3C2978FBB33}"/>
            </a:ext>
          </a:extLst>
        </xdr:cNvPr>
        <xdr:cNvSpPr txBox="1"/>
      </xdr:nvSpPr>
      <xdr:spPr>
        <a:xfrm>
          <a:off x="46736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17" name="楕円 416">
          <a:extLst>
            <a:ext uri="{FF2B5EF4-FFF2-40B4-BE49-F238E27FC236}">
              <a16:creationId xmlns:a16="http://schemas.microsoft.com/office/drawing/2014/main" id="{0A21C234-D48E-4913-AD5F-F84F38B3A417}"/>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103632</xdr:rowOff>
    </xdr:to>
    <xdr:cxnSp macro="">
      <xdr:nvCxnSpPr>
        <xdr:cNvPr id="418" name="直線コネクタ 417">
          <a:extLst>
            <a:ext uri="{FF2B5EF4-FFF2-40B4-BE49-F238E27FC236}">
              <a16:creationId xmlns:a16="http://schemas.microsoft.com/office/drawing/2014/main" id="{3C6E3BA5-4E1E-4D94-97C3-9F9C77D95707}"/>
            </a:ext>
          </a:extLst>
        </xdr:cNvPr>
        <xdr:cNvCxnSpPr/>
      </xdr:nvCxnSpPr>
      <xdr:spPr>
        <a:xfrm>
          <a:off x="3797300" y="182613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20828</xdr:rowOff>
    </xdr:from>
    <xdr:to>
      <xdr:col>15</xdr:col>
      <xdr:colOff>101600</xdr:colOff>
      <xdr:row>106</xdr:row>
      <xdr:rowOff>122428</xdr:rowOff>
    </xdr:to>
    <xdr:sp macro="" textlink="">
      <xdr:nvSpPr>
        <xdr:cNvPr id="419" name="楕円 418">
          <a:extLst>
            <a:ext uri="{FF2B5EF4-FFF2-40B4-BE49-F238E27FC236}">
              <a16:creationId xmlns:a16="http://schemas.microsoft.com/office/drawing/2014/main" id="{FFDDC4DF-EE77-4113-9BFA-05121B4A8EC1}"/>
            </a:ext>
          </a:extLst>
        </xdr:cNvPr>
        <xdr:cNvSpPr/>
      </xdr:nvSpPr>
      <xdr:spPr>
        <a:xfrm>
          <a:off x="2857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71628</xdr:rowOff>
    </xdr:from>
    <xdr:to>
      <xdr:col>19</xdr:col>
      <xdr:colOff>177800</xdr:colOff>
      <xdr:row>106</xdr:row>
      <xdr:rowOff>87630</xdr:rowOff>
    </xdr:to>
    <xdr:cxnSp macro="">
      <xdr:nvCxnSpPr>
        <xdr:cNvPr id="420" name="直線コネクタ 419">
          <a:extLst>
            <a:ext uri="{FF2B5EF4-FFF2-40B4-BE49-F238E27FC236}">
              <a16:creationId xmlns:a16="http://schemas.microsoft.com/office/drawing/2014/main" id="{5A8C4CBA-4F17-4074-94AF-6CB17313E1D0}"/>
            </a:ext>
          </a:extLst>
        </xdr:cNvPr>
        <xdr:cNvCxnSpPr/>
      </xdr:nvCxnSpPr>
      <xdr:spPr>
        <a:xfrm>
          <a:off x="2908300" y="182453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xdr:rowOff>
    </xdr:from>
    <xdr:to>
      <xdr:col>10</xdr:col>
      <xdr:colOff>165100</xdr:colOff>
      <xdr:row>106</xdr:row>
      <xdr:rowOff>101854</xdr:rowOff>
    </xdr:to>
    <xdr:sp macro="" textlink="">
      <xdr:nvSpPr>
        <xdr:cNvPr id="421" name="楕円 420">
          <a:extLst>
            <a:ext uri="{FF2B5EF4-FFF2-40B4-BE49-F238E27FC236}">
              <a16:creationId xmlns:a16="http://schemas.microsoft.com/office/drawing/2014/main" id="{BF334581-5DF8-4FA3-AF4E-093E118E6405}"/>
            </a:ext>
          </a:extLst>
        </xdr:cNvPr>
        <xdr:cNvSpPr/>
      </xdr:nvSpPr>
      <xdr:spPr>
        <a:xfrm>
          <a:off x="1968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51054</xdr:rowOff>
    </xdr:from>
    <xdr:to>
      <xdr:col>15</xdr:col>
      <xdr:colOff>50800</xdr:colOff>
      <xdr:row>106</xdr:row>
      <xdr:rowOff>71628</xdr:rowOff>
    </xdr:to>
    <xdr:cxnSp macro="">
      <xdr:nvCxnSpPr>
        <xdr:cNvPr id="422" name="直線コネクタ 421">
          <a:extLst>
            <a:ext uri="{FF2B5EF4-FFF2-40B4-BE49-F238E27FC236}">
              <a16:creationId xmlns:a16="http://schemas.microsoft.com/office/drawing/2014/main" id="{1B0948CC-F2CE-4016-B4A2-9707F0D4A994}"/>
            </a:ext>
          </a:extLst>
        </xdr:cNvPr>
        <xdr:cNvCxnSpPr/>
      </xdr:nvCxnSpPr>
      <xdr:spPr>
        <a:xfrm>
          <a:off x="2019300" y="182247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151130</xdr:rowOff>
    </xdr:from>
    <xdr:to>
      <xdr:col>6</xdr:col>
      <xdr:colOff>38100</xdr:colOff>
      <xdr:row>106</xdr:row>
      <xdr:rowOff>81280</xdr:rowOff>
    </xdr:to>
    <xdr:sp macro="" textlink="">
      <xdr:nvSpPr>
        <xdr:cNvPr id="423" name="楕円 422">
          <a:extLst>
            <a:ext uri="{FF2B5EF4-FFF2-40B4-BE49-F238E27FC236}">
              <a16:creationId xmlns:a16="http://schemas.microsoft.com/office/drawing/2014/main" id="{DBE88DB8-CDFC-46E2-942D-BAC720BE2899}"/>
            </a:ext>
          </a:extLst>
        </xdr:cNvPr>
        <xdr:cNvSpPr/>
      </xdr:nvSpPr>
      <xdr:spPr>
        <a:xfrm>
          <a:off x="107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30480</xdr:rowOff>
    </xdr:from>
    <xdr:to>
      <xdr:col>10</xdr:col>
      <xdr:colOff>114300</xdr:colOff>
      <xdr:row>106</xdr:row>
      <xdr:rowOff>51054</xdr:rowOff>
    </xdr:to>
    <xdr:cxnSp macro="">
      <xdr:nvCxnSpPr>
        <xdr:cNvPr id="424" name="直線コネクタ 423">
          <a:extLst>
            <a:ext uri="{FF2B5EF4-FFF2-40B4-BE49-F238E27FC236}">
              <a16:creationId xmlns:a16="http://schemas.microsoft.com/office/drawing/2014/main" id="{0EBEF63A-E0D8-4394-A53C-908FB7FFD7A6}"/>
            </a:ext>
          </a:extLst>
        </xdr:cNvPr>
        <xdr:cNvCxnSpPr/>
      </xdr:nvCxnSpPr>
      <xdr:spPr>
        <a:xfrm>
          <a:off x="1130300" y="182041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425" name="n_1aveValue【港湾・漁港】&#10;有形固定資産減価償却率">
          <a:extLst>
            <a:ext uri="{FF2B5EF4-FFF2-40B4-BE49-F238E27FC236}">
              <a16:creationId xmlns:a16="http://schemas.microsoft.com/office/drawing/2014/main" id="{A5261828-B061-4056-9688-D14489600656}"/>
            </a:ext>
          </a:extLst>
        </xdr:cNvPr>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26" name="n_2aveValue【港湾・漁港】&#10;有形固定資産減価償却率">
          <a:extLst>
            <a:ext uri="{FF2B5EF4-FFF2-40B4-BE49-F238E27FC236}">
              <a16:creationId xmlns:a16="http://schemas.microsoft.com/office/drawing/2014/main" id="{DDDBAFB4-524B-4C00-B06A-2734047AFDC4}"/>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106951</xdr:rowOff>
    </xdr:from>
    <xdr:ext cx="405111" cy="259045"/>
    <xdr:sp macro="" textlink="">
      <xdr:nvSpPr>
        <xdr:cNvPr id="427" name="n_3aveValue【港湾・漁港】&#10;有形固定資産減価償却率">
          <a:extLst>
            <a:ext uri="{FF2B5EF4-FFF2-40B4-BE49-F238E27FC236}">
              <a16:creationId xmlns:a16="http://schemas.microsoft.com/office/drawing/2014/main" id="{29393C30-1F8C-40E6-B63F-2DBCC1BC606A}"/>
            </a:ext>
          </a:extLst>
        </xdr:cNvPr>
        <xdr:cNvSpPr txBox="1"/>
      </xdr:nvSpPr>
      <xdr:spPr>
        <a:xfrm>
          <a:off x="1816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68090</xdr:rowOff>
    </xdr:from>
    <xdr:ext cx="405111" cy="259045"/>
    <xdr:sp macro="" textlink="">
      <xdr:nvSpPr>
        <xdr:cNvPr id="428" name="n_4aveValue【港湾・漁港】&#10;有形固定資産減価償却率">
          <a:extLst>
            <a:ext uri="{FF2B5EF4-FFF2-40B4-BE49-F238E27FC236}">
              <a16:creationId xmlns:a16="http://schemas.microsoft.com/office/drawing/2014/main" id="{C8E9D302-C779-4380-882B-15A2E49D3021}"/>
            </a:ext>
          </a:extLst>
        </xdr:cNvPr>
        <xdr:cNvSpPr txBox="1"/>
      </xdr:nvSpPr>
      <xdr:spPr>
        <a:xfrm>
          <a:off x="927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29" name="n_1mainValue【港湾・漁港】&#10;有形固定資産減価償却率">
          <a:extLst>
            <a:ext uri="{FF2B5EF4-FFF2-40B4-BE49-F238E27FC236}">
              <a16:creationId xmlns:a16="http://schemas.microsoft.com/office/drawing/2014/main" id="{0ECE7ED0-B5A6-49BA-817C-1D867B8620FA}"/>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113555</xdr:rowOff>
    </xdr:from>
    <xdr:ext cx="405111" cy="259045"/>
    <xdr:sp macro="" textlink="">
      <xdr:nvSpPr>
        <xdr:cNvPr id="430" name="n_2mainValue【港湾・漁港】&#10;有形固定資産減価償却率">
          <a:extLst>
            <a:ext uri="{FF2B5EF4-FFF2-40B4-BE49-F238E27FC236}">
              <a16:creationId xmlns:a16="http://schemas.microsoft.com/office/drawing/2014/main" id="{04D4FA62-882F-4E6B-AA1F-ABCD010531EB}"/>
            </a:ext>
          </a:extLst>
        </xdr:cNvPr>
        <xdr:cNvSpPr txBox="1"/>
      </xdr:nvSpPr>
      <xdr:spPr>
        <a:xfrm>
          <a:off x="2705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92981</xdr:rowOff>
    </xdr:from>
    <xdr:ext cx="405111" cy="259045"/>
    <xdr:sp macro="" textlink="">
      <xdr:nvSpPr>
        <xdr:cNvPr id="431" name="n_3mainValue【港湾・漁港】&#10;有形固定資産減価償却率">
          <a:extLst>
            <a:ext uri="{FF2B5EF4-FFF2-40B4-BE49-F238E27FC236}">
              <a16:creationId xmlns:a16="http://schemas.microsoft.com/office/drawing/2014/main" id="{FE4AB0DE-6B7B-48BC-AEFE-5C45259FA935}"/>
            </a:ext>
          </a:extLst>
        </xdr:cNvPr>
        <xdr:cNvSpPr txBox="1"/>
      </xdr:nvSpPr>
      <xdr:spPr>
        <a:xfrm>
          <a:off x="1816744" y="182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72407</xdr:rowOff>
    </xdr:from>
    <xdr:ext cx="405111" cy="259045"/>
    <xdr:sp macro="" textlink="">
      <xdr:nvSpPr>
        <xdr:cNvPr id="432" name="n_4mainValue【港湾・漁港】&#10;有形固定資産減価償却率">
          <a:extLst>
            <a:ext uri="{FF2B5EF4-FFF2-40B4-BE49-F238E27FC236}">
              <a16:creationId xmlns:a16="http://schemas.microsoft.com/office/drawing/2014/main" id="{0EEB1955-5095-491E-A98A-56A7B4DD8C19}"/>
            </a:ext>
          </a:extLst>
        </xdr:cNvPr>
        <xdr:cNvSpPr txBox="1"/>
      </xdr:nvSpPr>
      <xdr:spPr>
        <a:xfrm>
          <a:off x="927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849E994-F172-4EE5-8C0A-49864E18B2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562D288-6B2B-4970-87DA-CBA9C111CB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91F18CE-0AB6-4783-8DCD-1ADDD3B4E6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7B66521-3F8D-434C-9A51-765B379E71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CB401B2-7E40-410F-991E-493BC271A4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5B8A244-B260-4294-AF19-462D21056B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DF58AF5-6084-4949-8CB1-E3EE0E55144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DFD5DD6-45E9-451D-8452-4173009BD7C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045ABE1-544C-4032-A4AC-1AA8BFE72F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0631811-23D2-4A74-8C3B-B1EE24B722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9168DC6D-C8B0-4EC3-9B3C-AD73A46C8CA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CE7A3C2-3769-495E-BFB5-226DD904171F}"/>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1F4D1743-355B-40C7-A552-1F5C1AEB28A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2413DAC-EF3F-4EA3-9C63-1342F199C5E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B7AB0C4D-D804-4830-BB4E-A2A7F0D67CC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72DF790-341F-4194-819B-5AA4056C58E1}"/>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6523FF7F-475A-440C-A98D-52AC568B40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2FDC9B4E-A4EA-45B0-996C-2207C1BFDC4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310251B-A88C-4D38-9B83-9A96329049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a16="http://schemas.microsoft.com/office/drawing/2014/main" id="{44331F83-0F9D-44B0-BF99-B460C822158B}"/>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250761A3-E243-4FC1-8D83-7BBFAA733F21}"/>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a16="http://schemas.microsoft.com/office/drawing/2014/main" id="{D2E6AEBC-B56F-41B7-B51D-9241DCAC6F55}"/>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DCDB653A-E607-4B9B-8B43-48B54A982DA6}"/>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a16="http://schemas.microsoft.com/office/drawing/2014/main" id="{9299E8C6-7350-4439-B625-13CC17764555}"/>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BBD315FE-8C6A-4B28-A569-A7D3D605AF59}"/>
            </a:ext>
          </a:extLst>
        </xdr:cNvPr>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a16="http://schemas.microsoft.com/office/drawing/2014/main" id="{600EB197-E411-4862-A36B-58D63B2499D4}"/>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a16="http://schemas.microsoft.com/office/drawing/2014/main" id="{AF695A1A-B857-4969-A61A-C913D2C9D073}"/>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a16="http://schemas.microsoft.com/office/drawing/2014/main" id="{54611DFE-3118-45BE-9D41-2430E7835A81}"/>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a16="http://schemas.microsoft.com/office/drawing/2014/main" id="{EA368747-CE04-4087-9D3D-2101BD2F0762}"/>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a16="http://schemas.microsoft.com/office/drawing/2014/main" id="{FB49CFC5-8441-4BFC-AD60-04C7BEEAB0C8}"/>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84830AB-4244-4466-BC3A-95F5A720BC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85F9123-7480-40E6-894D-C37E165505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D5C3E4D-C715-46F9-8EEB-5B6AFDC29A9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B791A90-2991-4D98-BD25-5592899AAA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E422E87-F72A-499C-BD39-0AAEF9239B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56085</xdr:rowOff>
    </xdr:from>
    <xdr:to>
      <xdr:col>55</xdr:col>
      <xdr:colOff>50800</xdr:colOff>
      <xdr:row>106</xdr:row>
      <xdr:rowOff>157685</xdr:rowOff>
    </xdr:to>
    <xdr:sp macro="" textlink="">
      <xdr:nvSpPr>
        <xdr:cNvPr id="468" name="楕円 467">
          <a:extLst>
            <a:ext uri="{FF2B5EF4-FFF2-40B4-BE49-F238E27FC236}">
              <a16:creationId xmlns:a16="http://schemas.microsoft.com/office/drawing/2014/main" id="{C658B250-B7B2-4FEF-AFD4-7912A845A294}"/>
            </a:ext>
          </a:extLst>
        </xdr:cNvPr>
        <xdr:cNvSpPr/>
      </xdr:nvSpPr>
      <xdr:spPr>
        <a:xfrm>
          <a:off x="10426700" y="182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34512</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7BB8D2EA-D7AB-4B9E-B0BE-928A0690E859}"/>
            </a:ext>
          </a:extLst>
        </xdr:cNvPr>
        <xdr:cNvSpPr txBox="1"/>
      </xdr:nvSpPr>
      <xdr:spPr>
        <a:xfrm>
          <a:off x="10515600" y="182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59336</xdr:rowOff>
    </xdr:from>
    <xdr:to>
      <xdr:col>50</xdr:col>
      <xdr:colOff>165100</xdr:colOff>
      <xdr:row>106</xdr:row>
      <xdr:rowOff>160936</xdr:rowOff>
    </xdr:to>
    <xdr:sp macro="" textlink="">
      <xdr:nvSpPr>
        <xdr:cNvPr id="470" name="楕円 469">
          <a:extLst>
            <a:ext uri="{FF2B5EF4-FFF2-40B4-BE49-F238E27FC236}">
              <a16:creationId xmlns:a16="http://schemas.microsoft.com/office/drawing/2014/main" id="{E4D09C6A-8CCA-420C-B9A6-D179212D4C28}"/>
            </a:ext>
          </a:extLst>
        </xdr:cNvPr>
        <xdr:cNvSpPr/>
      </xdr:nvSpPr>
      <xdr:spPr>
        <a:xfrm>
          <a:off x="9588500" y="182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106885</xdr:rowOff>
    </xdr:from>
    <xdr:to>
      <xdr:col>55</xdr:col>
      <xdr:colOff>0</xdr:colOff>
      <xdr:row>106</xdr:row>
      <xdr:rowOff>110136</xdr:rowOff>
    </xdr:to>
    <xdr:cxnSp macro="">
      <xdr:nvCxnSpPr>
        <xdr:cNvPr id="471" name="直線コネクタ 470">
          <a:extLst>
            <a:ext uri="{FF2B5EF4-FFF2-40B4-BE49-F238E27FC236}">
              <a16:creationId xmlns:a16="http://schemas.microsoft.com/office/drawing/2014/main" id="{30AE182B-72D3-4EB2-AA17-CD70681CEEFC}"/>
            </a:ext>
          </a:extLst>
        </xdr:cNvPr>
        <xdr:cNvCxnSpPr/>
      </xdr:nvCxnSpPr>
      <xdr:spPr>
        <a:xfrm flipV="1">
          <a:off x="9639300" y="18280585"/>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62223</xdr:rowOff>
    </xdr:from>
    <xdr:to>
      <xdr:col>46</xdr:col>
      <xdr:colOff>38100</xdr:colOff>
      <xdr:row>106</xdr:row>
      <xdr:rowOff>163823</xdr:rowOff>
    </xdr:to>
    <xdr:sp macro="" textlink="">
      <xdr:nvSpPr>
        <xdr:cNvPr id="472" name="楕円 471">
          <a:extLst>
            <a:ext uri="{FF2B5EF4-FFF2-40B4-BE49-F238E27FC236}">
              <a16:creationId xmlns:a16="http://schemas.microsoft.com/office/drawing/2014/main" id="{31F20FFF-9D79-48FC-BB20-95C116833437}"/>
            </a:ext>
          </a:extLst>
        </xdr:cNvPr>
        <xdr:cNvSpPr/>
      </xdr:nvSpPr>
      <xdr:spPr>
        <a:xfrm>
          <a:off x="8699500" y="182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110136</xdr:rowOff>
    </xdr:from>
    <xdr:to>
      <xdr:col>50</xdr:col>
      <xdr:colOff>114300</xdr:colOff>
      <xdr:row>106</xdr:row>
      <xdr:rowOff>113023</xdr:rowOff>
    </xdr:to>
    <xdr:cxnSp macro="">
      <xdr:nvCxnSpPr>
        <xdr:cNvPr id="473" name="直線コネクタ 472">
          <a:extLst>
            <a:ext uri="{FF2B5EF4-FFF2-40B4-BE49-F238E27FC236}">
              <a16:creationId xmlns:a16="http://schemas.microsoft.com/office/drawing/2014/main" id="{2BEAD8F1-C564-42B8-A3E0-166437A6E549}"/>
            </a:ext>
          </a:extLst>
        </xdr:cNvPr>
        <xdr:cNvCxnSpPr/>
      </xdr:nvCxnSpPr>
      <xdr:spPr>
        <a:xfrm flipV="1">
          <a:off x="8750300" y="18283836"/>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65176</xdr:rowOff>
    </xdr:from>
    <xdr:to>
      <xdr:col>41</xdr:col>
      <xdr:colOff>101600</xdr:colOff>
      <xdr:row>106</xdr:row>
      <xdr:rowOff>166776</xdr:rowOff>
    </xdr:to>
    <xdr:sp macro="" textlink="">
      <xdr:nvSpPr>
        <xdr:cNvPr id="474" name="楕円 473">
          <a:extLst>
            <a:ext uri="{FF2B5EF4-FFF2-40B4-BE49-F238E27FC236}">
              <a16:creationId xmlns:a16="http://schemas.microsoft.com/office/drawing/2014/main" id="{5473726D-D266-4DD0-B6FA-7F6C876A8323}"/>
            </a:ext>
          </a:extLst>
        </xdr:cNvPr>
        <xdr:cNvSpPr/>
      </xdr:nvSpPr>
      <xdr:spPr>
        <a:xfrm>
          <a:off x="7810500" y="182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113023</xdr:rowOff>
    </xdr:from>
    <xdr:to>
      <xdr:col>45</xdr:col>
      <xdr:colOff>177800</xdr:colOff>
      <xdr:row>106</xdr:row>
      <xdr:rowOff>115976</xdr:rowOff>
    </xdr:to>
    <xdr:cxnSp macro="">
      <xdr:nvCxnSpPr>
        <xdr:cNvPr id="475" name="直線コネクタ 474">
          <a:extLst>
            <a:ext uri="{FF2B5EF4-FFF2-40B4-BE49-F238E27FC236}">
              <a16:creationId xmlns:a16="http://schemas.microsoft.com/office/drawing/2014/main" id="{76522F9D-86D0-4340-B30A-3E492F7B884D}"/>
            </a:ext>
          </a:extLst>
        </xdr:cNvPr>
        <xdr:cNvCxnSpPr/>
      </xdr:nvCxnSpPr>
      <xdr:spPr>
        <a:xfrm flipV="1">
          <a:off x="7861300" y="18286723"/>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68171</xdr:rowOff>
    </xdr:from>
    <xdr:to>
      <xdr:col>36</xdr:col>
      <xdr:colOff>165100</xdr:colOff>
      <xdr:row>106</xdr:row>
      <xdr:rowOff>169771</xdr:rowOff>
    </xdr:to>
    <xdr:sp macro="" textlink="">
      <xdr:nvSpPr>
        <xdr:cNvPr id="476" name="楕円 475">
          <a:extLst>
            <a:ext uri="{FF2B5EF4-FFF2-40B4-BE49-F238E27FC236}">
              <a16:creationId xmlns:a16="http://schemas.microsoft.com/office/drawing/2014/main" id="{80FDE18D-E1C1-4965-B742-C7431CC3815F}"/>
            </a:ext>
          </a:extLst>
        </xdr:cNvPr>
        <xdr:cNvSpPr/>
      </xdr:nvSpPr>
      <xdr:spPr>
        <a:xfrm>
          <a:off x="6921500" y="182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115976</xdr:rowOff>
    </xdr:from>
    <xdr:to>
      <xdr:col>41</xdr:col>
      <xdr:colOff>50800</xdr:colOff>
      <xdr:row>106</xdr:row>
      <xdr:rowOff>118971</xdr:rowOff>
    </xdr:to>
    <xdr:cxnSp macro="">
      <xdr:nvCxnSpPr>
        <xdr:cNvPr id="477" name="直線コネクタ 476">
          <a:extLst>
            <a:ext uri="{FF2B5EF4-FFF2-40B4-BE49-F238E27FC236}">
              <a16:creationId xmlns:a16="http://schemas.microsoft.com/office/drawing/2014/main" id="{26B2C8EA-4FA5-49CF-B095-D72E862771B3}"/>
            </a:ext>
          </a:extLst>
        </xdr:cNvPr>
        <xdr:cNvCxnSpPr/>
      </xdr:nvCxnSpPr>
      <xdr:spPr>
        <a:xfrm flipV="1">
          <a:off x="6972300" y="18289676"/>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FE29615-9AF7-430C-9A4A-4A0360C83049}"/>
            </a:ext>
          </a:extLst>
        </xdr:cNvPr>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158204</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5C5EB106-939A-4A6A-9474-564F1E24C095}"/>
            </a:ext>
          </a:extLst>
        </xdr:cNvPr>
        <xdr:cNvSpPr txBox="1"/>
      </xdr:nvSpPr>
      <xdr:spPr>
        <a:xfrm>
          <a:off x="8450795" y="1833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EED10AA3-C172-4FDC-AFDD-2E2D98A22C03}"/>
            </a:ext>
          </a:extLst>
        </xdr:cNvPr>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E4CF4767-1C91-4E05-8D0D-FFC76611840A}"/>
            </a:ext>
          </a:extLst>
        </xdr:cNvPr>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152063</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3402F0FC-759D-4B6E-941F-C9470CAB3D98}"/>
            </a:ext>
          </a:extLst>
        </xdr:cNvPr>
        <xdr:cNvSpPr txBox="1"/>
      </xdr:nvSpPr>
      <xdr:spPr>
        <a:xfrm>
          <a:off x="9327095" y="1832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8900</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D2D17071-EF69-42F7-8BA0-D379C267038A}"/>
            </a:ext>
          </a:extLst>
        </xdr:cNvPr>
        <xdr:cNvSpPr txBox="1"/>
      </xdr:nvSpPr>
      <xdr:spPr>
        <a:xfrm>
          <a:off x="8450795" y="180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157903</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EE20575D-546C-459F-9D53-BA772C16D07D}"/>
            </a:ext>
          </a:extLst>
        </xdr:cNvPr>
        <xdr:cNvSpPr txBox="1"/>
      </xdr:nvSpPr>
      <xdr:spPr>
        <a:xfrm>
          <a:off x="7561795" y="183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160898</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61EAFF9F-DA94-4ADF-B920-E03AB6003684}"/>
            </a:ext>
          </a:extLst>
        </xdr:cNvPr>
        <xdr:cNvSpPr txBox="1"/>
      </xdr:nvSpPr>
      <xdr:spPr>
        <a:xfrm>
          <a:off x="6672795" y="183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C640D8AC-70F1-4558-864B-8E63ECCDAE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7E0CC7D-7CFD-4929-8089-B9316A80F5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BA4280B2-BCD7-4332-82B3-E3C50C4B00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CE3B3E2B-CA4D-499B-8F6C-CA84B0E69C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C5106137-2A7E-4CDA-9092-EDEC17FB1A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FB8476F-1EAB-4995-B79C-E4E179B5AE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87347B5D-3D3E-481B-B0C5-E10E2B5BC8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E6CFFD34-2AC7-41B7-A7A6-A9C4025940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5ACA5CD0-EFD4-4293-ACF0-A1AAAFDCD9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EF8E580-117E-4737-9099-14271E4324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5DB1816D-CF9A-4F18-8E29-1536062248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AD405EA-5124-4748-9F7F-6671828319A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398FE477-4DA8-4145-AE0B-E232F5B07005}"/>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64D8BD63-E271-4B58-B626-28296FBF673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983E06B8-D5AB-476A-9A07-80BDE9358B6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7FDAC983-ABF5-4CD2-8321-169850B1CEA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FE185B5A-7F2D-491D-BD06-97DB45414E6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FC180613-C607-416D-8A9D-A7F871ED038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9DD1525E-3C41-453B-BF78-BD304A285124}"/>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796FC1B1-0B20-4E69-A684-4EC37F3257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D668AF8A-D263-4E5A-888A-A8CA04375F2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169B8863-823E-4869-B4DE-D8FFB9CB0E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a:extLst>
            <a:ext uri="{FF2B5EF4-FFF2-40B4-BE49-F238E27FC236}">
              <a16:creationId xmlns:a16="http://schemas.microsoft.com/office/drawing/2014/main" id="{86FBA496-1553-4522-8C83-7AF2E40B23CB}"/>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6A46EACA-81FB-469F-AB89-CE30FA96DAFA}"/>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a:extLst>
            <a:ext uri="{FF2B5EF4-FFF2-40B4-BE49-F238E27FC236}">
              <a16:creationId xmlns:a16="http://schemas.microsoft.com/office/drawing/2014/main" id="{AB9788C6-DFD6-4627-A8E7-55C73EB2842C}"/>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C3ABF53C-04D0-4D5B-B608-099FE0C3865A}"/>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a:extLst>
            <a:ext uri="{FF2B5EF4-FFF2-40B4-BE49-F238E27FC236}">
              <a16:creationId xmlns:a16="http://schemas.microsoft.com/office/drawing/2014/main" id="{8E8FA5CD-726C-4EFD-8480-24B34E8748A5}"/>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6A9E475C-9A2A-4EBB-BBF6-ACEC20A47E55}"/>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a:extLst>
            <a:ext uri="{FF2B5EF4-FFF2-40B4-BE49-F238E27FC236}">
              <a16:creationId xmlns:a16="http://schemas.microsoft.com/office/drawing/2014/main" id="{2CEA14A1-B73C-4D9E-86F5-18AB5E3C857A}"/>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a:extLst>
            <a:ext uri="{FF2B5EF4-FFF2-40B4-BE49-F238E27FC236}">
              <a16:creationId xmlns:a16="http://schemas.microsoft.com/office/drawing/2014/main" id="{2C6D58E0-3A28-4440-91EA-6512CBE2DA0F}"/>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a:extLst>
            <a:ext uri="{FF2B5EF4-FFF2-40B4-BE49-F238E27FC236}">
              <a16:creationId xmlns:a16="http://schemas.microsoft.com/office/drawing/2014/main" id="{5868268D-0C8D-43F9-9BFA-06449383DC63}"/>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a:extLst>
            <a:ext uri="{FF2B5EF4-FFF2-40B4-BE49-F238E27FC236}">
              <a16:creationId xmlns:a16="http://schemas.microsoft.com/office/drawing/2014/main" id="{BC57884A-B5B8-4214-8658-5E9EADD4F64F}"/>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a:extLst>
            <a:ext uri="{FF2B5EF4-FFF2-40B4-BE49-F238E27FC236}">
              <a16:creationId xmlns:a16="http://schemas.microsoft.com/office/drawing/2014/main" id="{2B1E431D-1CC2-4219-8DA9-86317005D584}"/>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2D0CD6DA-1B55-4184-B487-AC8BE6CDE9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652FB4F-02FC-423C-A4C3-76BAFDFF5C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12F0A8C-5B6D-470D-B269-144C83E29E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40E9566-A770-4548-8620-703A73C973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9B48A85-B75A-4198-935F-DE1C1C0064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32258</xdr:rowOff>
    </xdr:from>
    <xdr:to>
      <xdr:col>85</xdr:col>
      <xdr:colOff>177800</xdr:colOff>
      <xdr:row>39</xdr:row>
      <xdr:rowOff>133858</xdr:rowOff>
    </xdr:to>
    <xdr:sp macro="" textlink="">
      <xdr:nvSpPr>
        <xdr:cNvPr id="524" name="楕円 523">
          <a:extLst>
            <a:ext uri="{FF2B5EF4-FFF2-40B4-BE49-F238E27FC236}">
              <a16:creationId xmlns:a16="http://schemas.microsoft.com/office/drawing/2014/main" id="{C164B99B-615C-48C1-A43B-3CD82200C75B}"/>
            </a:ext>
          </a:extLst>
        </xdr:cNvPr>
        <xdr:cNvSpPr/>
      </xdr:nvSpPr>
      <xdr:spPr>
        <a:xfrm>
          <a:off x="16268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10685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1F1C2D4C-0CC5-437E-B1EE-E5C29682711A}"/>
            </a:ext>
          </a:extLst>
        </xdr:cNvPr>
        <xdr:cNvSpPr txBox="1"/>
      </xdr:nvSpPr>
      <xdr:spPr>
        <a:xfrm>
          <a:off x="16357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167132</xdr:rowOff>
    </xdr:from>
    <xdr:to>
      <xdr:col>81</xdr:col>
      <xdr:colOff>101600</xdr:colOff>
      <xdr:row>39</xdr:row>
      <xdr:rowOff>97282</xdr:rowOff>
    </xdr:to>
    <xdr:sp macro="" textlink="">
      <xdr:nvSpPr>
        <xdr:cNvPr id="526" name="楕円 525">
          <a:extLst>
            <a:ext uri="{FF2B5EF4-FFF2-40B4-BE49-F238E27FC236}">
              <a16:creationId xmlns:a16="http://schemas.microsoft.com/office/drawing/2014/main" id="{B2AD3314-1540-4C89-A795-0F8E746ECB64}"/>
            </a:ext>
          </a:extLst>
        </xdr:cNvPr>
        <xdr:cNvSpPr/>
      </xdr:nvSpPr>
      <xdr:spPr>
        <a:xfrm>
          <a:off x="15430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46482</xdr:rowOff>
    </xdr:from>
    <xdr:to>
      <xdr:col>85</xdr:col>
      <xdr:colOff>127000</xdr:colOff>
      <xdr:row>39</xdr:row>
      <xdr:rowOff>83058</xdr:rowOff>
    </xdr:to>
    <xdr:cxnSp macro="">
      <xdr:nvCxnSpPr>
        <xdr:cNvPr id="527" name="直線コネクタ 526">
          <a:extLst>
            <a:ext uri="{FF2B5EF4-FFF2-40B4-BE49-F238E27FC236}">
              <a16:creationId xmlns:a16="http://schemas.microsoft.com/office/drawing/2014/main" id="{E263B1A1-CFDB-438B-80A0-D9489230EF3F}"/>
            </a:ext>
          </a:extLst>
        </xdr:cNvPr>
        <xdr:cNvCxnSpPr/>
      </xdr:nvCxnSpPr>
      <xdr:spPr>
        <a:xfrm>
          <a:off x="15481300" y="67330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125984</xdr:rowOff>
    </xdr:from>
    <xdr:to>
      <xdr:col>76</xdr:col>
      <xdr:colOff>165100</xdr:colOff>
      <xdr:row>39</xdr:row>
      <xdr:rowOff>56134</xdr:rowOff>
    </xdr:to>
    <xdr:sp macro="" textlink="">
      <xdr:nvSpPr>
        <xdr:cNvPr id="528" name="楕円 527">
          <a:extLst>
            <a:ext uri="{FF2B5EF4-FFF2-40B4-BE49-F238E27FC236}">
              <a16:creationId xmlns:a16="http://schemas.microsoft.com/office/drawing/2014/main" id="{82D34679-1B94-4DCA-92E1-6CA0876F867B}"/>
            </a:ext>
          </a:extLst>
        </xdr:cNvPr>
        <xdr:cNvSpPr/>
      </xdr:nvSpPr>
      <xdr:spPr>
        <a:xfrm>
          <a:off x="14541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xdr:rowOff>
    </xdr:from>
    <xdr:to>
      <xdr:col>81</xdr:col>
      <xdr:colOff>50800</xdr:colOff>
      <xdr:row>39</xdr:row>
      <xdr:rowOff>46482</xdr:rowOff>
    </xdr:to>
    <xdr:cxnSp macro="">
      <xdr:nvCxnSpPr>
        <xdr:cNvPr id="529" name="直線コネクタ 528">
          <a:extLst>
            <a:ext uri="{FF2B5EF4-FFF2-40B4-BE49-F238E27FC236}">
              <a16:creationId xmlns:a16="http://schemas.microsoft.com/office/drawing/2014/main" id="{27D17147-8E5A-4E2C-8874-6B8833E8B329}"/>
            </a:ext>
          </a:extLst>
        </xdr:cNvPr>
        <xdr:cNvCxnSpPr/>
      </xdr:nvCxnSpPr>
      <xdr:spPr>
        <a:xfrm>
          <a:off x="14592300" y="6691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77978</xdr:rowOff>
    </xdr:from>
    <xdr:to>
      <xdr:col>72</xdr:col>
      <xdr:colOff>38100</xdr:colOff>
      <xdr:row>39</xdr:row>
      <xdr:rowOff>8128</xdr:rowOff>
    </xdr:to>
    <xdr:sp macro="" textlink="">
      <xdr:nvSpPr>
        <xdr:cNvPr id="530" name="楕円 529">
          <a:extLst>
            <a:ext uri="{FF2B5EF4-FFF2-40B4-BE49-F238E27FC236}">
              <a16:creationId xmlns:a16="http://schemas.microsoft.com/office/drawing/2014/main" id="{6321C697-597F-4202-8AF8-2C79C32B7539}"/>
            </a:ext>
          </a:extLst>
        </xdr:cNvPr>
        <xdr:cNvSpPr/>
      </xdr:nvSpPr>
      <xdr:spPr>
        <a:xfrm>
          <a:off x="13652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128778</xdr:rowOff>
    </xdr:from>
    <xdr:to>
      <xdr:col>76</xdr:col>
      <xdr:colOff>114300</xdr:colOff>
      <xdr:row>39</xdr:row>
      <xdr:rowOff>5334</xdr:rowOff>
    </xdr:to>
    <xdr:cxnSp macro="">
      <xdr:nvCxnSpPr>
        <xdr:cNvPr id="531" name="直線コネクタ 530">
          <a:extLst>
            <a:ext uri="{FF2B5EF4-FFF2-40B4-BE49-F238E27FC236}">
              <a16:creationId xmlns:a16="http://schemas.microsoft.com/office/drawing/2014/main" id="{BA8E19C3-D6BD-4BD0-95FC-8443C06ED51D}"/>
            </a:ext>
          </a:extLst>
        </xdr:cNvPr>
        <xdr:cNvCxnSpPr/>
      </xdr:nvCxnSpPr>
      <xdr:spPr>
        <a:xfrm>
          <a:off x="13703300" y="66438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23114</xdr:rowOff>
    </xdr:from>
    <xdr:to>
      <xdr:col>67</xdr:col>
      <xdr:colOff>101600</xdr:colOff>
      <xdr:row>38</xdr:row>
      <xdr:rowOff>124714</xdr:rowOff>
    </xdr:to>
    <xdr:sp macro="" textlink="">
      <xdr:nvSpPr>
        <xdr:cNvPr id="532" name="楕円 531">
          <a:extLst>
            <a:ext uri="{FF2B5EF4-FFF2-40B4-BE49-F238E27FC236}">
              <a16:creationId xmlns:a16="http://schemas.microsoft.com/office/drawing/2014/main" id="{F071DC89-E560-4AFC-AFE4-58CC4A786049}"/>
            </a:ext>
          </a:extLst>
        </xdr:cNvPr>
        <xdr:cNvSpPr/>
      </xdr:nvSpPr>
      <xdr:spPr>
        <a:xfrm>
          <a:off x="12763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73914</xdr:rowOff>
    </xdr:from>
    <xdr:to>
      <xdr:col>71</xdr:col>
      <xdr:colOff>177800</xdr:colOff>
      <xdr:row>38</xdr:row>
      <xdr:rowOff>128778</xdr:rowOff>
    </xdr:to>
    <xdr:cxnSp macro="">
      <xdr:nvCxnSpPr>
        <xdr:cNvPr id="533" name="直線コネクタ 532">
          <a:extLst>
            <a:ext uri="{FF2B5EF4-FFF2-40B4-BE49-F238E27FC236}">
              <a16:creationId xmlns:a16="http://schemas.microsoft.com/office/drawing/2014/main" id="{A420C3A9-1914-4B88-AD18-C36FABD2B8DD}"/>
            </a:ext>
          </a:extLst>
        </xdr:cNvPr>
        <xdr:cNvCxnSpPr/>
      </xdr:nvCxnSpPr>
      <xdr:spPr>
        <a:xfrm>
          <a:off x="12814300" y="658901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F99E6490-3E5A-4A20-9480-099CA9C2DE8A}"/>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7E33696E-AFE1-4E31-A916-9E88F130ACE1}"/>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8894C3ED-8150-4A07-A5CC-EB7DB575F44F}"/>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77646EB7-4C77-4D29-AEC4-591875A61CEA}"/>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88409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3506A35D-197D-4313-898D-CD41A7612E7D}"/>
            </a:ext>
          </a:extLst>
        </xdr:cNvPr>
        <xdr:cNvSpPr txBox="1"/>
      </xdr:nvSpPr>
      <xdr:spPr>
        <a:xfrm>
          <a:off x="15266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47261</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770C509-A951-4E5D-B3D1-21C88801628A}"/>
            </a:ext>
          </a:extLst>
        </xdr:cNvPr>
        <xdr:cNvSpPr txBox="1"/>
      </xdr:nvSpPr>
      <xdr:spPr>
        <a:xfrm>
          <a:off x="14389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F94AF055-5D30-4548-928C-A55511E9E987}"/>
            </a:ext>
          </a:extLst>
        </xdr:cNvPr>
        <xdr:cNvSpPr txBox="1"/>
      </xdr:nvSpPr>
      <xdr:spPr>
        <a:xfrm>
          <a:off x="13500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115841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29A07723-C1B1-4DB8-8BB8-1599D7594A57}"/>
            </a:ext>
          </a:extLst>
        </xdr:cNvPr>
        <xdr:cNvSpPr txBox="1"/>
      </xdr:nvSpPr>
      <xdr:spPr>
        <a:xfrm>
          <a:off x="12611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667F1D00-9421-44B8-961A-16305B0393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283F3C70-918A-4892-BD05-C279ADC201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9F4A858B-C399-4C8F-AE75-B0418989D1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A6836740-1799-43D6-9163-B6B70376EF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593A7BA9-8D82-4EAF-B2AC-D040A2EBD2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8C1D3AD3-8B76-48B3-A216-E2FE6C67AB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DA88AF24-E9AD-4A82-8C64-A90943A194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78CAF76D-B1B7-4873-8A2E-3F0876537E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40EC508F-5C27-480B-B43D-7F05D1F7E9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ED811E0E-CD62-4FBE-9159-8331997686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23A69E26-1664-4F82-B35E-F9DDDA20AA5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8FE888A8-0C0E-4769-A642-2BBCD7C1304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82D87FEF-E35C-43B8-99AD-9F191267A4D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4C3DB58D-37D8-4EF5-926B-5C1ED1DD450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63D4AAC-9F15-4450-B98D-BEEBE2A736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DEA0773A-6975-462C-812C-36D903271F6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331C9156-8164-4224-A4B8-3C725B3C1CD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B62D5950-6401-44CE-8B90-294F6E907A5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DFEE4F92-9ACA-42F2-B45B-C58C4F02243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4E8FB5B7-146C-4A70-8D77-3BF01409D11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5951A669-4164-49B6-A30C-E11B99B6573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957788FC-352F-4BC7-B673-633CF19F5C1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C036218E-D000-4647-9EEF-50C078E86FA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C52A0D6A-AFBF-4878-ADF8-47B90F35B5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A2A53D99-0940-4A0D-8DAB-17DA75E825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7CB37F45-36AC-42AF-997C-E31AE44A98A7}"/>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C193240D-E3DB-4E65-A572-D90D30B907A4}"/>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CF4D3034-4CF9-4699-AF37-3C5B05A9BFC5}"/>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E3675D22-5710-4929-8F59-AB1074BC3718}"/>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a:extLst>
            <a:ext uri="{FF2B5EF4-FFF2-40B4-BE49-F238E27FC236}">
              <a16:creationId xmlns:a16="http://schemas.microsoft.com/office/drawing/2014/main" id="{61F13306-2612-4362-A304-303786C95F58}"/>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245495A5-5279-415A-AD7B-31CA6AE26971}"/>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a:extLst>
            <a:ext uri="{FF2B5EF4-FFF2-40B4-BE49-F238E27FC236}">
              <a16:creationId xmlns:a16="http://schemas.microsoft.com/office/drawing/2014/main" id="{537CFA48-02E4-4D64-8E45-42708C6AE166}"/>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a:extLst>
            <a:ext uri="{FF2B5EF4-FFF2-40B4-BE49-F238E27FC236}">
              <a16:creationId xmlns:a16="http://schemas.microsoft.com/office/drawing/2014/main" id="{A84CD6B9-CCD6-47BD-875B-FE4DAA882181}"/>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a:extLst>
            <a:ext uri="{FF2B5EF4-FFF2-40B4-BE49-F238E27FC236}">
              <a16:creationId xmlns:a16="http://schemas.microsoft.com/office/drawing/2014/main" id="{FF1D08BA-EB1A-4CFA-9E6F-FE09EC73D854}"/>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a:extLst>
            <a:ext uri="{FF2B5EF4-FFF2-40B4-BE49-F238E27FC236}">
              <a16:creationId xmlns:a16="http://schemas.microsoft.com/office/drawing/2014/main" id="{2EDCBCF6-5CF1-4D31-9FED-63D6A315D9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a:extLst>
            <a:ext uri="{FF2B5EF4-FFF2-40B4-BE49-F238E27FC236}">
              <a16:creationId xmlns:a16="http://schemas.microsoft.com/office/drawing/2014/main" id="{0BE42DC1-91DD-4ED7-8766-9078B91746B6}"/>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9FA8949-9221-4BD0-9F2B-713DD92BB4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0F88E32-33EF-4887-91E7-EB0A2262BA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9C54652-6DB0-41A7-B1EC-0E86C545B6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CFE9A6A-48BD-4B46-9F47-BF5FDBF9A7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62FC38E-EBDD-4BAC-9EBA-EAE598B218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83" name="楕円 582">
          <a:extLst>
            <a:ext uri="{FF2B5EF4-FFF2-40B4-BE49-F238E27FC236}">
              <a16:creationId xmlns:a16="http://schemas.microsoft.com/office/drawing/2014/main" id="{EFF72185-1761-4822-8E8A-92D8C122345D}"/>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60926063-185C-46D2-A9E3-DFBAE7526E5B}"/>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585" name="楕円 584">
          <a:extLst>
            <a:ext uri="{FF2B5EF4-FFF2-40B4-BE49-F238E27FC236}">
              <a16:creationId xmlns:a16="http://schemas.microsoft.com/office/drawing/2014/main" id="{F4199E92-3490-42EC-9E79-E42105E0407B}"/>
            </a:ext>
          </a:extLst>
        </xdr:cNvPr>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97427</xdr:rowOff>
    </xdr:to>
    <xdr:cxnSp macro="">
      <xdr:nvCxnSpPr>
        <xdr:cNvPr id="586" name="直線コネクタ 585">
          <a:extLst>
            <a:ext uri="{FF2B5EF4-FFF2-40B4-BE49-F238E27FC236}">
              <a16:creationId xmlns:a16="http://schemas.microsoft.com/office/drawing/2014/main" id="{176C63BC-4C22-4AE3-9E46-CC3EC42D70C9}"/>
            </a:ext>
          </a:extLst>
        </xdr:cNvPr>
        <xdr:cNvCxnSpPr/>
      </xdr:nvCxnSpPr>
      <xdr:spPr>
        <a:xfrm flipV="1">
          <a:off x="21323300" y="6774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587" name="楕円 586">
          <a:extLst>
            <a:ext uri="{FF2B5EF4-FFF2-40B4-BE49-F238E27FC236}">
              <a16:creationId xmlns:a16="http://schemas.microsoft.com/office/drawing/2014/main" id="{C7F342B6-2D2D-4A90-9842-DC09F8F45E77}"/>
            </a:ext>
          </a:extLst>
        </xdr:cNvPr>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103959</xdr:rowOff>
    </xdr:to>
    <xdr:cxnSp macro="">
      <xdr:nvCxnSpPr>
        <xdr:cNvPr id="588" name="直線コネクタ 587">
          <a:extLst>
            <a:ext uri="{FF2B5EF4-FFF2-40B4-BE49-F238E27FC236}">
              <a16:creationId xmlns:a16="http://schemas.microsoft.com/office/drawing/2014/main" id="{497F9A14-355E-4E10-920C-C8DFFD1FDA3B}"/>
            </a:ext>
          </a:extLst>
        </xdr:cNvPr>
        <xdr:cNvCxnSpPr/>
      </xdr:nvCxnSpPr>
      <xdr:spPr>
        <a:xfrm flipV="1">
          <a:off x="20434300" y="67839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9" name="楕円 588">
          <a:extLst>
            <a:ext uri="{FF2B5EF4-FFF2-40B4-BE49-F238E27FC236}">
              <a16:creationId xmlns:a16="http://schemas.microsoft.com/office/drawing/2014/main" id="{F3F2120D-98AF-4CAC-8C10-1209B14B7197}"/>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103959</xdr:rowOff>
    </xdr:from>
    <xdr:to>
      <xdr:col>107</xdr:col>
      <xdr:colOff>50800</xdr:colOff>
      <xdr:row>39</xdr:row>
      <xdr:rowOff>110490</xdr:rowOff>
    </xdr:to>
    <xdr:cxnSp macro="">
      <xdr:nvCxnSpPr>
        <xdr:cNvPr id="590" name="直線コネクタ 589">
          <a:extLst>
            <a:ext uri="{FF2B5EF4-FFF2-40B4-BE49-F238E27FC236}">
              <a16:creationId xmlns:a16="http://schemas.microsoft.com/office/drawing/2014/main" id="{A66484ED-AA76-49A1-A724-06A0BD9D61B0}"/>
            </a:ext>
          </a:extLst>
        </xdr:cNvPr>
        <xdr:cNvCxnSpPr/>
      </xdr:nvCxnSpPr>
      <xdr:spPr>
        <a:xfrm flipV="1">
          <a:off x="19545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33565</xdr:rowOff>
    </xdr:from>
    <xdr:to>
      <xdr:col>98</xdr:col>
      <xdr:colOff>38100</xdr:colOff>
      <xdr:row>39</xdr:row>
      <xdr:rowOff>135165</xdr:rowOff>
    </xdr:to>
    <xdr:sp macro="" textlink="">
      <xdr:nvSpPr>
        <xdr:cNvPr id="591" name="楕円 590">
          <a:extLst>
            <a:ext uri="{FF2B5EF4-FFF2-40B4-BE49-F238E27FC236}">
              <a16:creationId xmlns:a16="http://schemas.microsoft.com/office/drawing/2014/main" id="{3BAC3F33-6D2E-4DC9-AAA2-721BDC463653}"/>
            </a:ext>
          </a:extLst>
        </xdr:cNvPr>
        <xdr:cNvSpPr/>
      </xdr:nvSpPr>
      <xdr:spPr>
        <a:xfrm>
          <a:off x="18605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84365</xdr:rowOff>
    </xdr:from>
    <xdr:to>
      <xdr:col>102</xdr:col>
      <xdr:colOff>114300</xdr:colOff>
      <xdr:row>39</xdr:row>
      <xdr:rowOff>110490</xdr:rowOff>
    </xdr:to>
    <xdr:cxnSp macro="">
      <xdr:nvCxnSpPr>
        <xdr:cNvPr id="592" name="直線コネクタ 591">
          <a:extLst>
            <a:ext uri="{FF2B5EF4-FFF2-40B4-BE49-F238E27FC236}">
              <a16:creationId xmlns:a16="http://schemas.microsoft.com/office/drawing/2014/main" id="{956E68C4-A970-490F-92AB-72468A1D19E9}"/>
            </a:ext>
          </a:extLst>
        </xdr:cNvPr>
        <xdr:cNvCxnSpPr/>
      </xdr:nvCxnSpPr>
      <xdr:spPr>
        <a:xfrm>
          <a:off x="18656300" y="67709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A4146740-8125-40A5-AFC9-D7C6DB829A6F}"/>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EC3FF920-C264-4E0E-B868-6F35E5B1F853}"/>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6097E0A2-1CC7-4C84-82D7-D79E0F6DD5F9}"/>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46C07CFF-C144-4734-A704-A63FFA25F564}"/>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6CBC7EDE-F31A-4E81-9B85-AD9C6D287D1A}"/>
            </a:ext>
          </a:extLst>
        </xdr:cNvPr>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171286</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9CBE482-9DD2-4F41-AC88-37CC32C6A849}"/>
            </a:ext>
          </a:extLst>
        </xdr:cNvPr>
        <xdr:cNvSpPr txBox="1"/>
      </xdr:nvSpPr>
      <xdr:spPr>
        <a:xfrm>
          <a:off x="20199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AB0D938A-36CD-45A3-AD11-F168DB2DD679}"/>
            </a:ext>
          </a:extLst>
        </xdr:cNvPr>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151692</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D94AEED7-DA48-45B4-A69F-9CF12F98B55A}"/>
            </a:ext>
          </a:extLst>
        </xdr:cNvPr>
        <xdr:cNvSpPr txBox="1"/>
      </xdr:nvSpPr>
      <xdr:spPr>
        <a:xfrm>
          <a:off x="18421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DE1A9C3F-1B0B-4028-8215-394CF679C5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FE443EBF-4E7D-4A7D-B263-69EF1AFC76C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F314F9CF-E305-4EBA-AF2C-A6C29829E1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3F50ED0-6FAF-4EC8-A25E-9C7804C98C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F14C7D9F-A547-4D0A-9209-766EA13F63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781C48F5-90B5-401D-BBCA-37870FD582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ADCD4F31-8AB0-426F-A263-1B182E763F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80BD7389-9872-463A-9F90-28B36F0024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D78D040C-0120-4FCD-A334-F9E9176F97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39E17648-5E7E-40D7-A1AD-BABCEBFCDB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7E428463-80A4-40F1-831E-82AC8BA739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4CB6B867-95F6-4217-827F-4BC5539CE1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16F0F6F3-E5E7-4542-9C5E-1E5633FA128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DD6CBC8F-3DFF-47D9-8EE7-A1C2E9B12BF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70CDB599-A50F-43BB-87AC-0E5C207891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2F2E665F-D51C-4661-8B46-14E55CB019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CB74290B-10B0-41E1-B50C-D28C2FAF69B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632B13E6-27F2-4FF3-A398-7BB9BC5BA5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26A9F3EB-A7FC-430E-8FC3-2E0A7AC3578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C3C5CB12-295D-4BC4-B616-26F7E9DAA84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CB73EC4D-5007-4BBD-9033-D7B9B4F756F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9D395E46-4470-49F3-BE44-FE1C9A7BF1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8B23AD04-B963-4A51-8410-DF441A6CA5F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7E2FFCD-C273-4CA1-82DC-32FBAE78E0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a:extLst>
            <a:ext uri="{FF2B5EF4-FFF2-40B4-BE49-F238E27FC236}">
              <a16:creationId xmlns:a16="http://schemas.microsoft.com/office/drawing/2014/main" id="{E43659DA-86A2-4B09-8640-07F56066E3B7}"/>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B94C7371-2019-4F89-B7E5-9588378E15BB}"/>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a:extLst>
            <a:ext uri="{FF2B5EF4-FFF2-40B4-BE49-F238E27FC236}">
              <a16:creationId xmlns:a16="http://schemas.microsoft.com/office/drawing/2014/main" id="{0922983B-CFE3-43F5-95A0-5253F4BD439E}"/>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C0487474-D970-4CA9-A09E-22A2EE6526F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a:extLst>
            <a:ext uri="{FF2B5EF4-FFF2-40B4-BE49-F238E27FC236}">
              <a16:creationId xmlns:a16="http://schemas.microsoft.com/office/drawing/2014/main" id="{D7B5E360-6B5C-4D40-8439-582D229B7135}"/>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E7E402F7-98B0-4AF6-8BA4-D17D2491FF73}"/>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a:extLst>
            <a:ext uri="{FF2B5EF4-FFF2-40B4-BE49-F238E27FC236}">
              <a16:creationId xmlns:a16="http://schemas.microsoft.com/office/drawing/2014/main" id="{C96D1D32-BF82-4B01-90A2-ABD7602F1606}"/>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a:extLst>
            <a:ext uri="{FF2B5EF4-FFF2-40B4-BE49-F238E27FC236}">
              <a16:creationId xmlns:a16="http://schemas.microsoft.com/office/drawing/2014/main" id="{F7A3E11E-AEC8-4218-B1F9-60504FD35737}"/>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a:extLst>
            <a:ext uri="{FF2B5EF4-FFF2-40B4-BE49-F238E27FC236}">
              <a16:creationId xmlns:a16="http://schemas.microsoft.com/office/drawing/2014/main" id="{C410AFAB-66FB-4846-90E5-B6D90E768074}"/>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a:extLst>
            <a:ext uri="{FF2B5EF4-FFF2-40B4-BE49-F238E27FC236}">
              <a16:creationId xmlns:a16="http://schemas.microsoft.com/office/drawing/2014/main" id="{0CA97D1A-33D8-4093-A2CD-822F94CA0CB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a:extLst>
            <a:ext uri="{FF2B5EF4-FFF2-40B4-BE49-F238E27FC236}">
              <a16:creationId xmlns:a16="http://schemas.microsoft.com/office/drawing/2014/main" id="{FAE8F72A-2763-4894-9DD0-1E605659EAEC}"/>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5D86CC4-D528-402A-97B8-24C86367B6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C9EE6A8-9ECC-40D9-9407-C69FAF2BEA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A45832E-C549-47D0-8BCA-3FB7D0B5D6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116A053-F8AE-418D-B2B4-71573D6B2A1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3DE906A-B464-42FE-B7E1-3AF9485736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641" name="楕円 640">
          <a:extLst>
            <a:ext uri="{FF2B5EF4-FFF2-40B4-BE49-F238E27FC236}">
              <a16:creationId xmlns:a16="http://schemas.microsoft.com/office/drawing/2014/main" id="{4E2B4C97-C973-459A-A261-3F1A5AC27A34}"/>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950F27CA-D7E9-4CA1-8E88-AAD909D74F97}"/>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643" name="楕円 642">
          <a:extLst>
            <a:ext uri="{FF2B5EF4-FFF2-40B4-BE49-F238E27FC236}">
              <a16:creationId xmlns:a16="http://schemas.microsoft.com/office/drawing/2014/main" id="{E6D8684C-CE1B-4CA0-BCE7-C65DB62369C4}"/>
            </a:ext>
          </a:extLst>
        </xdr:cNvPr>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22860</xdr:rowOff>
    </xdr:to>
    <xdr:cxnSp macro="">
      <xdr:nvCxnSpPr>
        <xdr:cNvPr id="644" name="直線コネクタ 643">
          <a:extLst>
            <a:ext uri="{FF2B5EF4-FFF2-40B4-BE49-F238E27FC236}">
              <a16:creationId xmlns:a16="http://schemas.microsoft.com/office/drawing/2014/main" id="{85FD0088-D139-4C0A-BB74-A1EF01B212D1}"/>
            </a:ext>
          </a:extLst>
        </xdr:cNvPr>
        <xdr:cNvCxnSpPr/>
      </xdr:nvCxnSpPr>
      <xdr:spPr>
        <a:xfrm>
          <a:off x="15481300" y="104546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645" name="楕円 644">
          <a:extLst>
            <a:ext uri="{FF2B5EF4-FFF2-40B4-BE49-F238E27FC236}">
              <a16:creationId xmlns:a16="http://schemas.microsoft.com/office/drawing/2014/main" id="{3F311E46-A52D-41EC-964B-18A298986645}"/>
            </a:ext>
          </a:extLst>
        </xdr:cNvPr>
        <xdr:cNvSpPr/>
      </xdr:nvSpPr>
      <xdr:spPr>
        <a:xfrm>
          <a:off x="14541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131445</xdr:rowOff>
    </xdr:from>
    <xdr:to>
      <xdr:col>81</xdr:col>
      <xdr:colOff>50800</xdr:colOff>
      <xdr:row>60</xdr:row>
      <xdr:rowOff>167640</xdr:rowOff>
    </xdr:to>
    <xdr:cxnSp macro="">
      <xdr:nvCxnSpPr>
        <xdr:cNvPr id="646" name="直線コネクタ 645">
          <a:extLst>
            <a:ext uri="{FF2B5EF4-FFF2-40B4-BE49-F238E27FC236}">
              <a16:creationId xmlns:a16="http://schemas.microsoft.com/office/drawing/2014/main" id="{D605DF0E-E652-4308-BE48-695B83CB3B0D}"/>
            </a:ext>
          </a:extLst>
        </xdr:cNvPr>
        <xdr:cNvCxnSpPr/>
      </xdr:nvCxnSpPr>
      <xdr:spPr>
        <a:xfrm>
          <a:off x="14592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647" name="楕円 646">
          <a:extLst>
            <a:ext uri="{FF2B5EF4-FFF2-40B4-BE49-F238E27FC236}">
              <a16:creationId xmlns:a16="http://schemas.microsoft.com/office/drawing/2014/main" id="{C27DBEE4-35F7-4441-B903-F4F073AEC38E}"/>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131445</xdr:rowOff>
    </xdr:to>
    <xdr:cxnSp macro="">
      <xdr:nvCxnSpPr>
        <xdr:cNvPr id="648" name="直線コネクタ 647">
          <a:extLst>
            <a:ext uri="{FF2B5EF4-FFF2-40B4-BE49-F238E27FC236}">
              <a16:creationId xmlns:a16="http://schemas.microsoft.com/office/drawing/2014/main" id="{3CCE3651-758F-478D-97FE-CF0F2971596F}"/>
            </a:ext>
          </a:extLst>
        </xdr:cNvPr>
        <xdr:cNvCxnSpPr/>
      </xdr:nvCxnSpPr>
      <xdr:spPr>
        <a:xfrm>
          <a:off x="13703300" y="10397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49" name="楕円 648">
          <a:extLst>
            <a:ext uri="{FF2B5EF4-FFF2-40B4-BE49-F238E27FC236}">
              <a16:creationId xmlns:a16="http://schemas.microsoft.com/office/drawing/2014/main" id="{7C61607E-E3A6-48B1-91A1-49CB3139EEA0}"/>
            </a:ext>
          </a:extLst>
        </xdr:cNvPr>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110490</xdr:rowOff>
    </xdr:to>
    <xdr:cxnSp macro="">
      <xdr:nvCxnSpPr>
        <xdr:cNvPr id="650" name="直線コネクタ 649">
          <a:extLst>
            <a:ext uri="{FF2B5EF4-FFF2-40B4-BE49-F238E27FC236}">
              <a16:creationId xmlns:a16="http://schemas.microsoft.com/office/drawing/2014/main" id="{EC29287D-0034-48A6-AE3B-EE2D5DF7E924}"/>
            </a:ext>
          </a:extLst>
        </xdr:cNvPr>
        <xdr:cNvCxnSpPr/>
      </xdr:nvCxnSpPr>
      <xdr:spPr>
        <a:xfrm>
          <a:off x="12814300" y="103860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1" name="n_1aveValue【学校施設】&#10;有形固定資産減価償却率">
          <a:extLst>
            <a:ext uri="{FF2B5EF4-FFF2-40B4-BE49-F238E27FC236}">
              <a16:creationId xmlns:a16="http://schemas.microsoft.com/office/drawing/2014/main" id="{73C57D6F-BC1F-4380-B461-DB72D02FFC38}"/>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2" name="n_2aveValue【学校施設】&#10;有形固定資産減価償却率">
          <a:extLst>
            <a:ext uri="{FF2B5EF4-FFF2-40B4-BE49-F238E27FC236}">
              <a16:creationId xmlns:a16="http://schemas.microsoft.com/office/drawing/2014/main" id="{BF8ED70F-853C-4733-9D19-7C14E533809B}"/>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653" name="n_3aveValue【学校施設】&#10;有形固定資産減価償却率">
          <a:extLst>
            <a:ext uri="{FF2B5EF4-FFF2-40B4-BE49-F238E27FC236}">
              <a16:creationId xmlns:a16="http://schemas.microsoft.com/office/drawing/2014/main" id="{6047AC1C-FE58-4FCE-A88C-1F8A058FBE16}"/>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54" name="n_4aveValue【学校施設】&#10;有形固定資産減価償却率">
          <a:extLst>
            <a:ext uri="{FF2B5EF4-FFF2-40B4-BE49-F238E27FC236}">
              <a16:creationId xmlns:a16="http://schemas.microsoft.com/office/drawing/2014/main" id="{E989033D-6A4F-4D37-8B6F-EFB53D909A3B}"/>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655" name="n_1mainValue【学校施設】&#10;有形固定資産減価償却率">
          <a:extLst>
            <a:ext uri="{FF2B5EF4-FFF2-40B4-BE49-F238E27FC236}">
              <a16:creationId xmlns:a16="http://schemas.microsoft.com/office/drawing/2014/main" id="{E4769168-75B0-4560-BDDF-287083F1DF76}"/>
            </a:ext>
          </a:extLst>
        </xdr:cNvPr>
        <xdr:cNvSpPr txBox="1"/>
      </xdr:nvSpPr>
      <xdr:spPr>
        <a:xfrm>
          <a:off x="15266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656" name="n_2mainValue【学校施設】&#10;有形固定資産減価償却率">
          <a:extLst>
            <a:ext uri="{FF2B5EF4-FFF2-40B4-BE49-F238E27FC236}">
              <a16:creationId xmlns:a16="http://schemas.microsoft.com/office/drawing/2014/main" id="{577926D0-1F5C-4669-AC26-D024DB21DF00}"/>
            </a:ext>
          </a:extLst>
        </xdr:cNvPr>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657" name="n_3mainValue【学校施設】&#10;有形固定資産減価償却率">
          <a:extLst>
            <a:ext uri="{FF2B5EF4-FFF2-40B4-BE49-F238E27FC236}">
              <a16:creationId xmlns:a16="http://schemas.microsoft.com/office/drawing/2014/main" id="{A3D31AF6-66C9-474A-ADB3-CD47124CD09B}"/>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58" name="n_4mainValue【学校施設】&#10;有形固定資産減価償却率">
          <a:extLst>
            <a:ext uri="{FF2B5EF4-FFF2-40B4-BE49-F238E27FC236}">
              <a16:creationId xmlns:a16="http://schemas.microsoft.com/office/drawing/2014/main" id="{A5214B90-AA7E-4296-ADAC-981AB477C1A3}"/>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B38DF422-BB3A-4ED0-8EA7-973F0A722C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CBE11F2C-35B4-4341-950E-52D07ADBA2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4BD62BAC-2814-49C9-90AA-3DB6D723C6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CBCDBAB7-D1D0-4826-A492-3CE71F8E18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5B35C2A2-ABAC-48B0-A49A-994B3FE171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A92B6E6C-8DDD-4970-9505-1DD6F8D9B1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5D3401B-4B06-4E91-BBB0-5CC4B63789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767CB8F9-5220-4B41-843E-347E8AC064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F5D2035-8C88-4859-8F09-88C6AFCB0D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95BA6088-DFC2-4817-BFB7-3C144C1900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8797EEE1-E3CE-4595-B030-87A06CB2B2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33826679-E21A-4E3B-9B44-74D5FF6A214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D3705F09-8395-445F-A369-FDC097714D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CB967E4B-CFEE-4E0E-B8B3-6E9102F572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C2727314-3474-47B8-8051-E0C14EBC459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AEED596-51A0-4070-AE1F-FAA7445EDF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7BE782DE-97D9-491E-BB50-EF47177FEFE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95F90E40-4030-44FF-8543-5A2E2AEFE0C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9D8542A-EA22-4F2E-B23F-A51EE76FDAA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DC0EFA94-53D0-4649-AF9C-319A45C0941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584DA6F2-63B8-4224-B8E8-600F8C8EA6C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36C6B29-C1AC-4E22-A733-B0C56A62C3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BC30D70E-EEFB-42C1-87AF-C2D12BF366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937DA1C8-CF49-4BF4-84B3-AFDAB0BEB8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a:extLst>
            <a:ext uri="{FF2B5EF4-FFF2-40B4-BE49-F238E27FC236}">
              <a16:creationId xmlns:a16="http://schemas.microsoft.com/office/drawing/2014/main" id="{A6C216BC-9860-42CA-A207-C63AF8E8726F}"/>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a:extLst>
            <a:ext uri="{FF2B5EF4-FFF2-40B4-BE49-F238E27FC236}">
              <a16:creationId xmlns:a16="http://schemas.microsoft.com/office/drawing/2014/main" id="{32CDB191-CA94-4F6D-85E0-9F0D0767EE31}"/>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a:extLst>
            <a:ext uri="{FF2B5EF4-FFF2-40B4-BE49-F238E27FC236}">
              <a16:creationId xmlns:a16="http://schemas.microsoft.com/office/drawing/2014/main" id="{3CDDE676-0CFA-4BA8-804F-764EE17A7178}"/>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a:extLst>
            <a:ext uri="{FF2B5EF4-FFF2-40B4-BE49-F238E27FC236}">
              <a16:creationId xmlns:a16="http://schemas.microsoft.com/office/drawing/2014/main" id="{A9C89477-ED32-45BB-BAD5-0ACFFB29C8D8}"/>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a:extLst>
            <a:ext uri="{FF2B5EF4-FFF2-40B4-BE49-F238E27FC236}">
              <a16:creationId xmlns:a16="http://schemas.microsoft.com/office/drawing/2014/main" id="{37711694-C21B-4C5A-812F-F5834278DD55}"/>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688" name="【学校施設】&#10;一人当たり面積平均値テキスト">
          <a:extLst>
            <a:ext uri="{FF2B5EF4-FFF2-40B4-BE49-F238E27FC236}">
              <a16:creationId xmlns:a16="http://schemas.microsoft.com/office/drawing/2014/main" id="{22AC2592-C3AB-4DF9-BB93-AFB153A03EE5}"/>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a:extLst>
            <a:ext uri="{FF2B5EF4-FFF2-40B4-BE49-F238E27FC236}">
              <a16:creationId xmlns:a16="http://schemas.microsoft.com/office/drawing/2014/main" id="{4C7A1194-622D-4DD5-9095-C736953DF8A2}"/>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a:extLst>
            <a:ext uri="{FF2B5EF4-FFF2-40B4-BE49-F238E27FC236}">
              <a16:creationId xmlns:a16="http://schemas.microsoft.com/office/drawing/2014/main" id="{026CFEB0-71E1-429F-97CD-0E1338D9910A}"/>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a:extLst>
            <a:ext uri="{FF2B5EF4-FFF2-40B4-BE49-F238E27FC236}">
              <a16:creationId xmlns:a16="http://schemas.microsoft.com/office/drawing/2014/main" id="{A7D5D8CF-4589-4F47-A426-6ED14015621C}"/>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a:extLst>
            <a:ext uri="{FF2B5EF4-FFF2-40B4-BE49-F238E27FC236}">
              <a16:creationId xmlns:a16="http://schemas.microsoft.com/office/drawing/2014/main" id="{69938899-9FD9-454A-A3CF-F304D764F268}"/>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a:extLst>
            <a:ext uri="{FF2B5EF4-FFF2-40B4-BE49-F238E27FC236}">
              <a16:creationId xmlns:a16="http://schemas.microsoft.com/office/drawing/2014/main" id="{6F05D2F2-F20A-400E-A765-F40868C6CE1F}"/>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635EACE-5913-46C4-975E-73F631939A2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0AEB377-2772-4ADD-9E24-A722107325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1CBD77D-8C7E-471F-88DE-2646DC3A64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58269B7-9AB8-48D5-8785-4FD48906B1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C3EDD3A-64F8-4C41-82CE-D76BDDDBB0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699" name="楕円 698">
          <a:extLst>
            <a:ext uri="{FF2B5EF4-FFF2-40B4-BE49-F238E27FC236}">
              <a16:creationId xmlns:a16="http://schemas.microsoft.com/office/drawing/2014/main" id="{49C1936B-981E-4DB8-A59B-F5C1D052471E}"/>
            </a:ext>
          </a:extLst>
        </xdr:cNvPr>
        <xdr:cNvSpPr/>
      </xdr:nvSpPr>
      <xdr:spPr>
        <a:xfrm>
          <a:off x="22110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29227</xdr:rowOff>
    </xdr:from>
    <xdr:ext cx="469744" cy="259045"/>
    <xdr:sp macro="" textlink="">
      <xdr:nvSpPr>
        <xdr:cNvPr id="700" name="【学校施設】&#10;一人当たり面積該当値テキスト">
          <a:extLst>
            <a:ext uri="{FF2B5EF4-FFF2-40B4-BE49-F238E27FC236}">
              <a16:creationId xmlns:a16="http://schemas.microsoft.com/office/drawing/2014/main" id="{9FFD95DF-AAB6-47F4-A7FD-112F0A5A1715}"/>
            </a:ext>
          </a:extLst>
        </xdr:cNvPr>
        <xdr:cNvSpPr txBox="1"/>
      </xdr:nvSpPr>
      <xdr:spPr>
        <a:xfrm>
          <a:off x="22199600"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41402</xdr:rowOff>
    </xdr:from>
    <xdr:to>
      <xdr:col>112</xdr:col>
      <xdr:colOff>38100</xdr:colOff>
      <xdr:row>58</xdr:row>
      <xdr:rowOff>143002</xdr:rowOff>
    </xdr:to>
    <xdr:sp macro="" textlink="">
      <xdr:nvSpPr>
        <xdr:cNvPr id="701" name="楕円 700">
          <a:extLst>
            <a:ext uri="{FF2B5EF4-FFF2-40B4-BE49-F238E27FC236}">
              <a16:creationId xmlns:a16="http://schemas.microsoft.com/office/drawing/2014/main" id="{2937A371-0E04-4646-92FF-90C029FF2664}"/>
            </a:ext>
          </a:extLst>
        </xdr:cNvPr>
        <xdr:cNvSpPr/>
      </xdr:nvSpPr>
      <xdr:spPr>
        <a:xfrm>
          <a:off x="21272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57150</xdr:rowOff>
    </xdr:from>
    <xdr:to>
      <xdr:col>116</xdr:col>
      <xdr:colOff>63500</xdr:colOff>
      <xdr:row>58</xdr:row>
      <xdr:rowOff>92202</xdr:rowOff>
    </xdr:to>
    <xdr:cxnSp macro="">
      <xdr:nvCxnSpPr>
        <xdr:cNvPr id="702" name="直線コネクタ 701">
          <a:extLst>
            <a:ext uri="{FF2B5EF4-FFF2-40B4-BE49-F238E27FC236}">
              <a16:creationId xmlns:a16="http://schemas.microsoft.com/office/drawing/2014/main" id="{9B511954-26CE-4B00-88D7-01B43F505599}"/>
            </a:ext>
          </a:extLst>
        </xdr:cNvPr>
        <xdr:cNvCxnSpPr/>
      </xdr:nvCxnSpPr>
      <xdr:spPr>
        <a:xfrm flipV="1">
          <a:off x="21323300" y="10001250"/>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62738</xdr:rowOff>
    </xdr:from>
    <xdr:to>
      <xdr:col>107</xdr:col>
      <xdr:colOff>101600</xdr:colOff>
      <xdr:row>58</xdr:row>
      <xdr:rowOff>164338</xdr:rowOff>
    </xdr:to>
    <xdr:sp macro="" textlink="">
      <xdr:nvSpPr>
        <xdr:cNvPr id="703" name="楕円 702">
          <a:extLst>
            <a:ext uri="{FF2B5EF4-FFF2-40B4-BE49-F238E27FC236}">
              <a16:creationId xmlns:a16="http://schemas.microsoft.com/office/drawing/2014/main" id="{42D43746-5936-4F4A-9F00-F9E4DD7E964E}"/>
            </a:ext>
          </a:extLst>
        </xdr:cNvPr>
        <xdr:cNvSpPr/>
      </xdr:nvSpPr>
      <xdr:spPr>
        <a:xfrm>
          <a:off x="20383500" y="100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92202</xdr:rowOff>
    </xdr:from>
    <xdr:to>
      <xdr:col>111</xdr:col>
      <xdr:colOff>177800</xdr:colOff>
      <xdr:row>58</xdr:row>
      <xdr:rowOff>113538</xdr:rowOff>
    </xdr:to>
    <xdr:cxnSp macro="">
      <xdr:nvCxnSpPr>
        <xdr:cNvPr id="704" name="直線コネクタ 703">
          <a:extLst>
            <a:ext uri="{FF2B5EF4-FFF2-40B4-BE49-F238E27FC236}">
              <a16:creationId xmlns:a16="http://schemas.microsoft.com/office/drawing/2014/main" id="{0514F844-BCE4-46E2-86D5-B0BD0ECB7C4D}"/>
            </a:ext>
          </a:extLst>
        </xdr:cNvPr>
        <xdr:cNvCxnSpPr/>
      </xdr:nvCxnSpPr>
      <xdr:spPr>
        <a:xfrm flipV="1">
          <a:off x="20434300" y="1003630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86360</xdr:rowOff>
    </xdr:from>
    <xdr:to>
      <xdr:col>102</xdr:col>
      <xdr:colOff>165100</xdr:colOff>
      <xdr:row>59</xdr:row>
      <xdr:rowOff>16510</xdr:rowOff>
    </xdr:to>
    <xdr:sp macro="" textlink="">
      <xdr:nvSpPr>
        <xdr:cNvPr id="705" name="楕円 704">
          <a:extLst>
            <a:ext uri="{FF2B5EF4-FFF2-40B4-BE49-F238E27FC236}">
              <a16:creationId xmlns:a16="http://schemas.microsoft.com/office/drawing/2014/main" id="{94DC4A85-8DB4-4E41-93CC-13885293F7AF}"/>
            </a:ext>
          </a:extLst>
        </xdr:cNvPr>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113538</xdr:rowOff>
    </xdr:from>
    <xdr:to>
      <xdr:col>107</xdr:col>
      <xdr:colOff>50800</xdr:colOff>
      <xdr:row>58</xdr:row>
      <xdr:rowOff>137160</xdr:rowOff>
    </xdr:to>
    <xdr:cxnSp macro="">
      <xdr:nvCxnSpPr>
        <xdr:cNvPr id="706" name="直線コネクタ 705">
          <a:extLst>
            <a:ext uri="{FF2B5EF4-FFF2-40B4-BE49-F238E27FC236}">
              <a16:creationId xmlns:a16="http://schemas.microsoft.com/office/drawing/2014/main" id="{42DBE9B0-98FA-4011-90F4-E41CF0FB5B2A}"/>
            </a:ext>
          </a:extLst>
        </xdr:cNvPr>
        <xdr:cNvCxnSpPr/>
      </xdr:nvCxnSpPr>
      <xdr:spPr>
        <a:xfrm flipV="1">
          <a:off x="19545300" y="1005763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37592</xdr:rowOff>
    </xdr:from>
    <xdr:to>
      <xdr:col>98</xdr:col>
      <xdr:colOff>38100</xdr:colOff>
      <xdr:row>58</xdr:row>
      <xdr:rowOff>139192</xdr:rowOff>
    </xdr:to>
    <xdr:sp macro="" textlink="">
      <xdr:nvSpPr>
        <xdr:cNvPr id="707" name="楕円 706">
          <a:extLst>
            <a:ext uri="{FF2B5EF4-FFF2-40B4-BE49-F238E27FC236}">
              <a16:creationId xmlns:a16="http://schemas.microsoft.com/office/drawing/2014/main" id="{47CC197D-A1E9-45D4-A606-8C86B58FE257}"/>
            </a:ext>
          </a:extLst>
        </xdr:cNvPr>
        <xdr:cNvSpPr/>
      </xdr:nvSpPr>
      <xdr:spPr>
        <a:xfrm>
          <a:off x="186055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88392</xdr:rowOff>
    </xdr:from>
    <xdr:to>
      <xdr:col>102</xdr:col>
      <xdr:colOff>114300</xdr:colOff>
      <xdr:row>58</xdr:row>
      <xdr:rowOff>137160</xdr:rowOff>
    </xdr:to>
    <xdr:cxnSp macro="">
      <xdr:nvCxnSpPr>
        <xdr:cNvPr id="708" name="直線コネクタ 707">
          <a:extLst>
            <a:ext uri="{FF2B5EF4-FFF2-40B4-BE49-F238E27FC236}">
              <a16:creationId xmlns:a16="http://schemas.microsoft.com/office/drawing/2014/main" id="{9F6A8EFC-60BE-48CD-BFD0-85AFA01AB232}"/>
            </a:ext>
          </a:extLst>
        </xdr:cNvPr>
        <xdr:cNvCxnSpPr/>
      </xdr:nvCxnSpPr>
      <xdr:spPr>
        <a:xfrm>
          <a:off x="18656300" y="1003249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709" name="n_1aveValue【学校施設】&#10;一人当たり面積">
          <a:extLst>
            <a:ext uri="{FF2B5EF4-FFF2-40B4-BE49-F238E27FC236}">
              <a16:creationId xmlns:a16="http://schemas.microsoft.com/office/drawing/2014/main" id="{E5FEAF12-0D26-43BA-B2EB-D6E8BDE7EA42}"/>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710" name="n_2aveValue【学校施設】&#10;一人当たり面積">
          <a:extLst>
            <a:ext uri="{FF2B5EF4-FFF2-40B4-BE49-F238E27FC236}">
              <a16:creationId xmlns:a16="http://schemas.microsoft.com/office/drawing/2014/main" id="{2B3277D1-BF8A-4597-85DB-C5BDC7FC983E}"/>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1" name="n_3aveValue【学校施設】&#10;一人当たり面積">
          <a:extLst>
            <a:ext uri="{FF2B5EF4-FFF2-40B4-BE49-F238E27FC236}">
              <a16:creationId xmlns:a16="http://schemas.microsoft.com/office/drawing/2014/main" id="{BE3EE6F8-AA20-47DE-8928-5BC69D961D81}"/>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712" name="n_4aveValue【学校施設】&#10;一人当たり面積">
          <a:extLst>
            <a:ext uri="{FF2B5EF4-FFF2-40B4-BE49-F238E27FC236}">
              <a16:creationId xmlns:a16="http://schemas.microsoft.com/office/drawing/2014/main" id="{8297A54C-C5CA-4B91-8950-FDFAA657A114}"/>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159529</xdr:rowOff>
    </xdr:from>
    <xdr:ext cx="469744" cy="259045"/>
    <xdr:sp macro="" textlink="">
      <xdr:nvSpPr>
        <xdr:cNvPr id="713" name="n_1mainValue【学校施設】&#10;一人当たり面積">
          <a:extLst>
            <a:ext uri="{FF2B5EF4-FFF2-40B4-BE49-F238E27FC236}">
              <a16:creationId xmlns:a16="http://schemas.microsoft.com/office/drawing/2014/main" id="{1BCDBE36-C78A-4DE3-BC27-137AE7F0015C}"/>
            </a:ext>
          </a:extLst>
        </xdr:cNvPr>
        <xdr:cNvSpPr txBox="1"/>
      </xdr:nvSpPr>
      <xdr:spPr>
        <a:xfrm>
          <a:off x="21075727" y="97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9415</xdr:rowOff>
    </xdr:from>
    <xdr:ext cx="469744" cy="259045"/>
    <xdr:sp macro="" textlink="">
      <xdr:nvSpPr>
        <xdr:cNvPr id="714" name="n_2mainValue【学校施設】&#10;一人当たり面積">
          <a:extLst>
            <a:ext uri="{FF2B5EF4-FFF2-40B4-BE49-F238E27FC236}">
              <a16:creationId xmlns:a16="http://schemas.microsoft.com/office/drawing/2014/main" id="{84DB67E2-6284-4F7F-B387-BB7CD6EDDCC3}"/>
            </a:ext>
          </a:extLst>
        </xdr:cNvPr>
        <xdr:cNvSpPr txBox="1"/>
      </xdr:nvSpPr>
      <xdr:spPr>
        <a:xfrm>
          <a:off x="20199427" y="97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33037</xdr:rowOff>
    </xdr:from>
    <xdr:ext cx="469744" cy="259045"/>
    <xdr:sp macro="" textlink="">
      <xdr:nvSpPr>
        <xdr:cNvPr id="715" name="n_3mainValue【学校施設】&#10;一人当たり面積">
          <a:extLst>
            <a:ext uri="{FF2B5EF4-FFF2-40B4-BE49-F238E27FC236}">
              <a16:creationId xmlns:a16="http://schemas.microsoft.com/office/drawing/2014/main" id="{9DC84435-3C2F-4535-93B1-85F57E4A608B}"/>
            </a:ext>
          </a:extLst>
        </xdr:cNvPr>
        <xdr:cNvSpPr txBox="1"/>
      </xdr:nvSpPr>
      <xdr:spPr>
        <a:xfrm>
          <a:off x="19310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155719</xdr:rowOff>
    </xdr:from>
    <xdr:ext cx="469744" cy="259045"/>
    <xdr:sp macro="" textlink="">
      <xdr:nvSpPr>
        <xdr:cNvPr id="716" name="n_4mainValue【学校施設】&#10;一人当たり面積">
          <a:extLst>
            <a:ext uri="{FF2B5EF4-FFF2-40B4-BE49-F238E27FC236}">
              <a16:creationId xmlns:a16="http://schemas.microsoft.com/office/drawing/2014/main" id="{FD189138-C483-4B30-B02B-3FFFED5EF880}"/>
            </a:ext>
          </a:extLst>
        </xdr:cNvPr>
        <xdr:cNvSpPr txBox="1"/>
      </xdr:nvSpPr>
      <xdr:spPr>
        <a:xfrm>
          <a:off x="18421427" y="975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6B7666CC-9DC7-4B92-8B42-228C1E5837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3CA911E-C63A-488E-A5E3-81B14974BB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5897F17-EC3E-4067-9D13-E711025EE1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CD117191-B4DF-45C8-847C-0DD5B742C7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A2EC6ED-2195-4D5B-9ED6-EE7B33523C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FBE8B53-B1AA-4F20-819E-AA009625F4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75D0994-4AD0-4C50-8377-EE17CEA8B6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A5B5E05-1A32-4A8D-97AB-03EC93F95C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C2EFFD2-50DA-4FB2-825D-461E9C599B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A6E7EC3-9C44-4419-9A53-B27C3D7F3D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E4A561F-5901-4101-96F0-A87AAA5402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F750F47-0F22-47D6-8715-EFB9E0CC784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BC9CD575-0E60-438D-8753-01DB4964259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D01FB1A4-BBD2-4ED0-8A86-1D4A716297B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2B09BEAC-23EF-4BCD-8062-392818A423F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37AB73F2-D7AF-461F-AEE9-145DE25409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87853420-649D-41AE-A3ED-A4AEC3B83FA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160ACA4-24B3-4F7F-9D9C-C425B3293C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46C35499-B655-4001-A38D-A29DCFE5083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BAD2210E-C715-434D-ADDB-3F6608001B2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A27DE00E-08A6-4246-8B5D-8BD14EC2DD0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7BC6CA3-3416-4816-B326-A019EE94DF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9E18F0BC-060E-4152-B53C-277E25CA6B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46F27BE-902B-41D4-A238-6E409447EC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9FF15A1B-9FB4-498F-A9BE-FACE7A601F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F1F7E98D-D1E7-4C0C-95D6-E1CDAB0D829C}"/>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A968BCFD-0CD5-4DF7-90C4-977CB003468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D9361638-5E03-4933-A666-E6243E98958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a:extLst>
            <a:ext uri="{FF2B5EF4-FFF2-40B4-BE49-F238E27FC236}">
              <a16:creationId xmlns:a16="http://schemas.microsoft.com/office/drawing/2014/main" id="{4F1FE9F0-06E8-4083-A3D5-504CA7243A94}"/>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a:extLst>
            <a:ext uri="{FF2B5EF4-FFF2-40B4-BE49-F238E27FC236}">
              <a16:creationId xmlns:a16="http://schemas.microsoft.com/office/drawing/2014/main" id="{F8B2D39F-0683-4443-9D73-65A5EB5B68E9}"/>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47" name="【児童館】&#10;有形固定資産減価償却率平均値テキスト">
          <a:extLst>
            <a:ext uri="{FF2B5EF4-FFF2-40B4-BE49-F238E27FC236}">
              <a16:creationId xmlns:a16="http://schemas.microsoft.com/office/drawing/2014/main" id="{9331C253-98FD-47A1-B8C1-9A6FB0EA10E2}"/>
            </a:ext>
          </a:extLst>
        </xdr:cNvPr>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a:extLst>
            <a:ext uri="{FF2B5EF4-FFF2-40B4-BE49-F238E27FC236}">
              <a16:creationId xmlns:a16="http://schemas.microsoft.com/office/drawing/2014/main" id="{06E86CF2-594E-4CE6-8E5C-65BC3F6DC9AB}"/>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a:extLst>
            <a:ext uri="{FF2B5EF4-FFF2-40B4-BE49-F238E27FC236}">
              <a16:creationId xmlns:a16="http://schemas.microsoft.com/office/drawing/2014/main" id="{ED0FE966-063D-4A1A-BC0C-91AEB0F4EA23}"/>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9BB1034D-9BC8-4F8E-96E3-86DB1906AE15}"/>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a:extLst>
            <a:ext uri="{FF2B5EF4-FFF2-40B4-BE49-F238E27FC236}">
              <a16:creationId xmlns:a16="http://schemas.microsoft.com/office/drawing/2014/main" id="{083D468E-4229-43ED-82A5-C8D1FCDC1901}"/>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a:extLst>
            <a:ext uri="{FF2B5EF4-FFF2-40B4-BE49-F238E27FC236}">
              <a16:creationId xmlns:a16="http://schemas.microsoft.com/office/drawing/2014/main" id="{F01AEC53-0E6F-496A-BD85-ED4AAE8981D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22B93AB-B6C0-4DE0-952C-97D160E8EF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10AFB35-9C04-4CA9-A80C-AA6AEBD0D9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ED11607-53CD-4DD9-88D6-FDD1287661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1CAE5FA-029A-4E4C-9086-0DDE24E08A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FC00320-7CA0-4A09-BC6A-6309ECA701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8" name="楕円 757">
          <a:extLst>
            <a:ext uri="{FF2B5EF4-FFF2-40B4-BE49-F238E27FC236}">
              <a16:creationId xmlns:a16="http://schemas.microsoft.com/office/drawing/2014/main" id="{855B4001-EA59-4C29-A06A-89F534E749C3}"/>
            </a:ext>
          </a:extLst>
        </xdr:cNvPr>
        <xdr:cNvSpPr/>
      </xdr:nvSpPr>
      <xdr:spPr>
        <a:xfrm>
          <a:off x="16268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166932</xdr:rowOff>
    </xdr:from>
    <xdr:ext cx="405111" cy="259045"/>
    <xdr:sp macro="" textlink="">
      <xdr:nvSpPr>
        <xdr:cNvPr id="759" name="【児童館】&#10;有形固定資産減価償却率該当値テキスト">
          <a:extLst>
            <a:ext uri="{FF2B5EF4-FFF2-40B4-BE49-F238E27FC236}">
              <a16:creationId xmlns:a16="http://schemas.microsoft.com/office/drawing/2014/main" id="{4BF9C597-5A66-4EA2-A789-56373A6B031E}"/>
            </a:ext>
          </a:extLst>
        </xdr:cNvPr>
        <xdr:cNvSpPr txBox="1"/>
      </xdr:nvSpPr>
      <xdr:spPr>
        <a:xfrm>
          <a:off x="16357600" y="1405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760" name="楕円 759">
          <a:extLst>
            <a:ext uri="{FF2B5EF4-FFF2-40B4-BE49-F238E27FC236}">
              <a16:creationId xmlns:a16="http://schemas.microsoft.com/office/drawing/2014/main" id="{17D3E994-421E-4BCE-BA65-32816B0D50FD}"/>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23405</xdr:rowOff>
    </xdr:to>
    <xdr:cxnSp macro="">
      <xdr:nvCxnSpPr>
        <xdr:cNvPr id="761" name="直線コネクタ 760">
          <a:extLst>
            <a:ext uri="{FF2B5EF4-FFF2-40B4-BE49-F238E27FC236}">
              <a16:creationId xmlns:a16="http://schemas.microsoft.com/office/drawing/2014/main" id="{92503004-C47C-4120-89E5-6E235B4D3CB5}"/>
            </a:ext>
          </a:extLst>
        </xdr:cNvPr>
        <xdr:cNvCxnSpPr/>
      </xdr:nvCxnSpPr>
      <xdr:spPr>
        <a:xfrm>
          <a:off x="15481300" y="1421130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762" name="楕円 761">
          <a:extLst>
            <a:ext uri="{FF2B5EF4-FFF2-40B4-BE49-F238E27FC236}">
              <a16:creationId xmlns:a16="http://schemas.microsoft.com/office/drawing/2014/main" id="{FD81F029-ACF0-43FC-9328-A38130825041}"/>
            </a:ext>
          </a:extLst>
        </xdr:cNvPr>
        <xdr:cNvSpPr/>
      </xdr:nvSpPr>
      <xdr:spPr>
        <a:xfrm>
          <a:off x="14541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82</xdr:row>
      <xdr:rowOff>152400</xdr:rowOff>
    </xdr:to>
    <xdr:cxnSp macro="">
      <xdr:nvCxnSpPr>
        <xdr:cNvPr id="763" name="直線コネクタ 762">
          <a:extLst>
            <a:ext uri="{FF2B5EF4-FFF2-40B4-BE49-F238E27FC236}">
              <a16:creationId xmlns:a16="http://schemas.microsoft.com/office/drawing/2014/main" id="{9DDA7106-3D5A-465B-981B-7EFF47886506}"/>
            </a:ext>
          </a:extLst>
        </xdr:cNvPr>
        <xdr:cNvCxnSpPr/>
      </xdr:nvCxnSpPr>
      <xdr:spPr>
        <a:xfrm>
          <a:off x="14592300" y="141688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64" name="楕円 763">
          <a:extLst>
            <a:ext uri="{FF2B5EF4-FFF2-40B4-BE49-F238E27FC236}">
              <a16:creationId xmlns:a16="http://schemas.microsoft.com/office/drawing/2014/main" id="{9F27F96F-D88E-4A91-8505-BD5F27EA9529}"/>
            </a:ext>
          </a:extLst>
        </xdr:cNvPr>
        <xdr:cNvSpPr/>
      </xdr:nvSpPr>
      <xdr:spPr>
        <a:xfrm>
          <a:off x="13652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109945</xdr:rowOff>
    </xdr:to>
    <xdr:cxnSp macro="">
      <xdr:nvCxnSpPr>
        <xdr:cNvPr id="765" name="直線コネクタ 764">
          <a:extLst>
            <a:ext uri="{FF2B5EF4-FFF2-40B4-BE49-F238E27FC236}">
              <a16:creationId xmlns:a16="http://schemas.microsoft.com/office/drawing/2014/main" id="{656967D9-016A-4716-BE12-7D95FD701BAA}"/>
            </a:ext>
          </a:extLst>
        </xdr:cNvPr>
        <xdr:cNvCxnSpPr/>
      </xdr:nvCxnSpPr>
      <xdr:spPr>
        <a:xfrm>
          <a:off x="13703300" y="141247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144055</xdr:rowOff>
    </xdr:from>
    <xdr:to>
      <xdr:col>67</xdr:col>
      <xdr:colOff>101600</xdr:colOff>
      <xdr:row>82</xdr:row>
      <xdr:rowOff>74205</xdr:rowOff>
    </xdr:to>
    <xdr:sp macro="" textlink="">
      <xdr:nvSpPr>
        <xdr:cNvPr id="766" name="楕円 765">
          <a:extLst>
            <a:ext uri="{FF2B5EF4-FFF2-40B4-BE49-F238E27FC236}">
              <a16:creationId xmlns:a16="http://schemas.microsoft.com/office/drawing/2014/main" id="{9DB78E20-0537-41F2-BF3F-0FB1D9C55CC0}"/>
            </a:ext>
          </a:extLst>
        </xdr:cNvPr>
        <xdr:cNvSpPr/>
      </xdr:nvSpPr>
      <xdr:spPr>
        <a:xfrm>
          <a:off x="12763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23405</xdr:rowOff>
    </xdr:from>
    <xdr:to>
      <xdr:col>71</xdr:col>
      <xdr:colOff>177800</xdr:colOff>
      <xdr:row>82</xdr:row>
      <xdr:rowOff>65858</xdr:rowOff>
    </xdr:to>
    <xdr:cxnSp macro="">
      <xdr:nvCxnSpPr>
        <xdr:cNvPr id="767" name="直線コネクタ 766">
          <a:extLst>
            <a:ext uri="{FF2B5EF4-FFF2-40B4-BE49-F238E27FC236}">
              <a16:creationId xmlns:a16="http://schemas.microsoft.com/office/drawing/2014/main" id="{FB891E91-EBFF-497D-94EE-66F7C44F0053}"/>
            </a:ext>
          </a:extLst>
        </xdr:cNvPr>
        <xdr:cNvCxnSpPr/>
      </xdr:nvCxnSpPr>
      <xdr:spPr>
        <a:xfrm>
          <a:off x="12814300" y="1408230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768" name="n_1aveValue【児童館】&#10;有形固定資産減価償却率">
          <a:extLst>
            <a:ext uri="{FF2B5EF4-FFF2-40B4-BE49-F238E27FC236}">
              <a16:creationId xmlns:a16="http://schemas.microsoft.com/office/drawing/2014/main" id="{345838D5-0C5B-4B6E-93FD-ADB5D6DDB26B}"/>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69" name="n_2aveValue【児童館】&#10;有形固定資産減価償却率">
          <a:extLst>
            <a:ext uri="{FF2B5EF4-FFF2-40B4-BE49-F238E27FC236}">
              <a16:creationId xmlns:a16="http://schemas.microsoft.com/office/drawing/2014/main" id="{5DE22ACE-FBBA-4255-B6D4-70DFEB0CDC07}"/>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70" name="n_3aveValue【児童館】&#10;有形固定資産減価償却率">
          <a:extLst>
            <a:ext uri="{FF2B5EF4-FFF2-40B4-BE49-F238E27FC236}">
              <a16:creationId xmlns:a16="http://schemas.microsoft.com/office/drawing/2014/main" id="{1500DB9B-FF33-4BD5-94BE-9D416FA1B5AF}"/>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児童館】&#10;有形固定資産減価償却率">
          <a:extLst>
            <a:ext uri="{FF2B5EF4-FFF2-40B4-BE49-F238E27FC236}">
              <a16:creationId xmlns:a16="http://schemas.microsoft.com/office/drawing/2014/main" id="{BD25A409-A0DD-40A1-A84C-F35792ECE94A}"/>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48277</xdr:rowOff>
    </xdr:from>
    <xdr:ext cx="405111" cy="259045"/>
    <xdr:sp macro="" textlink="">
      <xdr:nvSpPr>
        <xdr:cNvPr id="772" name="n_1mainValue【児童館】&#10;有形固定資産減価償却率">
          <a:extLst>
            <a:ext uri="{FF2B5EF4-FFF2-40B4-BE49-F238E27FC236}">
              <a16:creationId xmlns:a16="http://schemas.microsoft.com/office/drawing/2014/main" id="{6B70ADC5-6C87-4327-AE6F-844F253B58D5}"/>
            </a:ext>
          </a:extLst>
        </xdr:cNvPr>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773" name="n_2mainValue【児童館】&#10;有形固定資産減価償却率">
          <a:extLst>
            <a:ext uri="{FF2B5EF4-FFF2-40B4-BE49-F238E27FC236}">
              <a16:creationId xmlns:a16="http://schemas.microsoft.com/office/drawing/2014/main" id="{D0A30D0F-544D-479C-80C8-2FAA9C227A6E}"/>
            </a:ext>
          </a:extLst>
        </xdr:cNvPr>
        <xdr:cNvSpPr txBox="1"/>
      </xdr:nvSpPr>
      <xdr:spPr>
        <a:xfrm>
          <a:off x="14389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4" name="n_3mainValue【児童館】&#10;有形固定資産減価償却率">
          <a:extLst>
            <a:ext uri="{FF2B5EF4-FFF2-40B4-BE49-F238E27FC236}">
              <a16:creationId xmlns:a16="http://schemas.microsoft.com/office/drawing/2014/main" id="{9AADC823-5FAE-43F5-A8E7-7F803AD22703}"/>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90732</xdr:rowOff>
    </xdr:from>
    <xdr:ext cx="405111" cy="259045"/>
    <xdr:sp macro="" textlink="">
      <xdr:nvSpPr>
        <xdr:cNvPr id="775" name="n_4mainValue【児童館】&#10;有形固定資産減価償却率">
          <a:extLst>
            <a:ext uri="{FF2B5EF4-FFF2-40B4-BE49-F238E27FC236}">
              <a16:creationId xmlns:a16="http://schemas.microsoft.com/office/drawing/2014/main" id="{088F897D-DD7B-41D6-AE6B-0B9A7B9FED97}"/>
            </a:ext>
          </a:extLst>
        </xdr:cNvPr>
        <xdr:cNvSpPr txBox="1"/>
      </xdr:nvSpPr>
      <xdr:spPr>
        <a:xfrm>
          <a:off x="12611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66F2F3B3-EA2F-4079-8C48-320B712AFD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9D3D332-2B6A-469E-A825-BEC23F9246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E6AAF077-0496-4970-B2DD-336A73A536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6A296DF0-54C5-4CDE-8948-4A9510772F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296315A-7924-48D3-A74D-8341ACE47E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AACC5247-430C-4E13-8734-A4976AAA19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90F5F179-AFB3-4AE8-AB9C-4E04962DAE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7938FCF6-F9BE-4E4D-B4E4-04C3BAF3A9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18D38F79-3B99-4146-929D-98C0CEDF86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94FFEE60-C6F9-44EF-98BC-3E1DD58783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CB0A5F67-465E-478B-B2E0-64998AB1234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3504F9B5-EDAB-434A-9176-29D04495B8B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20446977-7F34-42EB-B1FA-BC7711188D2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A75CB217-675B-4A28-976A-1CAE031173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E3D377FF-01C9-49E2-B6B8-8E4EBF9EE9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54BE9BBD-670D-4304-B6A8-BB41718CCA9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5FE9A61C-C43E-4585-B414-FCCB785C1AB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E1923BAC-CF59-4955-8BE3-468E552943A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EF8682CD-09E8-4EFE-A742-F6CBE394EAE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DABE6269-4AFB-41B4-8D8D-D869349E976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EC512002-579A-4557-A901-B72DDFA9242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5753C405-FC75-48DD-9D01-25E07EC2291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BF2B7E9-4869-4ED9-AE55-EDAE667E49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A43FDFA-C388-4719-946A-4A64B451F3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A4CE1CBA-ED77-489C-A7DD-33636C793D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701D271A-2E43-4F7C-92A5-BE981765D706}"/>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6F76A70C-9A70-49B1-9214-745F6D996A5F}"/>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E8D2E572-0D67-4C4C-8804-85B45F996B85}"/>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4" name="【児童館】&#10;一人当たり面積最大値テキスト">
          <a:extLst>
            <a:ext uri="{FF2B5EF4-FFF2-40B4-BE49-F238E27FC236}">
              <a16:creationId xmlns:a16="http://schemas.microsoft.com/office/drawing/2014/main" id="{15CCEA3A-6697-4BD4-8DC8-A81085356FD3}"/>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5" name="直線コネクタ 804">
          <a:extLst>
            <a:ext uri="{FF2B5EF4-FFF2-40B4-BE49-F238E27FC236}">
              <a16:creationId xmlns:a16="http://schemas.microsoft.com/office/drawing/2014/main" id="{61E0131E-4ED2-46D6-9919-2E711620EE2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806" name="【児童館】&#10;一人当たり面積平均値テキスト">
          <a:extLst>
            <a:ext uri="{FF2B5EF4-FFF2-40B4-BE49-F238E27FC236}">
              <a16:creationId xmlns:a16="http://schemas.microsoft.com/office/drawing/2014/main" id="{7E979004-984C-461B-9982-8D7D8550F7D0}"/>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7" name="フローチャート: 判断 806">
          <a:extLst>
            <a:ext uri="{FF2B5EF4-FFF2-40B4-BE49-F238E27FC236}">
              <a16:creationId xmlns:a16="http://schemas.microsoft.com/office/drawing/2014/main" id="{E4E39759-B9A5-4AD9-8FD6-D589BE0FF60F}"/>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a:extLst>
            <a:ext uri="{FF2B5EF4-FFF2-40B4-BE49-F238E27FC236}">
              <a16:creationId xmlns:a16="http://schemas.microsoft.com/office/drawing/2014/main" id="{D70DDADD-CC58-44B4-A3DA-7B7572D7D052}"/>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9" name="フローチャート: 判断 808">
          <a:extLst>
            <a:ext uri="{FF2B5EF4-FFF2-40B4-BE49-F238E27FC236}">
              <a16:creationId xmlns:a16="http://schemas.microsoft.com/office/drawing/2014/main" id="{86F07E21-5A46-44D1-B2FB-C1BE66ED5647}"/>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64DDDD09-159D-4710-94D9-443DB9F5BA7E}"/>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25E8DBB8-C32C-4E05-BCE4-A06D6F65C9C9}"/>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2D1CDE1-2A93-421D-A58B-C19BC9644C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6B0302E-776E-4114-B5E3-7AA6BB2DCD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EEEC7CB-BE16-4E93-9307-53691FFB06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0D1069E-39F7-4252-A1DB-CBE9FBE9C1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8B28FCD-83ED-4E61-865F-2DFE1392B9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7" name="楕円 816">
          <a:extLst>
            <a:ext uri="{FF2B5EF4-FFF2-40B4-BE49-F238E27FC236}">
              <a16:creationId xmlns:a16="http://schemas.microsoft.com/office/drawing/2014/main" id="{582C9938-ECE0-4E5D-8F1D-80F4484902EF}"/>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18" name="【児童館】&#10;一人当たり面積該当値テキスト">
          <a:extLst>
            <a:ext uri="{FF2B5EF4-FFF2-40B4-BE49-F238E27FC236}">
              <a16:creationId xmlns:a16="http://schemas.microsoft.com/office/drawing/2014/main" id="{1992625C-C438-4A4C-BE58-5EF528E4EB5E}"/>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819" name="楕円 818">
          <a:extLst>
            <a:ext uri="{FF2B5EF4-FFF2-40B4-BE49-F238E27FC236}">
              <a16:creationId xmlns:a16="http://schemas.microsoft.com/office/drawing/2014/main" id="{0F752708-9377-4E3E-B05D-206A7567D228}"/>
            </a:ext>
          </a:extLst>
        </xdr:cNvPr>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111579</xdr:rowOff>
    </xdr:to>
    <xdr:cxnSp macro="">
      <xdr:nvCxnSpPr>
        <xdr:cNvPr id="820" name="直線コネクタ 819">
          <a:extLst>
            <a:ext uri="{FF2B5EF4-FFF2-40B4-BE49-F238E27FC236}">
              <a16:creationId xmlns:a16="http://schemas.microsoft.com/office/drawing/2014/main" id="{32359E92-AB03-4606-BD12-429112F4E699}"/>
            </a:ext>
          </a:extLst>
        </xdr:cNvPr>
        <xdr:cNvCxnSpPr/>
      </xdr:nvCxnSpPr>
      <xdr:spPr>
        <a:xfrm flipV="1">
          <a:off x="21323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821" name="楕円 820">
          <a:extLst>
            <a:ext uri="{FF2B5EF4-FFF2-40B4-BE49-F238E27FC236}">
              <a16:creationId xmlns:a16="http://schemas.microsoft.com/office/drawing/2014/main" id="{AADDB9C3-8C12-4C17-B057-8BE215C62D09}"/>
            </a:ext>
          </a:extLst>
        </xdr:cNvPr>
        <xdr:cNvSpPr/>
      </xdr:nvSpPr>
      <xdr:spPr>
        <a:xfrm>
          <a:off x="2038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111579</xdr:rowOff>
    </xdr:from>
    <xdr:to>
      <xdr:col>111</xdr:col>
      <xdr:colOff>177800</xdr:colOff>
      <xdr:row>83</xdr:row>
      <xdr:rowOff>111579</xdr:rowOff>
    </xdr:to>
    <xdr:cxnSp macro="">
      <xdr:nvCxnSpPr>
        <xdr:cNvPr id="822" name="直線コネクタ 821">
          <a:extLst>
            <a:ext uri="{FF2B5EF4-FFF2-40B4-BE49-F238E27FC236}">
              <a16:creationId xmlns:a16="http://schemas.microsoft.com/office/drawing/2014/main" id="{46077FAF-5FFB-49F1-A4DF-315780A10A82}"/>
            </a:ext>
          </a:extLst>
        </xdr:cNvPr>
        <xdr:cNvCxnSpPr/>
      </xdr:nvCxnSpPr>
      <xdr:spPr>
        <a:xfrm>
          <a:off x="20434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23" name="楕円 822">
          <a:extLst>
            <a:ext uri="{FF2B5EF4-FFF2-40B4-BE49-F238E27FC236}">
              <a16:creationId xmlns:a16="http://schemas.microsoft.com/office/drawing/2014/main" id="{3AD2A88E-28F8-48FC-9F9D-06FBBE790AD6}"/>
            </a:ext>
          </a:extLst>
        </xdr:cNvPr>
        <xdr:cNvSpPr/>
      </xdr:nvSpPr>
      <xdr:spPr>
        <a:xfrm>
          <a:off x="19494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111579</xdr:rowOff>
    </xdr:from>
    <xdr:to>
      <xdr:col>107</xdr:col>
      <xdr:colOff>50800</xdr:colOff>
      <xdr:row>83</xdr:row>
      <xdr:rowOff>127907</xdr:rowOff>
    </xdr:to>
    <xdr:cxnSp macro="">
      <xdr:nvCxnSpPr>
        <xdr:cNvPr id="824" name="直線コネクタ 823">
          <a:extLst>
            <a:ext uri="{FF2B5EF4-FFF2-40B4-BE49-F238E27FC236}">
              <a16:creationId xmlns:a16="http://schemas.microsoft.com/office/drawing/2014/main" id="{FC8FFADF-466A-4602-BA0C-9413BFDFC103}"/>
            </a:ext>
          </a:extLst>
        </xdr:cNvPr>
        <xdr:cNvCxnSpPr/>
      </xdr:nvCxnSpPr>
      <xdr:spPr>
        <a:xfrm flipV="1">
          <a:off x="19545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77107</xdr:rowOff>
    </xdr:from>
    <xdr:to>
      <xdr:col>98</xdr:col>
      <xdr:colOff>38100</xdr:colOff>
      <xdr:row>84</xdr:row>
      <xdr:rowOff>7257</xdr:rowOff>
    </xdr:to>
    <xdr:sp macro="" textlink="">
      <xdr:nvSpPr>
        <xdr:cNvPr id="825" name="楕円 824">
          <a:extLst>
            <a:ext uri="{FF2B5EF4-FFF2-40B4-BE49-F238E27FC236}">
              <a16:creationId xmlns:a16="http://schemas.microsoft.com/office/drawing/2014/main" id="{2058DA2D-09F3-4BB8-98D9-59C37234509D}"/>
            </a:ext>
          </a:extLst>
        </xdr:cNvPr>
        <xdr:cNvSpPr/>
      </xdr:nvSpPr>
      <xdr:spPr>
        <a:xfrm>
          <a:off x="18605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127907</xdr:rowOff>
    </xdr:from>
    <xdr:to>
      <xdr:col>102</xdr:col>
      <xdr:colOff>114300</xdr:colOff>
      <xdr:row>83</xdr:row>
      <xdr:rowOff>127907</xdr:rowOff>
    </xdr:to>
    <xdr:cxnSp macro="">
      <xdr:nvCxnSpPr>
        <xdr:cNvPr id="826" name="直線コネクタ 825">
          <a:extLst>
            <a:ext uri="{FF2B5EF4-FFF2-40B4-BE49-F238E27FC236}">
              <a16:creationId xmlns:a16="http://schemas.microsoft.com/office/drawing/2014/main" id="{2E1F557E-28BD-4565-B6B1-259325B7011A}"/>
            </a:ext>
          </a:extLst>
        </xdr:cNvPr>
        <xdr:cNvCxnSpPr/>
      </xdr:nvCxnSpPr>
      <xdr:spPr>
        <a:xfrm>
          <a:off x="18656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27" name="n_1aveValue【児童館】&#10;一人当たり面積">
          <a:extLst>
            <a:ext uri="{FF2B5EF4-FFF2-40B4-BE49-F238E27FC236}">
              <a16:creationId xmlns:a16="http://schemas.microsoft.com/office/drawing/2014/main" id="{3D4C1B62-621A-465E-AC51-2E3142EF8914}"/>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828" name="n_2aveValue【児童館】&#10;一人当たり面積">
          <a:extLst>
            <a:ext uri="{FF2B5EF4-FFF2-40B4-BE49-F238E27FC236}">
              <a16:creationId xmlns:a16="http://schemas.microsoft.com/office/drawing/2014/main" id="{4653B713-1269-42AE-9888-FCB72313AD75}"/>
            </a:ext>
          </a:extLst>
        </xdr:cNvPr>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29" name="n_3aveValue【児童館】&#10;一人当たり面積">
          <a:extLst>
            <a:ext uri="{FF2B5EF4-FFF2-40B4-BE49-F238E27FC236}">
              <a16:creationId xmlns:a16="http://schemas.microsoft.com/office/drawing/2014/main" id="{441E4F1D-B008-4357-A157-0FE06CDAF1AC}"/>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830" name="n_4aveValue【児童館】&#10;一人当たり面積">
          <a:extLst>
            <a:ext uri="{FF2B5EF4-FFF2-40B4-BE49-F238E27FC236}">
              <a16:creationId xmlns:a16="http://schemas.microsoft.com/office/drawing/2014/main" id="{D8A9BDB2-AED9-47AC-9B56-0275A32E252B}"/>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831" name="n_1mainValue【児童館】&#10;一人当たり面積">
          <a:extLst>
            <a:ext uri="{FF2B5EF4-FFF2-40B4-BE49-F238E27FC236}">
              <a16:creationId xmlns:a16="http://schemas.microsoft.com/office/drawing/2014/main" id="{DDF21990-CB71-4AFD-9AC0-495EF59025CE}"/>
            </a:ext>
          </a:extLst>
        </xdr:cNvPr>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7456</xdr:rowOff>
    </xdr:from>
    <xdr:ext cx="469744" cy="259045"/>
    <xdr:sp macro="" textlink="">
      <xdr:nvSpPr>
        <xdr:cNvPr id="832" name="n_2mainValue【児童館】&#10;一人当たり面積">
          <a:extLst>
            <a:ext uri="{FF2B5EF4-FFF2-40B4-BE49-F238E27FC236}">
              <a16:creationId xmlns:a16="http://schemas.microsoft.com/office/drawing/2014/main" id="{908E859D-120E-48D5-999C-6122E145D690}"/>
            </a:ext>
          </a:extLst>
        </xdr:cNvPr>
        <xdr:cNvSpPr txBox="1"/>
      </xdr:nvSpPr>
      <xdr:spPr>
        <a:xfrm>
          <a:off x="20199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3" name="n_3mainValue【児童館】&#10;一人当たり面積">
          <a:extLst>
            <a:ext uri="{FF2B5EF4-FFF2-40B4-BE49-F238E27FC236}">
              <a16:creationId xmlns:a16="http://schemas.microsoft.com/office/drawing/2014/main" id="{DC4A4AF5-ACC3-4E91-8783-05688DA47344}"/>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4" name="n_4mainValue【児童館】&#10;一人当たり面積">
          <a:extLst>
            <a:ext uri="{FF2B5EF4-FFF2-40B4-BE49-F238E27FC236}">
              <a16:creationId xmlns:a16="http://schemas.microsoft.com/office/drawing/2014/main" id="{5A647C82-2D63-42A8-861D-88BB3BCDDD0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D21CB615-64AA-4442-9E78-67DA0A8EAE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5D5C51EA-30D0-429C-BB3A-6968DA149C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CE52A7F5-5748-40E6-A503-2E8828FDF7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38DE9B4D-299F-4475-8BEF-9DDF71E90D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61CF88B-7E10-45A7-BB59-5689CF7FA6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83F2985F-0B05-470A-907A-B9EEC71972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D4FBBA6-BCDF-4018-B0C0-A7766C0133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7A05A4E6-2C32-4805-9569-B214B0255E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970AE3BB-2212-430E-B47A-ADFA6A168F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FC041413-CC9C-413D-8581-0421DB822C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F105C98C-DC71-48AC-ABA0-1213556B31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20937991-5355-41DD-8A6C-2965EF9704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99E04DE1-561A-43BC-BA44-CDE8094D4C8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11BA42CC-E084-4477-B1CA-8DCC9B6D79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DD8CDED3-6F7B-4ABB-8F0E-2385EAC39AD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7E58AED0-A4E8-49F4-90F6-9A2AEF75FD1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1DA36F6B-214E-4026-A59C-E55ECB1174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64F70289-F8CD-4AFC-9313-37EE0719E6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CB603B5E-9829-4BFB-92BB-6D7CED077F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906933A2-0415-4637-9366-63837703C7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2DF07808-9C0D-4CA5-8B2E-77A2958458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DB857994-990E-4836-BE32-699D84BFC2F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7FCE181B-6E21-43C5-898B-6F85AF55093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4FBEF65D-FADB-425A-8BCB-DE2FAA5761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F97F2099-86C3-431F-864E-6ABA86AA01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60" name="直線コネクタ 859">
          <a:extLst>
            <a:ext uri="{FF2B5EF4-FFF2-40B4-BE49-F238E27FC236}">
              <a16:creationId xmlns:a16="http://schemas.microsoft.com/office/drawing/2014/main" id="{7CF73E76-5286-4E16-A03B-F78A176AFF24}"/>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61" name="【公民館】&#10;有形固定資産減価償却率最小値テキスト">
          <a:extLst>
            <a:ext uri="{FF2B5EF4-FFF2-40B4-BE49-F238E27FC236}">
              <a16:creationId xmlns:a16="http://schemas.microsoft.com/office/drawing/2014/main" id="{6DF4B896-6590-409B-83EC-A6FF85B00737}"/>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62" name="直線コネクタ 861">
          <a:extLst>
            <a:ext uri="{FF2B5EF4-FFF2-40B4-BE49-F238E27FC236}">
              <a16:creationId xmlns:a16="http://schemas.microsoft.com/office/drawing/2014/main" id="{99E96A3B-B1DD-4CC7-B319-CC4BB3178412}"/>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63" name="【公民館】&#10;有形固定資産減価償却率最大値テキスト">
          <a:extLst>
            <a:ext uri="{FF2B5EF4-FFF2-40B4-BE49-F238E27FC236}">
              <a16:creationId xmlns:a16="http://schemas.microsoft.com/office/drawing/2014/main" id="{5156A492-6252-472D-861F-59D7EAC53B29}"/>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64" name="直線コネクタ 863">
          <a:extLst>
            <a:ext uri="{FF2B5EF4-FFF2-40B4-BE49-F238E27FC236}">
              <a16:creationId xmlns:a16="http://schemas.microsoft.com/office/drawing/2014/main" id="{A09EA02B-E5EE-4DA3-BDC0-C08C7DF7047E}"/>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65" name="【公民館】&#10;有形固定資産減価償却率平均値テキスト">
          <a:extLst>
            <a:ext uri="{FF2B5EF4-FFF2-40B4-BE49-F238E27FC236}">
              <a16:creationId xmlns:a16="http://schemas.microsoft.com/office/drawing/2014/main" id="{43585C73-2428-4233-9447-0FBAA6DC6A9E}"/>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6" name="フローチャート: 判断 865">
          <a:extLst>
            <a:ext uri="{FF2B5EF4-FFF2-40B4-BE49-F238E27FC236}">
              <a16:creationId xmlns:a16="http://schemas.microsoft.com/office/drawing/2014/main" id="{52028B7B-FEAB-48EE-80EB-B2F36BFFC8BB}"/>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7" name="フローチャート: 判断 866">
          <a:extLst>
            <a:ext uri="{FF2B5EF4-FFF2-40B4-BE49-F238E27FC236}">
              <a16:creationId xmlns:a16="http://schemas.microsoft.com/office/drawing/2014/main" id="{24A00B4C-C1DD-4F62-A036-85713FFB0EE9}"/>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8" name="フローチャート: 判断 867">
          <a:extLst>
            <a:ext uri="{FF2B5EF4-FFF2-40B4-BE49-F238E27FC236}">
              <a16:creationId xmlns:a16="http://schemas.microsoft.com/office/drawing/2014/main" id="{1EF4C5F0-2657-46D1-A255-AE93653EA136}"/>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9" name="フローチャート: 判断 868">
          <a:extLst>
            <a:ext uri="{FF2B5EF4-FFF2-40B4-BE49-F238E27FC236}">
              <a16:creationId xmlns:a16="http://schemas.microsoft.com/office/drawing/2014/main" id="{04ABD82F-60B5-431B-8806-AE1AB2A3BE9B}"/>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0" name="フローチャート: 判断 869">
          <a:extLst>
            <a:ext uri="{FF2B5EF4-FFF2-40B4-BE49-F238E27FC236}">
              <a16:creationId xmlns:a16="http://schemas.microsoft.com/office/drawing/2014/main" id="{4118B075-63EA-4191-9019-D9DB7C152E7B}"/>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C3787D2-AF4B-48AC-8A76-6BFF3C091D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CF8C454-B1E5-4A3B-96AD-3E5328B293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69CF6A4-02FF-41C6-80D8-91CD78B5D0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DC8E219-4E41-439F-8353-8201E74D04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408B2A9-E6EA-48E5-B968-9DDFD244E5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6" name="楕円 875">
          <a:extLst>
            <a:ext uri="{FF2B5EF4-FFF2-40B4-BE49-F238E27FC236}">
              <a16:creationId xmlns:a16="http://schemas.microsoft.com/office/drawing/2014/main" id="{D44CF54C-0099-42E1-B09A-7D1C36B2B80B}"/>
            </a:ext>
          </a:extLst>
        </xdr:cNvPr>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72770</xdr:rowOff>
    </xdr:from>
    <xdr:ext cx="405111" cy="259045"/>
    <xdr:sp macro="" textlink="">
      <xdr:nvSpPr>
        <xdr:cNvPr id="877" name="【公民館】&#10;有形固定資産減価償却率該当値テキスト">
          <a:extLst>
            <a:ext uri="{FF2B5EF4-FFF2-40B4-BE49-F238E27FC236}">
              <a16:creationId xmlns:a16="http://schemas.microsoft.com/office/drawing/2014/main" id="{74135685-5321-4A3A-B765-0028B7C7C8CA}"/>
            </a:ext>
          </a:extLst>
        </xdr:cNvPr>
        <xdr:cNvSpPr txBox="1"/>
      </xdr:nvSpPr>
      <xdr:spPr>
        <a:xfrm>
          <a:off x="16357600" y="177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78" name="楕円 877">
          <a:extLst>
            <a:ext uri="{FF2B5EF4-FFF2-40B4-BE49-F238E27FC236}">
              <a16:creationId xmlns:a16="http://schemas.microsoft.com/office/drawing/2014/main" id="{ADD314D4-1255-4273-B85D-A3B9F5E1DBCB}"/>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105</xdr:row>
      <xdr:rowOff>126819</xdr:rowOff>
    </xdr:to>
    <xdr:cxnSp macro="">
      <xdr:nvCxnSpPr>
        <xdr:cNvPr id="879" name="直線コネクタ 878">
          <a:extLst>
            <a:ext uri="{FF2B5EF4-FFF2-40B4-BE49-F238E27FC236}">
              <a16:creationId xmlns:a16="http://schemas.microsoft.com/office/drawing/2014/main" id="{FD2CD5E1-8DDF-4FE4-9422-ABB1DCCCB63C}"/>
            </a:ext>
          </a:extLst>
        </xdr:cNvPr>
        <xdr:cNvCxnSpPr/>
      </xdr:nvCxnSpPr>
      <xdr:spPr>
        <a:xfrm flipV="1">
          <a:off x="15481300" y="17931493"/>
          <a:ext cx="8382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0" name="楕円 879">
          <a:extLst>
            <a:ext uri="{FF2B5EF4-FFF2-40B4-BE49-F238E27FC236}">
              <a16:creationId xmlns:a16="http://schemas.microsoft.com/office/drawing/2014/main" id="{8A8291CB-B4D0-4849-A4EB-BE441A9F4DBB}"/>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126819</xdr:rowOff>
    </xdr:to>
    <xdr:cxnSp macro="">
      <xdr:nvCxnSpPr>
        <xdr:cNvPr id="881" name="直線コネクタ 880">
          <a:extLst>
            <a:ext uri="{FF2B5EF4-FFF2-40B4-BE49-F238E27FC236}">
              <a16:creationId xmlns:a16="http://schemas.microsoft.com/office/drawing/2014/main" id="{FF6B1D4D-EA2C-478C-84B6-663F55AC4718}"/>
            </a:ext>
          </a:extLst>
        </xdr:cNvPr>
        <xdr:cNvCxnSpPr/>
      </xdr:nvCxnSpPr>
      <xdr:spPr>
        <a:xfrm>
          <a:off x="14592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82" name="楕円 881">
          <a:extLst>
            <a:ext uri="{FF2B5EF4-FFF2-40B4-BE49-F238E27FC236}">
              <a16:creationId xmlns:a16="http://schemas.microsoft.com/office/drawing/2014/main" id="{E293DA7D-6AF7-45DB-A46D-E2278707ACAD}"/>
            </a:ext>
          </a:extLst>
        </xdr:cNvPr>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159476</xdr:rowOff>
    </xdr:from>
    <xdr:to>
      <xdr:col>76</xdr:col>
      <xdr:colOff>114300</xdr:colOff>
      <xdr:row>105</xdr:row>
      <xdr:rowOff>99061</xdr:rowOff>
    </xdr:to>
    <xdr:cxnSp macro="">
      <xdr:nvCxnSpPr>
        <xdr:cNvPr id="883" name="直線コネクタ 882">
          <a:extLst>
            <a:ext uri="{FF2B5EF4-FFF2-40B4-BE49-F238E27FC236}">
              <a16:creationId xmlns:a16="http://schemas.microsoft.com/office/drawing/2014/main" id="{3000D945-70DC-4B89-ABF2-418E68268ADF}"/>
            </a:ext>
          </a:extLst>
        </xdr:cNvPr>
        <xdr:cNvCxnSpPr/>
      </xdr:nvCxnSpPr>
      <xdr:spPr>
        <a:xfrm>
          <a:off x="13703300" y="17990276"/>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76019</xdr:rowOff>
    </xdr:from>
    <xdr:to>
      <xdr:col>67</xdr:col>
      <xdr:colOff>101600</xdr:colOff>
      <xdr:row>105</xdr:row>
      <xdr:rowOff>6169</xdr:rowOff>
    </xdr:to>
    <xdr:sp macro="" textlink="">
      <xdr:nvSpPr>
        <xdr:cNvPr id="884" name="楕円 883">
          <a:extLst>
            <a:ext uri="{FF2B5EF4-FFF2-40B4-BE49-F238E27FC236}">
              <a16:creationId xmlns:a16="http://schemas.microsoft.com/office/drawing/2014/main" id="{E7AC0424-7451-4EDB-91A3-1A638C602871}"/>
            </a:ext>
          </a:extLst>
        </xdr:cNvPr>
        <xdr:cNvSpPr/>
      </xdr:nvSpPr>
      <xdr:spPr>
        <a:xfrm>
          <a:off x="12763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126819</xdr:rowOff>
    </xdr:from>
    <xdr:to>
      <xdr:col>71</xdr:col>
      <xdr:colOff>177800</xdr:colOff>
      <xdr:row>104</xdr:row>
      <xdr:rowOff>159476</xdr:rowOff>
    </xdr:to>
    <xdr:cxnSp macro="">
      <xdr:nvCxnSpPr>
        <xdr:cNvPr id="885" name="直線コネクタ 884">
          <a:extLst>
            <a:ext uri="{FF2B5EF4-FFF2-40B4-BE49-F238E27FC236}">
              <a16:creationId xmlns:a16="http://schemas.microsoft.com/office/drawing/2014/main" id="{97E904C8-4F16-446E-B3E5-EDB6332F55CA}"/>
            </a:ext>
          </a:extLst>
        </xdr:cNvPr>
        <xdr:cNvCxnSpPr/>
      </xdr:nvCxnSpPr>
      <xdr:spPr>
        <a:xfrm>
          <a:off x="12814300" y="179576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886" name="n_1aveValue【公民館】&#10;有形固定資産減価償却率">
          <a:extLst>
            <a:ext uri="{FF2B5EF4-FFF2-40B4-BE49-F238E27FC236}">
              <a16:creationId xmlns:a16="http://schemas.microsoft.com/office/drawing/2014/main" id="{4AC928CA-3095-42E9-ACF5-F0214BFC07C5}"/>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887" name="n_2aveValue【公民館】&#10;有形固定資産減価償却率">
          <a:extLst>
            <a:ext uri="{FF2B5EF4-FFF2-40B4-BE49-F238E27FC236}">
              <a16:creationId xmlns:a16="http://schemas.microsoft.com/office/drawing/2014/main" id="{22254F76-E23D-4E5E-83A1-891679CCA87A}"/>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88" name="n_3aveValue【公民館】&#10;有形固定資産減価償却率">
          <a:extLst>
            <a:ext uri="{FF2B5EF4-FFF2-40B4-BE49-F238E27FC236}">
              <a16:creationId xmlns:a16="http://schemas.microsoft.com/office/drawing/2014/main" id="{84E07C65-EE1F-4706-AAB1-149FB2BDC75B}"/>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89" name="n_4aveValue【公民館】&#10;有形固定資産減価償却率">
          <a:extLst>
            <a:ext uri="{FF2B5EF4-FFF2-40B4-BE49-F238E27FC236}">
              <a16:creationId xmlns:a16="http://schemas.microsoft.com/office/drawing/2014/main" id="{41E47FFA-C338-4A1C-9748-4613CCD0756E}"/>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90" name="n_1mainValue【公民館】&#10;有形固定資産減価償却率">
          <a:extLst>
            <a:ext uri="{FF2B5EF4-FFF2-40B4-BE49-F238E27FC236}">
              <a16:creationId xmlns:a16="http://schemas.microsoft.com/office/drawing/2014/main" id="{C9F4C4FF-C839-4CC3-9EC0-F207A3547802}"/>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1" name="n_2mainValue【公民館】&#10;有形固定資産減価償却率">
          <a:extLst>
            <a:ext uri="{FF2B5EF4-FFF2-40B4-BE49-F238E27FC236}">
              <a16:creationId xmlns:a16="http://schemas.microsoft.com/office/drawing/2014/main" id="{86AC0C05-23FB-4D68-8127-4BBD91B59CA5}"/>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2" name="n_3mainValue【公民館】&#10;有形固定資産減価償却率">
          <a:extLst>
            <a:ext uri="{FF2B5EF4-FFF2-40B4-BE49-F238E27FC236}">
              <a16:creationId xmlns:a16="http://schemas.microsoft.com/office/drawing/2014/main" id="{F059C7E0-61A6-45EB-8F08-4BE9AF4A7806}"/>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22696</xdr:rowOff>
    </xdr:from>
    <xdr:ext cx="405111" cy="259045"/>
    <xdr:sp macro="" textlink="">
      <xdr:nvSpPr>
        <xdr:cNvPr id="893" name="n_4mainValue【公民館】&#10;有形固定資産減価償却率">
          <a:extLst>
            <a:ext uri="{FF2B5EF4-FFF2-40B4-BE49-F238E27FC236}">
              <a16:creationId xmlns:a16="http://schemas.microsoft.com/office/drawing/2014/main" id="{CC2F23D3-A6C3-4D46-AA51-BE31A49A9BCD}"/>
            </a:ext>
          </a:extLst>
        </xdr:cNvPr>
        <xdr:cNvSpPr txBox="1"/>
      </xdr:nvSpPr>
      <xdr:spPr>
        <a:xfrm>
          <a:off x="12611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A66E16CA-2CF4-4BC2-A853-8EF142250A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57F32E9-5F97-4E92-B235-40C605629F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9AF0F49A-ECC3-496E-973F-B96302F5CD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3ED448A6-8FB0-4E29-9314-55958A9540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E96607D9-BEFF-43CE-96C9-095594EA4D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BC87DC5F-6A28-4C86-8ECB-7409A6E058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8FEDA40D-2D69-4FC5-9FE4-FD48092F7F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26C9DC9E-19F4-4D73-9661-AB8008ABF7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22347DFE-C254-48D8-A563-FFC9BAFE04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EA2F4E6C-707A-4365-B3A3-A10D1AA911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6BFDCE11-B206-4296-BE50-960BB67929B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1C79E8F6-A308-459E-9B0D-14941EC6863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4CACA277-352F-48DD-A859-A8B30FF06A9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B96EB438-8D1A-4C5C-B216-24745F04AB4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35408C92-D789-4EAA-A7F7-7CD63CA90A0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886C0DD6-CFFD-45BF-941B-6E14ABEAED9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CDA99E1D-2183-43C1-BBC4-7BCFE23DB68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2B2E193-D89A-4083-B04A-A72B515788C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472FBD5-A631-4805-8E65-1C0B6DA64B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3B42A5CA-1E85-42B0-A9A7-79AADE84FD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78DABF10-07FE-4334-8E69-FEFD12AF84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15" name="直線コネクタ 914">
          <a:extLst>
            <a:ext uri="{FF2B5EF4-FFF2-40B4-BE49-F238E27FC236}">
              <a16:creationId xmlns:a16="http://schemas.microsoft.com/office/drawing/2014/main" id="{2CA0E98A-E282-44F8-8949-4AD2693B4217}"/>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6" name="【公民館】&#10;一人当たり面積最小値テキスト">
          <a:extLst>
            <a:ext uri="{FF2B5EF4-FFF2-40B4-BE49-F238E27FC236}">
              <a16:creationId xmlns:a16="http://schemas.microsoft.com/office/drawing/2014/main" id="{A05741D5-30FF-423B-BCBD-BC43BBE6803B}"/>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7" name="直線コネクタ 916">
          <a:extLst>
            <a:ext uri="{FF2B5EF4-FFF2-40B4-BE49-F238E27FC236}">
              <a16:creationId xmlns:a16="http://schemas.microsoft.com/office/drawing/2014/main" id="{13127929-C78D-4FE6-921C-619F17749537}"/>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8" name="【公民館】&#10;一人当たり面積最大値テキスト">
          <a:extLst>
            <a:ext uri="{FF2B5EF4-FFF2-40B4-BE49-F238E27FC236}">
              <a16:creationId xmlns:a16="http://schemas.microsoft.com/office/drawing/2014/main" id="{368D1764-6FDB-45AF-AF4F-BDDAB429B4BE}"/>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9" name="直線コネクタ 918">
          <a:extLst>
            <a:ext uri="{FF2B5EF4-FFF2-40B4-BE49-F238E27FC236}">
              <a16:creationId xmlns:a16="http://schemas.microsoft.com/office/drawing/2014/main" id="{FF7A758C-3440-474F-83EA-0ADD291238E6}"/>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0" name="【公民館】&#10;一人当たり面積平均値テキスト">
          <a:extLst>
            <a:ext uri="{FF2B5EF4-FFF2-40B4-BE49-F238E27FC236}">
              <a16:creationId xmlns:a16="http://schemas.microsoft.com/office/drawing/2014/main" id="{29959B91-C8D5-4492-99E6-597AAAA20DDD}"/>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1" name="フローチャート: 判断 920">
          <a:extLst>
            <a:ext uri="{FF2B5EF4-FFF2-40B4-BE49-F238E27FC236}">
              <a16:creationId xmlns:a16="http://schemas.microsoft.com/office/drawing/2014/main" id="{97A3712E-117A-4DD6-B1B5-5ED50DD041F5}"/>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22" name="フローチャート: 判断 921">
          <a:extLst>
            <a:ext uri="{FF2B5EF4-FFF2-40B4-BE49-F238E27FC236}">
              <a16:creationId xmlns:a16="http://schemas.microsoft.com/office/drawing/2014/main" id="{DFE10560-ACE8-4CB7-93DC-C089E6DF825E}"/>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23" name="フローチャート: 判断 922">
          <a:extLst>
            <a:ext uri="{FF2B5EF4-FFF2-40B4-BE49-F238E27FC236}">
              <a16:creationId xmlns:a16="http://schemas.microsoft.com/office/drawing/2014/main" id="{7357C256-3D29-41EA-B4A3-5FFFB409BE92}"/>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24" name="フローチャート: 判断 923">
          <a:extLst>
            <a:ext uri="{FF2B5EF4-FFF2-40B4-BE49-F238E27FC236}">
              <a16:creationId xmlns:a16="http://schemas.microsoft.com/office/drawing/2014/main" id="{4E36CB74-7A56-48DE-8E28-6DE5835B2CD4}"/>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25" name="フローチャート: 判断 924">
          <a:extLst>
            <a:ext uri="{FF2B5EF4-FFF2-40B4-BE49-F238E27FC236}">
              <a16:creationId xmlns:a16="http://schemas.microsoft.com/office/drawing/2014/main" id="{0E3016D7-3B07-45DB-8E18-B54604358495}"/>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B5744B2-A5EC-4AFF-A6AC-CDB24C0EBB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A7EED36-14E9-4B59-BD87-F9970CC185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B04AA90-06C4-4E7E-B525-3B15597ACC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381CBCA-7F1A-4949-8760-EEC2C1932E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436E748-2C73-4D69-890A-F0E43675D7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931" name="楕円 930">
          <a:extLst>
            <a:ext uri="{FF2B5EF4-FFF2-40B4-BE49-F238E27FC236}">
              <a16:creationId xmlns:a16="http://schemas.microsoft.com/office/drawing/2014/main" id="{05524B2D-1792-46EC-9371-F061ADB05E22}"/>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127779</xdr:rowOff>
    </xdr:from>
    <xdr:ext cx="469744" cy="259045"/>
    <xdr:sp macro="" textlink="">
      <xdr:nvSpPr>
        <xdr:cNvPr id="932" name="【公民館】&#10;一人当たり面積該当値テキスト">
          <a:extLst>
            <a:ext uri="{FF2B5EF4-FFF2-40B4-BE49-F238E27FC236}">
              <a16:creationId xmlns:a16="http://schemas.microsoft.com/office/drawing/2014/main" id="{9AA57F2C-101D-4070-A71B-2471E234381E}"/>
            </a:ext>
          </a:extLst>
        </xdr:cNvPr>
        <xdr:cNvSpPr txBox="1"/>
      </xdr:nvSpPr>
      <xdr:spPr>
        <a:xfrm>
          <a:off x="22199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33" name="楕円 932">
          <a:extLst>
            <a:ext uri="{FF2B5EF4-FFF2-40B4-BE49-F238E27FC236}">
              <a16:creationId xmlns:a16="http://schemas.microsoft.com/office/drawing/2014/main" id="{421B7B44-82FA-4E1E-83C9-2DF247CF546E}"/>
            </a:ext>
          </a:extLst>
        </xdr:cNvPr>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115063</xdr:rowOff>
    </xdr:to>
    <xdr:cxnSp macro="">
      <xdr:nvCxnSpPr>
        <xdr:cNvPr id="934" name="直線コネクタ 933">
          <a:extLst>
            <a:ext uri="{FF2B5EF4-FFF2-40B4-BE49-F238E27FC236}">
              <a16:creationId xmlns:a16="http://schemas.microsoft.com/office/drawing/2014/main" id="{BD30E96A-F224-4B30-996B-1228BE741387}"/>
            </a:ext>
          </a:extLst>
        </xdr:cNvPr>
        <xdr:cNvCxnSpPr/>
      </xdr:nvCxnSpPr>
      <xdr:spPr>
        <a:xfrm flipV="1">
          <a:off x="21323300" y="184373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66548</xdr:rowOff>
    </xdr:from>
    <xdr:to>
      <xdr:col>107</xdr:col>
      <xdr:colOff>101600</xdr:colOff>
      <xdr:row>107</xdr:row>
      <xdr:rowOff>168148</xdr:rowOff>
    </xdr:to>
    <xdr:sp macro="" textlink="">
      <xdr:nvSpPr>
        <xdr:cNvPr id="935" name="楕円 934">
          <a:extLst>
            <a:ext uri="{FF2B5EF4-FFF2-40B4-BE49-F238E27FC236}">
              <a16:creationId xmlns:a16="http://schemas.microsoft.com/office/drawing/2014/main" id="{49D1751E-42DA-45C7-8C12-849DC28F451D}"/>
            </a:ext>
          </a:extLst>
        </xdr:cNvPr>
        <xdr:cNvSpPr/>
      </xdr:nvSpPr>
      <xdr:spPr>
        <a:xfrm>
          <a:off x="20383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117348</xdr:rowOff>
    </xdr:to>
    <xdr:cxnSp macro="">
      <xdr:nvCxnSpPr>
        <xdr:cNvPr id="936" name="直線コネクタ 935">
          <a:extLst>
            <a:ext uri="{FF2B5EF4-FFF2-40B4-BE49-F238E27FC236}">
              <a16:creationId xmlns:a16="http://schemas.microsoft.com/office/drawing/2014/main" id="{F40916D5-119B-4EB3-B3D0-40B936C68E53}"/>
            </a:ext>
          </a:extLst>
        </xdr:cNvPr>
        <xdr:cNvCxnSpPr/>
      </xdr:nvCxnSpPr>
      <xdr:spPr>
        <a:xfrm flipV="1">
          <a:off x="20434300" y="184602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937" name="楕円 936">
          <a:extLst>
            <a:ext uri="{FF2B5EF4-FFF2-40B4-BE49-F238E27FC236}">
              <a16:creationId xmlns:a16="http://schemas.microsoft.com/office/drawing/2014/main" id="{9DA0BB89-820F-45B7-BC38-43D5EB7EF63B}"/>
            </a:ext>
          </a:extLst>
        </xdr:cNvPr>
        <xdr:cNvSpPr/>
      </xdr:nvSpPr>
      <xdr:spPr>
        <a:xfrm>
          <a:off x="19494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117348</xdr:rowOff>
    </xdr:from>
    <xdr:to>
      <xdr:col>107</xdr:col>
      <xdr:colOff>50800</xdr:colOff>
      <xdr:row>107</xdr:row>
      <xdr:rowOff>131063</xdr:rowOff>
    </xdr:to>
    <xdr:cxnSp macro="">
      <xdr:nvCxnSpPr>
        <xdr:cNvPr id="938" name="直線コネクタ 937">
          <a:extLst>
            <a:ext uri="{FF2B5EF4-FFF2-40B4-BE49-F238E27FC236}">
              <a16:creationId xmlns:a16="http://schemas.microsoft.com/office/drawing/2014/main" id="{73E76515-7555-4A5F-B9C0-8EC6B77AB27B}"/>
            </a:ext>
          </a:extLst>
        </xdr:cNvPr>
        <xdr:cNvCxnSpPr/>
      </xdr:nvCxnSpPr>
      <xdr:spPr>
        <a:xfrm flipV="1">
          <a:off x="19545300" y="184624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939" name="楕円 938">
          <a:extLst>
            <a:ext uri="{FF2B5EF4-FFF2-40B4-BE49-F238E27FC236}">
              <a16:creationId xmlns:a16="http://schemas.microsoft.com/office/drawing/2014/main" id="{B5C0B19C-0EAC-495D-BD3D-F2806D2CD645}"/>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133350</xdr:rowOff>
    </xdr:to>
    <xdr:cxnSp macro="">
      <xdr:nvCxnSpPr>
        <xdr:cNvPr id="940" name="直線コネクタ 939">
          <a:extLst>
            <a:ext uri="{FF2B5EF4-FFF2-40B4-BE49-F238E27FC236}">
              <a16:creationId xmlns:a16="http://schemas.microsoft.com/office/drawing/2014/main" id="{3F9F422D-F719-4E82-86FB-D9282A6E39E3}"/>
            </a:ext>
          </a:extLst>
        </xdr:cNvPr>
        <xdr:cNvCxnSpPr/>
      </xdr:nvCxnSpPr>
      <xdr:spPr>
        <a:xfrm flipV="1">
          <a:off x="18656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41" name="n_1aveValue【公民館】&#10;一人当たり面積">
          <a:extLst>
            <a:ext uri="{FF2B5EF4-FFF2-40B4-BE49-F238E27FC236}">
              <a16:creationId xmlns:a16="http://schemas.microsoft.com/office/drawing/2014/main" id="{DAF80A49-050D-4C63-B5A8-7F225A801AD2}"/>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42" name="n_2aveValue【公民館】&#10;一人当たり面積">
          <a:extLst>
            <a:ext uri="{FF2B5EF4-FFF2-40B4-BE49-F238E27FC236}">
              <a16:creationId xmlns:a16="http://schemas.microsoft.com/office/drawing/2014/main" id="{7924DBD1-68D7-4525-BBC8-5A859EEFC6B2}"/>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43" name="n_3aveValue【公民館】&#10;一人当たり面積">
          <a:extLst>
            <a:ext uri="{FF2B5EF4-FFF2-40B4-BE49-F238E27FC236}">
              <a16:creationId xmlns:a16="http://schemas.microsoft.com/office/drawing/2014/main" id="{127790C9-6E7E-436B-AEC8-74E299763CD4}"/>
            </a:ext>
          </a:extLst>
        </xdr:cNvPr>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44" name="n_4aveValue【公民館】&#10;一人当たり面積">
          <a:extLst>
            <a:ext uri="{FF2B5EF4-FFF2-40B4-BE49-F238E27FC236}">
              <a16:creationId xmlns:a16="http://schemas.microsoft.com/office/drawing/2014/main" id="{96E253ED-1419-4BDA-BBD2-B528B7875287}"/>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45" name="n_1mainValue【公民館】&#10;一人当たり面積">
          <a:extLst>
            <a:ext uri="{FF2B5EF4-FFF2-40B4-BE49-F238E27FC236}">
              <a16:creationId xmlns:a16="http://schemas.microsoft.com/office/drawing/2014/main" id="{BBCE957D-6CB0-4821-9FF1-44AE509A7EEF}"/>
            </a:ext>
          </a:extLst>
        </xdr:cNvPr>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159275</xdr:rowOff>
    </xdr:from>
    <xdr:ext cx="469744" cy="259045"/>
    <xdr:sp macro="" textlink="">
      <xdr:nvSpPr>
        <xdr:cNvPr id="946" name="n_2mainValue【公民館】&#10;一人当たり面積">
          <a:extLst>
            <a:ext uri="{FF2B5EF4-FFF2-40B4-BE49-F238E27FC236}">
              <a16:creationId xmlns:a16="http://schemas.microsoft.com/office/drawing/2014/main" id="{5236D11F-2446-4C20-9960-A4282E47B572}"/>
            </a:ext>
          </a:extLst>
        </xdr:cNvPr>
        <xdr:cNvSpPr txBox="1"/>
      </xdr:nvSpPr>
      <xdr:spPr>
        <a:xfrm>
          <a:off x="20199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947" name="n_3mainValue【公民館】&#10;一人当たり面積">
          <a:extLst>
            <a:ext uri="{FF2B5EF4-FFF2-40B4-BE49-F238E27FC236}">
              <a16:creationId xmlns:a16="http://schemas.microsoft.com/office/drawing/2014/main" id="{CB0F54C7-B17F-4BE7-B1F1-EF9EDEEDA5BF}"/>
            </a:ext>
          </a:extLst>
        </xdr:cNvPr>
        <xdr:cNvSpPr txBox="1"/>
      </xdr:nvSpPr>
      <xdr:spPr>
        <a:xfrm>
          <a:off x="19310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948" name="n_4mainValue【公民館】&#10;一人当たり面積">
          <a:extLst>
            <a:ext uri="{FF2B5EF4-FFF2-40B4-BE49-F238E27FC236}">
              <a16:creationId xmlns:a16="http://schemas.microsoft.com/office/drawing/2014/main" id="{123E6750-964A-4DDD-BA5F-C8D7002D6F0E}"/>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739CFD36-DC15-46A3-8C1D-138C88D904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D9690D19-8482-433E-BF41-2778DBB9E4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A414596-3D7E-4F6E-BB33-4C1F8714CE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多くの類型において有形固定資産減価償却率は上昇している。</a:t>
          </a:r>
          <a:endParaRPr lang="ja-JP" altLang="ja-JP" sz="1400">
            <a:effectLst/>
          </a:endParaRPr>
        </a:p>
        <a:p>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稲成公民館の建替が完了した</a:t>
          </a:r>
          <a:r>
            <a:rPr kumimoji="1" lang="ja-JP" altLang="ja-JP" sz="1100">
              <a:solidFill>
                <a:schemeClr val="dk1"/>
              </a:solidFill>
              <a:effectLst/>
              <a:latin typeface="+mn-lt"/>
              <a:ea typeface="+mn-ea"/>
              <a:cs typeface="+mn-cs"/>
            </a:rPr>
            <a:t>ことから、他の類型に比べて低い数値となっている。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FEB883-01C9-494E-A5C1-FC8F7754D3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C8F169-B634-4A4F-AED5-7AB58762C2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1CDDFB-B7E2-4248-93D9-DC97C75C39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8EEEC4-BE63-4DAB-8195-613364F02B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F72BE1-6C98-46A6-8A79-73AAF2D1CA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DB13EF-9B6C-4120-A4A5-999CFED3EB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DDF255-762E-4811-BE11-F0059EF8EB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CCD4CC-52F7-44BF-8F5A-21509A72A1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D8C84A-4629-4D3D-B053-A6E1ABC0D4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FD257E-EF18-4D50-8C46-F05BD9BED3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BA7369-223D-4998-8C74-A75E97135B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C13CA3-8B17-42AB-BE44-36550F22F2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6E7BF9-7A2B-4DEB-9341-214FCCE178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7A4449-BB53-4988-A3EE-F14FD3CBD5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D5BFB3-C3FC-4C91-A8B8-22AE899FEF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47ACCA-189C-456E-B74B-A868576033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9FE77E-E631-4163-803D-EC5DDEFE5F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1CA886-99B2-4E71-BF17-8C23FA0E30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5F8C07-5391-4BDA-8EAE-D47FB3C78F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08E202-8B66-4DB3-9E60-13B4147AF4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F51EB3-5DF1-4DA1-879B-8AA8D7CDCF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868BEB-1C2A-4D56-9D40-0A31B9D52F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302E6B-535E-4343-841D-9679F3414A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8006E4-6DC3-44DA-BD1E-CF74EAF6A4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8B7510-F141-46D8-9F0C-13B9C7B3EF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FA2F1F-D6F9-4E84-A426-4E64C094DE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709843-75C3-4BDC-8260-239A6464E9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FF8AEA-31D2-46AD-9616-D968B83AD7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EE0A33-947F-48F2-A4F3-9D68E9ABD5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2E65A4-51B3-4EE0-8B90-2A9F9DC27A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0E66EA-62DC-4131-A59F-80B066360A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CD65B7-8904-453A-B61A-A4F88D4849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5CAE97-97D6-4693-B5F5-2C1F1844AF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144735-7621-4295-A4DA-D5C6B7AA7A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AE0FDE-E045-45A2-BBAE-109CB31D3D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A8A6B5-3F71-4ACD-948E-2FAF1642E9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170CA1-A1CC-4E16-B078-0D5BD7BAC9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3F076D-EAC1-4DD4-A66B-D469903157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59CF98-D7F2-43BA-8660-40FC5990AF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168696-0F33-4865-95F3-D9CCBA8892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50A832-7990-47AB-A709-B7162860E7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6950A86-B08E-4F03-9BA5-F6DB05BF73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8FE8AFC-AED2-4E8D-83AC-1252661FEF4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C53199-8B5B-4E06-A78E-570DA687328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ACBABD2-661D-4FDB-8520-EC3A54B8B0B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C516BA8-B9D2-49F5-91F1-E0E173AE6B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8D63343-F251-41BF-8767-2629069B78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C70346-AF20-462F-8D5B-DBD20BBCF3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120AC60-BCE2-4493-9A3B-F1D7238D6C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BE9CC70-844E-4CC4-9894-00A73B1809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86D5B60-57F0-4B75-B5DA-58E6286BB35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4A6EEB-FC57-4330-826C-E0FA535C6D6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5F7FA3-87ED-48F1-8F9D-FCBCFE79F53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CFB6B8-EF5B-4264-9F1C-9C47C881CA9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0F6C80-25F5-4D51-BD40-5EE6925A9F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8222538-6F76-4A53-9433-1312D31F4C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966CED86-4D49-4BE9-8F3F-852190E1758F}"/>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CC1D6C9A-15CA-468B-BAFE-EB0DC143171C}"/>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C7ED7979-ABA2-4CB9-8884-5A6D1A16DD17}"/>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BC7AE5F1-ABF8-43A2-8761-4FD6F3134B98}"/>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08D8DAF6-8C0D-4231-A295-08D72C73AFFA}"/>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5C11A7BD-34CE-4512-816A-7283FD3E3FC4}"/>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330E069-ECE0-4B72-A6CD-546032958CC5}"/>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039659A8-C8AA-4195-BA01-C25B3527F776}"/>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E236548B-FCEA-418E-A847-6170EA45E3B7}"/>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A39EA242-2158-464A-A4EC-9521FE5BC448}"/>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2FE27B36-B5D2-4604-AAB0-E5CA01CB9D7B}"/>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6C6104-3174-44CB-8F4C-517B0FBED6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13E695-5600-4E89-9B45-807741860B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CD234E-1957-4250-A6CC-CDC4ED3721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53F7D4-10DC-4467-B510-C17081AB6C4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D448D7-09CB-4D8B-ADFB-4AC127168F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111942</xdr:rowOff>
    </xdr:from>
    <xdr:to>
      <xdr:col>24</xdr:col>
      <xdr:colOff>114300</xdr:colOff>
      <xdr:row>36</xdr:row>
      <xdr:rowOff>42092</xdr:rowOff>
    </xdr:to>
    <xdr:sp macro="" textlink="">
      <xdr:nvSpPr>
        <xdr:cNvPr id="74" name="楕円 73">
          <a:extLst>
            <a:ext uri="{FF2B5EF4-FFF2-40B4-BE49-F238E27FC236}">
              <a16:creationId xmlns:a16="http://schemas.microsoft.com/office/drawing/2014/main" id="{91D29CB7-A93B-4964-B554-A2F3230FB2B1}"/>
            </a:ext>
          </a:extLst>
        </xdr:cNvPr>
        <xdr:cNvSpPr/>
      </xdr:nvSpPr>
      <xdr:spPr>
        <a:xfrm>
          <a:off x="45847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134819</xdr:rowOff>
    </xdr:from>
    <xdr:ext cx="405111" cy="259045"/>
    <xdr:sp macro="" textlink="">
      <xdr:nvSpPr>
        <xdr:cNvPr id="75" name="【図書館】&#10;有形固定資産減価償却率該当値テキスト">
          <a:extLst>
            <a:ext uri="{FF2B5EF4-FFF2-40B4-BE49-F238E27FC236}">
              <a16:creationId xmlns:a16="http://schemas.microsoft.com/office/drawing/2014/main" id="{295956BE-F8B4-49E8-908F-4DB23A3BB03A}"/>
            </a:ext>
          </a:extLst>
        </xdr:cNvPr>
        <xdr:cNvSpPr txBox="1"/>
      </xdr:nvSpPr>
      <xdr:spPr>
        <a:xfrm>
          <a:off x="4673600" y="59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90714</xdr:rowOff>
    </xdr:from>
    <xdr:to>
      <xdr:col>20</xdr:col>
      <xdr:colOff>38100</xdr:colOff>
      <xdr:row>36</xdr:row>
      <xdr:rowOff>20864</xdr:rowOff>
    </xdr:to>
    <xdr:sp macro="" textlink="">
      <xdr:nvSpPr>
        <xdr:cNvPr id="76" name="楕円 75">
          <a:extLst>
            <a:ext uri="{FF2B5EF4-FFF2-40B4-BE49-F238E27FC236}">
              <a16:creationId xmlns:a16="http://schemas.microsoft.com/office/drawing/2014/main" id="{1F345E79-260B-4CD0-AF77-01771ACBDF40}"/>
            </a:ext>
          </a:extLst>
        </xdr:cNvPr>
        <xdr:cNvSpPr/>
      </xdr:nvSpPr>
      <xdr:spPr>
        <a:xfrm>
          <a:off x="3746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141514</xdr:rowOff>
    </xdr:from>
    <xdr:to>
      <xdr:col>24</xdr:col>
      <xdr:colOff>63500</xdr:colOff>
      <xdr:row>35</xdr:row>
      <xdr:rowOff>162742</xdr:rowOff>
    </xdr:to>
    <xdr:cxnSp macro="">
      <xdr:nvCxnSpPr>
        <xdr:cNvPr id="77" name="直線コネクタ 76">
          <a:extLst>
            <a:ext uri="{FF2B5EF4-FFF2-40B4-BE49-F238E27FC236}">
              <a16:creationId xmlns:a16="http://schemas.microsoft.com/office/drawing/2014/main" id="{9DA9B076-52F9-41C6-9AB6-6E95F275485A}"/>
            </a:ext>
          </a:extLst>
        </xdr:cNvPr>
        <xdr:cNvCxnSpPr/>
      </xdr:nvCxnSpPr>
      <xdr:spPr>
        <a:xfrm>
          <a:off x="3797300" y="614226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8" name="楕円 77">
          <a:extLst>
            <a:ext uri="{FF2B5EF4-FFF2-40B4-BE49-F238E27FC236}">
              <a16:creationId xmlns:a16="http://schemas.microsoft.com/office/drawing/2014/main" id="{C7FF94F7-D3A8-42E8-A514-D2B2D48FE61A}"/>
            </a:ext>
          </a:extLst>
        </xdr:cNvPr>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141514</xdr:rowOff>
    </xdr:to>
    <xdr:cxnSp macro="">
      <xdr:nvCxnSpPr>
        <xdr:cNvPr id="79" name="直線コネクタ 78">
          <a:extLst>
            <a:ext uri="{FF2B5EF4-FFF2-40B4-BE49-F238E27FC236}">
              <a16:creationId xmlns:a16="http://schemas.microsoft.com/office/drawing/2014/main" id="{B1E2E62D-8514-4FCF-AB18-4E91D9A4673E}"/>
            </a:ext>
          </a:extLst>
        </xdr:cNvPr>
        <xdr:cNvCxnSpPr/>
      </xdr:nvCxnSpPr>
      <xdr:spPr>
        <a:xfrm>
          <a:off x="2908300" y="609981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4173</xdr:rowOff>
    </xdr:from>
    <xdr:to>
      <xdr:col>10</xdr:col>
      <xdr:colOff>165100</xdr:colOff>
      <xdr:row>35</xdr:row>
      <xdr:rowOff>105773</xdr:rowOff>
    </xdr:to>
    <xdr:sp macro="" textlink="">
      <xdr:nvSpPr>
        <xdr:cNvPr id="80" name="楕円 79">
          <a:extLst>
            <a:ext uri="{FF2B5EF4-FFF2-40B4-BE49-F238E27FC236}">
              <a16:creationId xmlns:a16="http://schemas.microsoft.com/office/drawing/2014/main" id="{BA4EB0EB-4D18-4983-92A9-FDA7E2E5C15B}"/>
            </a:ext>
          </a:extLst>
        </xdr:cNvPr>
        <xdr:cNvSpPr/>
      </xdr:nvSpPr>
      <xdr:spPr>
        <a:xfrm>
          <a:off x="1968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54973</xdr:rowOff>
    </xdr:from>
    <xdr:to>
      <xdr:col>15</xdr:col>
      <xdr:colOff>50800</xdr:colOff>
      <xdr:row>35</xdr:row>
      <xdr:rowOff>99060</xdr:rowOff>
    </xdr:to>
    <xdr:cxnSp macro="">
      <xdr:nvCxnSpPr>
        <xdr:cNvPr id="81" name="直線コネクタ 80">
          <a:extLst>
            <a:ext uri="{FF2B5EF4-FFF2-40B4-BE49-F238E27FC236}">
              <a16:creationId xmlns:a16="http://schemas.microsoft.com/office/drawing/2014/main" id="{4D836C0D-88CF-4E1B-8248-70716295F3A1}"/>
            </a:ext>
          </a:extLst>
        </xdr:cNvPr>
        <xdr:cNvCxnSpPr/>
      </xdr:nvCxnSpPr>
      <xdr:spPr>
        <a:xfrm>
          <a:off x="2019300" y="60557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131536</xdr:rowOff>
    </xdr:from>
    <xdr:to>
      <xdr:col>6</xdr:col>
      <xdr:colOff>38100</xdr:colOff>
      <xdr:row>35</xdr:row>
      <xdr:rowOff>61686</xdr:rowOff>
    </xdr:to>
    <xdr:sp macro="" textlink="">
      <xdr:nvSpPr>
        <xdr:cNvPr id="82" name="楕円 81">
          <a:extLst>
            <a:ext uri="{FF2B5EF4-FFF2-40B4-BE49-F238E27FC236}">
              <a16:creationId xmlns:a16="http://schemas.microsoft.com/office/drawing/2014/main" id="{3BA639B3-7BE8-401B-9B25-F0255C8D79FC}"/>
            </a:ext>
          </a:extLst>
        </xdr:cNvPr>
        <xdr:cNvSpPr/>
      </xdr:nvSpPr>
      <xdr:spPr>
        <a:xfrm>
          <a:off x="1079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10886</xdr:rowOff>
    </xdr:from>
    <xdr:to>
      <xdr:col>10</xdr:col>
      <xdr:colOff>114300</xdr:colOff>
      <xdr:row>35</xdr:row>
      <xdr:rowOff>54973</xdr:rowOff>
    </xdr:to>
    <xdr:cxnSp macro="">
      <xdr:nvCxnSpPr>
        <xdr:cNvPr id="83" name="直線コネクタ 82">
          <a:extLst>
            <a:ext uri="{FF2B5EF4-FFF2-40B4-BE49-F238E27FC236}">
              <a16:creationId xmlns:a16="http://schemas.microsoft.com/office/drawing/2014/main" id="{18E39F87-0420-434C-813E-F56C44429491}"/>
            </a:ext>
          </a:extLst>
        </xdr:cNvPr>
        <xdr:cNvCxnSpPr/>
      </xdr:nvCxnSpPr>
      <xdr:spPr>
        <a:xfrm>
          <a:off x="1130300" y="60116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a:extLst>
            <a:ext uri="{FF2B5EF4-FFF2-40B4-BE49-F238E27FC236}">
              <a16:creationId xmlns:a16="http://schemas.microsoft.com/office/drawing/2014/main" id="{DAA817A4-0CD9-4DA1-9BA3-4C222BF1E936}"/>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a:extLst>
            <a:ext uri="{FF2B5EF4-FFF2-40B4-BE49-F238E27FC236}">
              <a16:creationId xmlns:a16="http://schemas.microsoft.com/office/drawing/2014/main" id="{37C4FF7E-B117-48BC-8BF9-1F74CB6AA216}"/>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a:extLst>
            <a:ext uri="{FF2B5EF4-FFF2-40B4-BE49-F238E27FC236}">
              <a16:creationId xmlns:a16="http://schemas.microsoft.com/office/drawing/2014/main" id="{E580B15F-7DA8-4453-A5CA-4B6F916EEE4B}"/>
            </a:ext>
          </a:extLst>
        </xdr:cNvPr>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a:extLst>
            <a:ext uri="{FF2B5EF4-FFF2-40B4-BE49-F238E27FC236}">
              <a16:creationId xmlns:a16="http://schemas.microsoft.com/office/drawing/2014/main" id="{FCD0C2D5-5912-4E21-ACAA-5FA7B07E27AF}"/>
            </a:ext>
          </a:extLst>
        </xdr:cNvPr>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37391</xdr:rowOff>
    </xdr:from>
    <xdr:ext cx="405111" cy="259045"/>
    <xdr:sp macro="" textlink="">
      <xdr:nvSpPr>
        <xdr:cNvPr id="88" name="n_1mainValue【図書館】&#10;有形固定資産減価償却率">
          <a:extLst>
            <a:ext uri="{FF2B5EF4-FFF2-40B4-BE49-F238E27FC236}">
              <a16:creationId xmlns:a16="http://schemas.microsoft.com/office/drawing/2014/main" id="{350A90E0-E40E-4B5E-BEBD-6F4E641BA069}"/>
            </a:ext>
          </a:extLst>
        </xdr:cNvPr>
        <xdr:cNvSpPr txBox="1"/>
      </xdr:nvSpPr>
      <xdr:spPr>
        <a:xfrm>
          <a:off x="35820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9" name="n_2mainValue【図書館】&#10;有形固定資産減価償却率">
          <a:extLst>
            <a:ext uri="{FF2B5EF4-FFF2-40B4-BE49-F238E27FC236}">
              <a16:creationId xmlns:a16="http://schemas.microsoft.com/office/drawing/2014/main" id="{2723621C-C154-4E2E-9D87-12FE98D67261}"/>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122300</xdr:rowOff>
    </xdr:from>
    <xdr:ext cx="405111" cy="259045"/>
    <xdr:sp macro="" textlink="">
      <xdr:nvSpPr>
        <xdr:cNvPr id="90" name="n_3mainValue【図書館】&#10;有形固定資産減価償却率">
          <a:extLst>
            <a:ext uri="{FF2B5EF4-FFF2-40B4-BE49-F238E27FC236}">
              <a16:creationId xmlns:a16="http://schemas.microsoft.com/office/drawing/2014/main" id="{15C05304-59E0-4CE9-8D12-291022D0E341}"/>
            </a:ext>
          </a:extLst>
        </xdr:cNvPr>
        <xdr:cNvSpPr txBox="1"/>
      </xdr:nvSpPr>
      <xdr:spPr>
        <a:xfrm>
          <a:off x="1816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8C5830C8-8B12-4E3D-B248-491EB723BF38}"/>
            </a:ext>
          </a:extLst>
        </xdr:cNvPr>
        <xdr:cNvSpPr txBox="1"/>
      </xdr:nvSpPr>
      <xdr:spPr>
        <a:xfrm>
          <a:off x="927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CB954CF-C2A6-4A39-8D76-525B169A98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E642BC4-BB29-474E-A5CF-18AD803B36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E46BACB-E7B4-4D24-9D8E-32DEFC2DDB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76C84C6-30BC-4FE5-A672-87749AFD91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2B8D1AA-D757-4389-ADC3-2D24E1B0AB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E286D01-816A-4DCF-88FB-68A6BF20F1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488A7DB-4537-4D67-B159-216E5D409E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65F371A-D0A8-4860-B8BA-4080DBE7C30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A94638D-8486-4216-ABF5-34D2C483B6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1557ABA-BCC9-44A7-B48D-0D34D16BFF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E58F497-6459-4F0C-8526-3F4783D68C9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3A001CF-E3C1-4D2B-AD56-22EF550870C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A09C9FA-5F42-432A-B27A-9D74CAF318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0A030EF-8B8E-4A8B-9B0F-3846FE65414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E33BB1E-BF30-4E69-AB87-E8C7F1DB6F5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D0862EA-5B55-469B-8B4B-87A5AF90BBF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232D678-AAC5-4EEB-B872-B93DA050FA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3470B66-99E7-4C30-84A3-8869E2BC3B7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28EBBA-6D84-4DC3-8E5E-AC7F506003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F12FD75-271E-4726-A124-6E77A632493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F9E1EA-8E55-4723-A2D5-15D9BFE818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2220354B-66CF-49E9-AFFD-E66EB8D378DF}"/>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4DC9F31E-2D82-4D63-9E0B-DD2ABF0AB941}"/>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8ECB23C3-D78F-4BBE-8091-F40F7AD8BAA8}"/>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76949369-A7D6-4995-A25B-3CE76F4DD256}"/>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C60AA042-5E6E-4C99-809B-DE672D7AB4D4}"/>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2B54688D-2CBD-47C2-95B6-CC016FFEFBFE}"/>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59FE1B38-1EB4-48DC-8AAE-5C8387B7D07E}"/>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A2D3D2EF-5C4D-46B6-9BB7-A135FAAB5C58}"/>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E3503700-0F1C-42F8-92BA-1A8BD4F6722E}"/>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ABD911B2-9609-4EA1-B79A-C7484D075479}"/>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BD58594A-54B8-4CA2-A162-421EBA3B0ECF}"/>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51E447-164C-4334-B795-C4499DAE47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FE6B60C-DD77-4720-BB4B-19B45C73A0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E6FDBA-3A48-4747-BB5A-0FEBC7D00E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C30F5C-EC3D-4D59-B12F-0340073C37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4F5F3A4-41C2-4684-98A9-5004FD7EDC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9" name="楕円 128">
          <a:extLst>
            <a:ext uri="{FF2B5EF4-FFF2-40B4-BE49-F238E27FC236}">
              <a16:creationId xmlns:a16="http://schemas.microsoft.com/office/drawing/2014/main" id="{16634194-DC18-4B63-99BB-2454664F5FC7}"/>
            </a:ext>
          </a:extLst>
        </xdr:cNvPr>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301C2673-63A8-4EA2-8ABA-2DCA0E08D025}"/>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D248D20C-A30F-429C-8D35-A12AC02FBC71}"/>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F2B1788E-844F-4105-9067-A85236A91321}"/>
            </a:ext>
          </a:extLst>
        </xdr:cNvPr>
        <xdr:cNvCxnSpPr/>
      </xdr:nvCxnSpPr>
      <xdr:spPr>
        <a:xfrm>
          <a:off x="9639300" y="68884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EFDF3D3B-6F79-4191-AE8C-665CFDA3BBBB}"/>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7C7EF1A7-D01D-49F0-A61B-3FEECFAD521E}"/>
            </a:ext>
          </a:extLst>
        </xdr:cNvPr>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0BD20DDA-289A-4908-A19A-37094853F791}"/>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6" name="直線コネクタ 135">
          <a:extLst>
            <a:ext uri="{FF2B5EF4-FFF2-40B4-BE49-F238E27FC236}">
              <a16:creationId xmlns:a16="http://schemas.microsoft.com/office/drawing/2014/main" id="{76940676-2D93-4F60-946E-6EA5FFEC3A7F}"/>
            </a:ext>
          </a:extLst>
        </xdr:cNvPr>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37" name="楕円 136">
          <a:extLst>
            <a:ext uri="{FF2B5EF4-FFF2-40B4-BE49-F238E27FC236}">
              <a16:creationId xmlns:a16="http://schemas.microsoft.com/office/drawing/2014/main" id="{2EBBB2AE-978A-418B-9723-6D6DFD49AB9C}"/>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8" name="直線コネクタ 137">
          <a:extLst>
            <a:ext uri="{FF2B5EF4-FFF2-40B4-BE49-F238E27FC236}">
              <a16:creationId xmlns:a16="http://schemas.microsoft.com/office/drawing/2014/main" id="{7ED26FAF-5C81-43C8-B8B8-E9FEC476D495}"/>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a:extLst>
            <a:ext uri="{FF2B5EF4-FFF2-40B4-BE49-F238E27FC236}">
              <a16:creationId xmlns:a16="http://schemas.microsoft.com/office/drawing/2014/main" id="{2ED206F6-C705-435E-A201-3879A82893D0}"/>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B2A067F8-2C1E-4B3E-92F3-AF04CCC887B0}"/>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48F4692E-D43B-4798-B8CA-7C670498947C}"/>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30230874-C51F-40E4-A20F-ED41E204E5D1}"/>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3" name="n_1mainValue【図書館】&#10;一人当たり面積">
          <a:extLst>
            <a:ext uri="{FF2B5EF4-FFF2-40B4-BE49-F238E27FC236}">
              <a16:creationId xmlns:a16="http://schemas.microsoft.com/office/drawing/2014/main" id="{98E4F60F-88CA-4A61-BFE2-4AFD6D1D3A2A}"/>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44" name="n_2mainValue【図書館】&#10;一人当たり面積">
          <a:extLst>
            <a:ext uri="{FF2B5EF4-FFF2-40B4-BE49-F238E27FC236}">
              <a16:creationId xmlns:a16="http://schemas.microsoft.com/office/drawing/2014/main" id="{B6965299-35FC-49EF-888E-3B12FC46600F}"/>
            </a:ext>
          </a:extLst>
        </xdr:cNvPr>
        <xdr:cNvSpPr txBox="1"/>
      </xdr:nvSpPr>
      <xdr:spPr>
        <a:xfrm>
          <a:off x="8515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45" name="n_3mainValue【図書館】&#10;一人当たり面積">
          <a:extLst>
            <a:ext uri="{FF2B5EF4-FFF2-40B4-BE49-F238E27FC236}">
              <a16:creationId xmlns:a16="http://schemas.microsoft.com/office/drawing/2014/main" id="{00B6EF5D-3B80-45C0-ABD5-FA8D3F5CA210}"/>
            </a:ext>
          </a:extLst>
        </xdr:cNvPr>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6" name="n_4mainValue【図書館】&#10;一人当たり面積">
          <a:extLst>
            <a:ext uri="{FF2B5EF4-FFF2-40B4-BE49-F238E27FC236}">
              <a16:creationId xmlns:a16="http://schemas.microsoft.com/office/drawing/2014/main" id="{F8DD4EF2-5C5F-4433-BBEB-98AB709750E7}"/>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1852BFD-5817-4FB5-9D71-4FC127A0EE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509F4FB-29ED-4AB0-9FE2-CADE30FA237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BFD80CF-1548-43F1-A9D1-9C4507A8FA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1C66761-D1DA-4B8E-86C8-5475AA318A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C9B3515-BE29-423A-B928-5BF78A0797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6A2C19-8EE6-4CB8-B192-A97DEE9157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CA83182-6C71-451E-8D2C-F9ADFE6827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610A184-5E62-4607-9664-81EB2C8C2E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9B833A3-352E-4B07-9DA6-6C4B6E6348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CD74F7A-FF36-46BE-9CB9-624A456474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6D373E6-9601-4E86-94E0-2E8B89CDD4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A49BC16-E05E-4EF1-A682-50F4A58B4E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EAFAE05-FE30-4619-858B-4C22F8E8208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395EE0A-1151-4A9D-ACBE-C742F1B010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F1CFA69-01CE-4454-BBF8-875701AA77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25B22D6-49E6-4AD2-8D33-DD1302AE09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7329790-8B33-4D7D-8505-28A28B84E9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45B7A2F-F87D-4C35-9BBD-8B4A9F6DAF1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FE43EBC-AF40-4427-9AC6-8AA0D367E7C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2AAA0BA-1D36-4FF0-849A-633E634FEE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A71E034-6C2D-4943-B2C1-3EF095BA4E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0896DA3-FC1E-4EEE-A8D7-5692A46CA5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3882D83-6D8E-4060-8315-1F444EC394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5C78B80-5F5B-422E-B40E-5F266BA848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4DC0E58B-60EF-4AD8-9E31-0EDFA984FE6E}"/>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4277FDF-D285-4E2D-9D10-C0907BA09D3E}"/>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3360E844-7B7A-4F93-8F6E-22EA9F12EBF0}"/>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3876DA0-5896-4194-AA6B-F2066AF958C7}"/>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F576791B-1140-4209-9C8E-001F04E2EBF4}"/>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C315EC7-7A94-4E0A-86D4-B420ED94BB37}"/>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AB705A0C-1550-482F-80E2-EEB0C6DD9F45}"/>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26D4BBD0-9AEE-4052-BB28-B49675A63294}"/>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15A012A0-B895-4BC7-B2A1-215524461C46}"/>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AACEE4DD-395B-4A65-BC91-3B1AC340F8A2}"/>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CEB250EB-512E-46F9-95B7-02719572831E}"/>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9A71B3C-04A6-4C7F-A29A-C4585EFE5E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F8C6DA-1E08-4C9C-8498-1DF3461B3B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36241D-9786-4253-B2F9-C6C56FF155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27577F-20DC-4BCD-BF3B-B9794436B1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DDB6B83-CC44-4FDD-8169-0E02FA5B7B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67310</xdr:rowOff>
    </xdr:from>
    <xdr:to>
      <xdr:col>24</xdr:col>
      <xdr:colOff>114300</xdr:colOff>
      <xdr:row>56</xdr:row>
      <xdr:rowOff>168910</xdr:rowOff>
    </xdr:to>
    <xdr:sp macro="" textlink="">
      <xdr:nvSpPr>
        <xdr:cNvPr id="187" name="楕円 186">
          <a:extLst>
            <a:ext uri="{FF2B5EF4-FFF2-40B4-BE49-F238E27FC236}">
              <a16:creationId xmlns:a16="http://schemas.microsoft.com/office/drawing/2014/main" id="{8F6AC853-A318-4F04-AD33-EA2D5D396753}"/>
            </a:ext>
          </a:extLst>
        </xdr:cNvPr>
        <xdr:cNvSpPr/>
      </xdr:nvSpPr>
      <xdr:spPr>
        <a:xfrm>
          <a:off x="4584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20337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2447926-2A68-424B-A6D3-6DDD3B8ED682}"/>
            </a:ext>
          </a:extLst>
        </xdr:cNvPr>
        <xdr:cNvSpPr txBox="1"/>
      </xdr:nvSpPr>
      <xdr:spPr>
        <a:xfrm>
          <a:off x="4673600"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13970</xdr:rowOff>
    </xdr:from>
    <xdr:to>
      <xdr:col>20</xdr:col>
      <xdr:colOff>38100</xdr:colOff>
      <xdr:row>56</xdr:row>
      <xdr:rowOff>115570</xdr:rowOff>
    </xdr:to>
    <xdr:sp macro="" textlink="">
      <xdr:nvSpPr>
        <xdr:cNvPr id="189" name="楕円 188">
          <a:extLst>
            <a:ext uri="{FF2B5EF4-FFF2-40B4-BE49-F238E27FC236}">
              <a16:creationId xmlns:a16="http://schemas.microsoft.com/office/drawing/2014/main" id="{883163D4-207E-48C8-B48C-7F8A20824602}"/>
            </a:ext>
          </a:extLst>
        </xdr:cNvPr>
        <xdr:cNvSpPr/>
      </xdr:nvSpPr>
      <xdr:spPr>
        <a:xfrm>
          <a:off x="3746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64770</xdr:rowOff>
    </xdr:from>
    <xdr:to>
      <xdr:col>24</xdr:col>
      <xdr:colOff>63500</xdr:colOff>
      <xdr:row>56</xdr:row>
      <xdr:rowOff>118110</xdr:rowOff>
    </xdr:to>
    <xdr:cxnSp macro="">
      <xdr:nvCxnSpPr>
        <xdr:cNvPr id="190" name="直線コネクタ 189">
          <a:extLst>
            <a:ext uri="{FF2B5EF4-FFF2-40B4-BE49-F238E27FC236}">
              <a16:creationId xmlns:a16="http://schemas.microsoft.com/office/drawing/2014/main" id="{3C870C73-8F4C-4153-9587-CC32A4072A52}"/>
            </a:ext>
          </a:extLst>
        </xdr:cNvPr>
        <xdr:cNvCxnSpPr/>
      </xdr:nvCxnSpPr>
      <xdr:spPr>
        <a:xfrm>
          <a:off x="3797300" y="96659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17780</xdr:rowOff>
    </xdr:from>
    <xdr:to>
      <xdr:col>15</xdr:col>
      <xdr:colOff>101600</xdr:colOff>
      <xdr:row>56</xdr:row>
      <xdr:rowOff>119380</xdr:rowOff>
    </xdr:to>
    <xdr:sp macro="" textlink="">
      <xdr:nvSpPr>
        <xdr:cNvPr id="191" name="楕円 190">
          <a:extLst>
            <a:ext uri="{FF2B5EF4-FFF2-40B4-BE49-F238E27FC236}">
              <a16:creationId xmlns:a16="http://schemas.microsoft.com/office/drawing/2014/main" id="{11E23A3C-18E6-4924-BD6E-F65690DF211A}"/>
            </a:ext>
          </a:extLst>
        </xdr:cNvPr>
        <xdr:cNvSpPr/>
      </xdr:nvSpPr>
      <xdr:spPr>
        <a:xfrm>
          <a:off x="2857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64770</xdr:rowOff>
    </xdr:from>
    <xdr:to>
      <xdr:col>19</xdr:col>
      <xdr:colOff>177800</xdr:colOff>
      <xdr:row>56</xdr:row>
      <xdr:rowOff>68580</xdr:rowOff>
    </xdr:to>
    <xdr:cxnSp macro="">
      <xdr:nvCxnSpPr>
        <xdr:cNvPr id="192" name="直線コネクタ 191">
          <a:extLst>
            <a:ext uri="{FF2B5EF4-FFF2-40B4-BE49-F238E27FC236}">
              <a16:creationId xmlns:a16="http://schemas.microsoft.com/office/drawing/2014/main" id="{6A36C485-A425-489E-8EBB-1160EE36BE25}"/>
            </a:ext>
          </a:extLst>
        </xdr:cNvPr>
        <xdr:cNvCxnSpPr/>
      </xdr:nvCxnSpPr>
      <xdr:spPr>
        <a:xfrm flipV="1">
          <a:off x="2908300" y="9665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3" name="楕円 192">
          <a:extLst>
            <a:ext uri="{FF2B5EF4-FFF2-40B4-BE49-F238E27FC236}">
              <a16:creationId xmlns:a16="http://schemas.microsoft.com/office/drawing/2014/main" id="{9B54BAFD-21CA-41DB-B8AE-687A53CA3B22}"/>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68580</xdr:rowOff>
    </xdr:from>
    <xdr:to>
      <xdr:col>15</xdr:col>
      <xdr:colOff>50800</xdr:colOff>
      <xdr:row>58</xdr:row>
      <xdr:rowOff>28575</xdr:rowOff>
    </xdr:to>
    <xdr:cxnSp macro="">
      <xdr:nvCxnSpPr>
        <xdr:cNvPr id="194" name="直線コネクタ 193">
          <a:extLst>
            <a:ext uri="{FF2B5EF4-FFF2-40B4-BE49-F238E27FC236}">
              <a16:creationId xmlns:a16="http://schemas.microsoft.com/office/drawing/2014/main" id="{15921E5D-3ACC-477C-A28D-14FF282ABE7D}"/>
            </a:ext>
          </a:extLst>
        </xdr:cNvPr>
        <xdr:cNvCxnSpPr/>
      </xdr:nvCxnSpPr>
      <xdr:spPr>
        <a:xfrm flipV="1">
          <a:off x="2019300" y="966978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118745</xdr:rowOff>
    </xdr:from>
    <xdr:to>
      <xdr:col>6</xdr:col>
      <xdr:colOff>38100</xdr:colOff>
      <xdr:row>58</xdr:row>
      <xdr:rowOff>48895</xdr:rowOff>
    </xdr:to>
    <xdr:sp macro="" textlink="">
      <xdr:nvSpPr>
        <xdr:cNvPr id="195" name="楕円 194">
          <a:extLst>
            <a:ext uri="{FF2B5EF4-FFF2-40B4-BE49-F238E27FC236}">
              <a16:creationId xmlns:a16="http://schemas.microsoft.com/office/drawing/2014/main" id="{F603BD27-0F19-48A9-9BAF-4CF201EE978C}"/>
            </a:ext>
          </a:extLst>
        </xdr:cNvPr>
        <xdr:cNvSpPr/>
      </xdr:nvSpPr>
      <xdr:spPr>
        <a:xfrm>
          <a:off x="1079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169545</xdr:rowOff>
    </xdr:from>
    <xdr:to>
      <xdr:col>10</xdr:col>
      <xdr:colOff>114300</xdr:colOff>
      <xdr:row>58</xdr:row>
      <xdr:rowOff>28575</xdr:rowOff>
    </xdr:to>
    <xdr:cxnSp macro="">
      <xdr:nvCxnSpPr>
        <xdr:cNvPr id="196" name="直線コネクタ 195">
          <a:extLst>
            <a:ext uri="{FF2B5EF4-FFF2-40B4-BE49-F238E27FC236}">
              <a16:creationId xmlns:a16="http://schemas.microsoft.com/office/drawing/2014/main" id="{35761954-DEA3-4E0E-AED1-7A17D6CC3F20}"/>
            </a:ext>
          </a:extLst>
        </xdr:cNvPr>
        <xdr:cNvCxnSpPr/>
      </xdr:nvCxnSpPr>
      <xdr:spPr>
        <a:xfrm>
          <a:off x="1130300" y="9942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C03AFCD1-5D53-4D7B-BA87-077F1848A512}"/>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8" name="n_2aveValue【体育館・プール】&#10;有形固定資産減価償却率">
          <a:extLst>
            <a:ext uri="{FF2B5EF4-FFF2-40B4-BE49-F238E27FC236}">
              <a16:creationId xmlns:a16="http://schemas.microsoft.com/office/drawing/2014/main" id="{12EE347D-9737-4A14-AF63-D90AE86996B4}"/>
            </a:ext>
          </a:extLst>
        </xdr:cNvPr>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a:extLst>
            <a:ext uri="{FF2B5EF4-FFF2-40B4-BE49-F238E27FC236}">
              <a16:creationId xmlns:a16="http://schemas.microsoft.com/office/drawing/2014/main" id="{85460400-3353-4F26-AF1F-E90378088754}"/>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a:extLst>
            <a:ext uri="{FF2B5EF4-FFF2-40B4-BE49-F238E27FC236}">
              <a16:creationId xmlns:a16="http://schemas.microsoft.com/office/drawing/2014/main" id="{DB1E4836-5C4D-45A3-B65F-38735A73BEE3}"/>
            </a:ext>
          </a:extLst>
        </xdr:cNvPr>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132097</xdr:rowOff>
    </xdr:from>
    <xdr:ext cx="405111" cy="259045"/>
    <xdr:sp macro="" textlink="">
      <xdr:nvSpPr>
        <xdr:cNvPr id="201" name="n_1mainValue【体育館・プール】&#10;有形固定資産減価償却率">
          <a:extLst>
            <a:ext uri="{FF2B5EF4-FFF2-40B4-BE49-F238E27FC236}">
              <a16:creationId xmlns:a16="http://schemas.microsoft.com/office/drawing/2014/main" id="{4E68EFAB-7A6F-4EA3-983F-C1ABFD5B64E7}"/>
            </a:ext>
          </a:extLst>
        </xdr:cNvPr>
        <xdr:cNvSpPr txBox="1"/>
      </xdr:nvSpPr>
      <xdr:spPr>
        <a:xfrm>
          <a:off x="35820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135907</xdr:rowOff>
    </xdr:from>
    <xdr:ext cx="405111" cy="259045"/>
    <xdr:sp macro="" textlink="">
      <xdr:nvSpPr>
        <xdr:cNvPr id="202" name="n_2mainValue【体育館・プール】&#10;有形固定資産減価償却率">
          <a:extLst>
            <a:ext uri="{FF2B5EF4-FFF2-40B4-BE49-F238E27FC236}">
              <a16:creationId xmlns:a16="http://schemas.microsoft.com/office/drawing/2014/main" id="{78C04970-2381-4A05-8016-7F1A4CADADF6}"/>
            </a:ext>
          </a:extLst>
        </xdr:cNvPr>
        <xdr:cNvSpPr txBox="1"/>
      </xdr:nvSpPr>
      <xdr:spPr>
        <a:xfrm>
          <a:off x="2705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3" name="n_3mainValue【体育館・プール】&#10;有形固定資産減価償却率">
          <a:extLst>
            <a:ext uri="{FF2B5EF4-FFF2-40B4-BE49-F238E27FC236}">
              <a16:creationId xmlns:a16="http://schemas.microsoft.com/office/drawing/2014/main" id="{EDBFAC65-CAA5-4E97-84BE-7C024D15C298}"/>
            </a:ext>
          </a:extLst>
        </xdr:cNvPr>
        <xdr:cNvSpPr txBox="1"/>
      </xdr:nvSpPr>
      <xdr:spPr>
        <a:xfrm>
          <a:off x="1816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65422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E181D6D-7259-4C5A-A295-A84E12D658E4}"/>
            </a:ext>
          </a:extLst>
        </xdr:cNvPr>
        <xdr:cNvSpPr txBox="1"/>
      </xdr:nvSpPr>
      <xdr:spPr>
        <a:xfrm>
          <a:off x="927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342B921-6990-4372-8674-0D02CF6FCD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A70A5FD-5A48-4885-9022-308890ACEF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BFAAD95-92EC-486B-89C4-101DFDD7F2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A646A21-2EB4-42A7-A41E-EE7230C0D0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A19BBA5-E80A-4D4F-9EE1-0F9A3481FB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D2ACE2-86FE-4836-823E-AF16EDFE67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9560654-B0E1-41A8-BD77-86C635A1D5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1964EAE-75B3-4822-8C0C-404C6FB2BF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5227CE0-F55D-4976-863E-80AD64CAFC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D445C93-EB48-4574-870B-0205C40DC5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425F44B-2E86-46F3-A279-B6BB5DA984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178D3F9-323E-4EBD-A2D2-C9E3E98C87D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6B53893-AF09-4521-A1BA-12E5A648BA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C49BADF-5D62-4764-8170-2E048686689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6A8DBAF-7BCE-4F5C-B88E-DF5346100C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710C3A5-4D94-4181-B242-4A832433BD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D346E2F-4A0C-4D84-AFB4-968076259A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FD87358-3047-44ED-AF44-7C22B88C458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B982887-0B27-4E00-BB07-7CA86FC5AD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456B6EE-CD7A-423F-8B41-6CF1F394473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7D9D2C1-AE76-45EE-913D-417078BC3D8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5EE7EE2-EC10-4827-A5B7-26C58B095E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7054879-9C8D-4DFB-9A3E-AF358EF00E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A52D06D7-A48A-43C1-9C0F-D79EB35204E9}"/>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7F6F3234-A808-4245-83DA-F6E2F13877A3}"/>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E906B339-BC72-4DD3-9B98-F675646E430E}"/>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298ACF76-141B-4492-83DD-0D6A74C21002}"/>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CC898E7D-334D-4D2A-8280-BCA4B402A2AF}"/>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a16="http://schemas.microsoft.com/office/drawing/2014/main" id="{CF6A0B72-DCFD-4D63-8897-F7ABA7A093E6}"/>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821F1D07-B6D7-4CE7-ADC3-7D8E33D09F18}"/>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2C39290F-864D-4404-BDF2-D1F84F32F88A}"/>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B519953D-0BFF-452E-8622-5E38C09C4CC1}"/>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7BD02044-2451-430E-9F79-EE4F13BBA1C9}"/>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6D6F1521-C3E1-4122-BB48-B03748172376}"/>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7379A78-0376-45BD-9B77-ACB847A45C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F9D3C7B-978B-4A9A-87EF-7D9AD5BBD9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9BAF7F0-8898-4983-A1FE-8729BC1E5C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A6F1C07-3083-4A7B-8975-4DD1429BA4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2A1824-15E2-47BB-8877-01B3C1DA25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92710</xdr:rowOff>
    </xdr:from>
    <xdr:to>
      <xdr:col>55</xdr:col>
      <xdr:colOff>50800</xdr:colOff>
      <xdr:row>63</xdr:row>
      <xdr:rowOff>22860</xdr:rowOff>
    </xdr:to>
    <xdr:sp macro="" textlink="">
      <xdr:nvSpPr>
        <xdr:cNvPr id="244" name="楕円 243">
          <a:extLst>
            <a:ext uri="{FF2B5EF4-FFF2-40B4-BE49-F238E27FC236}">
              <a16:creationId xmlns:a16="http://schemas.microsoft.com/office/drawing/2014/main" id="{AC6984A0-47A9-4CF0-BF19-16C9B84E322A}"/>
            </a:ext>
          </a:extLst>
        </xdr:cNvPr>
        <xdr:cNvSpPr/>
      </xdr:nvSpPr>
      <xdr:spPr>
        <a:xfrm>
          <a:off x="104267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71137</xdr:rowOff>
    </xdr:from>
    <xdr:ext cx="469744" cy="259045"/>
    <xdr:sp macro="" textlink="">
      <xdr:nvSpPr>
        <xdr:cNvPr id="245" name="【体育館・プール】&#10;一人当たり面積該当値テキスト">
          <a:extLst>
            <a:ext uri="{FF2B5EF4-FFF2-40B4-BE49-F238E27FC236}">
              <a16:creationId xmlns:a16="http://schemas.microsoft.com/office/drawing/2014/main" id="{A83B70A8-3FD0-4D53-AAE7-C48DED7310B5}"/>
            </a:ext>
          </a:extLst>
        </xdr:cNvPr>
        <xdr:cNvSpPr txBox="1"/>
      </xdr:nvSpPr>
      <xdr:spPr>
        <a:xfrm>
          <a:off x="10515600"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96520</xdr:rowOff>
    </xdr:from>
    <xdr:to>
      <xdr:col>50</xdr:col>
      <xdr:colOff>165100</xdr:colOff>
      <xdr:row>63</xdr:row>
      <xdr:rowOff>26670</xdr:rowOff>
    </xdr:to>
    <xdr:sp macro="" textlink="">
      <xdr:nvSpPr>
        <xdr:cNvPr id="246" name="楕円 245">
          <a:extLst>
            <a:ext uri="{FF2B5EF4-FFF2-40B4-BE49-F238E27FC236}">
              <a16:creationId xmlns:a16="http://schemas.microsoft.com/office/drawing/2014/main" id="{8D4E8396-B1E1-4A29-9B19-72B3B1EC042B}"/>
            </a:ext>
          </a:extLst>
        </xdr:cNvPr>
        <xdr:cNvSpPr/>
      </xdr:nvSpPr>
      <xdr:spPr>
        <a:xfrm>
          <a:off x="9588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143510</xdr:rowOff>
    </xdr:from>
    <xdr:to>
      <xdr:col>55</xdr:col>
      <xdr:colOff>0</xdr:colOff>
      <xdr:row>62</xdr:row>
      <xdr:rowOff>147320</xdr:rowOff>
    </xdr:to>
    <xdr:cxnSp macro="">
      <xdr:nvCxnSpPr>
        <xdr:cNvPr id="247" name="直線コネクタ 246">
          <a:extLst>
            <a:ext uri="{FF2B5EF4-FFF2-40B4-BE49-F238E27FC236}">
              <a16:creationId xmlns:a16="http://schemas.microsoft.com/office/drawing/2014/main" id="{8851E427-4618-4E31-B9BB-05AA2E7EFD9C}"/>
            </a:ext>
          </a:extLst>
        </xdr:cNvPr>
        <xdr:cNvCxnSpPr/>
      </xdr:nvCxnSpPr>
      <xdr:spPr>
        <a:xfrm flipV="1">
          <a:off x="9639300" y="10773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81280</xdr:rowOff>
    </xdr:from>
    <xdr:to>
      <xdr:col>46</xdr:col>
      <xdr:colOff>38100</xdr:colOff>
      <xdr:row>63</xdr:row>
      <xdr:rowOff>11430</xdr:rowOff>
    </xdr:to>
    <xdr:sp macro="" textlink="">
      <xdr:nvSpPr>
        <xdr:cNvPr id="248" name="楕円 247">
          <a:extLst>
            <a:ext uri="{FF2B5EF4-FFF2-40B4-BE49-F238E27FC236}">
              <a16:creationId xmlns:a16="http://schemas.microsoft.com/office/drawing/2014/main" id="{2A28BBD4-E0A7-4482-ADAD-C77C4A6016B2}"/>
            </a:ext>
          </a:extLst>
        </xdr:cNvPr>
        <xdr:cNvSpPr/>
      </xdr:nvSpPr>
      <xdr:spPr>
        <a:xfrm>
          <a:off x="8699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147320</xdr:rowOff>
    </xdr:to>
    <xdr:cxnSp macro="">
      <xdr:nvCxnSpPr>
        <xdr:cNvPr id="249" name="直線コネクタ 248">
          <a:extLst>
            <a:ext uri="{FF2B5EF4-FFF2-40B4-BE49-F238E27FC236}">
              <a16:creationId xmlns:a16="http://schemas.microsoft.com/office/drawing/2014/main" id="{92A46FEC-6980-4CBB-BA5B-CE3F31DCD4F0}"/>
            </a:ext>
          </a:extLst>
        </xdr:cNvPr>
        <xdr:cNvCxnSpPr/>
      </xdr:nvCxnSpPr>
      <xdr:spPr>
        <a:xfrm>
          <a:off x="8750300" y="1076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144780</xdr:rowOff>
    </xdr:from>
    <xdr:to>
      <xdr:col>41</xdr:col>
      <xdr:colOff>101600</xdr:colOff>
      <xdr:row>63</xdr:row>
      <xdr:rowOff>74930</xdr:rowOff>
    </xdr:to>
    <xdr:sp macro="" textlink="">
      <xdr:nvSpPr>
        <xdr:cNvPr id="250" name="楕円 249">
          <a:extLst>
            <a:ext uri="{FF2B5EF4-FFF2-40B4-BE49-F238E27FC236}">
              <a16:creationId xmlns:a16="http://schemas.microsoft.com/office/drawing/2014/main" id="{4CFF9E46-28B7-47A4-8BCA-4896B7C968E4}"/>
            </a:ext>
          </a:extLst>
        </xdr:cNvPr>
        <xdr:cNvSpPr/>
      </xdr:nvSpPr>
      <xdr:spPr>
        <a:xfrm>
          <a:off x="7810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63</xdr:row>
      <xdr:rowOff>24130</xdr:rowOff>
    </xdr:to>
    <xdr:cxnSp macro="">
      <xdr:nvCxnSpPr>
        <xdr:cNvPr id="251" name="直線コネクタ 250">
          <a:extLst>
            <a:ext uri="{FF2B5EF4-FFF2-40B4-BE49-F238E27FC236}">
              <a16:creationId xmlns:a16="http://schemas.microsoft.com/office/drawing/2014/main" id="{8C877786-8A34-42B4-A9D2-CECFE9BA479D}"/>
            </a:ext>
          </a:extLst>
        </xdr:cNvPr>
        <xdr:cNvCxnSpPr/>
      </xdr:nvCxnSpPr>
      <xdr:spPr>
        <a:xfrm flipV="1">
          <a:off x="7861300" y="1076198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2" name="楕円 251">
          <a:extLst>
            <a:ext uri="{FF2B5EF4-FFF2-40B4-BE49-F238E27FC236}">
              <a16:creationId xmlns:a16="http://schemas.microsoft.com/office/drawing/2014/main" id="{144010B0-58C0-4E2F-A222-02F5DE490B28}"/>
            </a:ext>
          </a:extLst>
        </xdr:cNvPr>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24130</xdr:rowOff>
    </xdr:to>
    <xdr:cxnSp macro="">
      <xdr:nvCxnSpPr>
        <xdr:cNvPr id="253" name="直線コネクタ 252">
          <a:extLst>
            <a:ext uri="{FF2B5EF4-FFF2-40B4-BE49-F238E27FC236}">
              <a16:creationId xmlns:a16="http://schemas.microsoft.com/office/drawing/2014/main" id="{2258C458-B83D-42B4-A3AA-725D790D8ECF}"/>
            </a:ext>
          </a:extLst>
        </xdr:cNvPr>
        <xdr:cNvCxnSpPr/>
      </xdr:nvCxnSpPr>
      <xdr:spPr>
        <a:xfrm>
          <a:off x="6972300" y="10824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a16="http://schemas.microsoft.com/office/drawing/2014/main" id="{8458E6FF-52F1-438C-9BBA-E93CF182F573}"/>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id="{7785A2E2-C425-4D71-B97B-E5C6BD38232D}"/>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id="{F9D5F095-783B-4537-A560-828A2262500B}"/>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B4DDB3B2-6D77-4E2A-A6D0-8C01DBA74708}"/>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17797</xdr:rowOff>
    </xdr:from>
    <xdr:ext cx="469744" cy="259045"/>
    <xdr:sp macro="" textlink="">
      <xdr:nvSpPr>
        <xdr:cNvPr id="258" name="n_1mainValue【体育館・プール】&#10;一人当たり面積">
          <a:extLst>
            <a:ext uri="{FF2B5EF4-FFF2-40B4-BE49-F238E27FC236}">
              <a16:creationId xmlns:a16="http://schemas.microsoft.com/office/drawing/2014/main" id="{6783A7E0-C7B2-4185-BB0C-CD9448B3CE02}"/>
            </a:ext>
          </a:extLst>
        </xdr:cNvPr>
        <xdr:cNvSpPr txBox="1"/>
      </xdr:nvSpPr>
      <xdr:spPr>
        <a:xfrm>
          <a:off x="93917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2557</xdr:rowOff>
    </xdr:from>
    <xdr:ext cx="469744" cy="259045"/>
    <xdr:sp macro="" textlink="">
      <xdr:nvSpPr>
        <xdr:cNvPr id="259" name="n_2mainValue【体育館・プール】&#10;一人当たり面積">
          <a:extLst>
            <a:ext uri="{FF2B5EF4-FFF2-40B4-BE49-F238E27FC236}">
              <a16:creationId xmlns:a16="http://schemas.microsoft.com/office/drawing/2014/main" id="{0F10D346-B550-4B30-946F-D26B732AF697}"/>
            </a:ext>
          </a:extLst>
        </xdr:cNvPr>
        <xdr:cNvSpPr txBox="1"/>
      </xdr:nvSpPr>
      <xdr:spPr>
        <a:xfrm>
          <a:off x="8515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66057</xdr:rowOff>
    </xdr:from>
    <xdr:ext cx="469744" cy="259045"/>
    <xdr:sp macro="" textlink="">
      <xdr:nvSpPr>
        <xdr:cNvPr id="260" name="n_3mainValue【体育館・プール】&#10;一人当たり面積">
          <a:extLst>
            <a:ext uri="{FF2B5EF4-FFF2-40B4-BE49-F238E27FC236}">
              <a16:creationId xmlns:a16="http://schemas.microsoft.com/office/drawing/2014/main" id="{6B4A1E38-C9A0-424D-99B1-233BD834B11E}"/>
            </a:ext>
          </a:extLst>
        </xdr:cNvPr>
        <xdr:cNvSpPr txBox="1"/>
      </xdr:nvSpPr>
      <xdr:spPr>
        <a:xfrm>
          <a:off x="76264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1" name="n_4mainValue【体育館・プール】&#10;一人当たり面積">
          <a:extLst>
            <a:ext uri="{FF2B5EF4-FFF2-40B4-BE49-F238E27FC236}">
              <a16:creationId xmlns:a16="http://schemas.microsoft.com/office/drawing/2014/main" id="{3CE6AC1A-D6B7-49E6-9639-C6483F1C95F2}"/>
            </a:ext>
          </a:extLst>
        </xdr:cNvPr>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71AA07B-B174-4395-8A27-37782D4C17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348743B-A4BA-47AB-9198-AF7FAB7402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3703E4A-F9D4-437F-80F2-D88022ACDA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32E26B8-FA70-4344-B64F-26B4620581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2612757-CE5F-4265-9232-34F96BA293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70B249D-96E5-4D02-8864-98866334C41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C26233A-ECC8-4682-967D-809BF4F221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BF9D5BC-AD12-4FBD-B868-08F0E21058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3C9C4D-86B0-497E-BCB2-D31F72E384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662AFBB-672B-4CA2-B010-FEA9D55194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9A90F6D-3267-49E0-8AFB-D9713033212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42CCA99-7471-43AF-866D-BDEB454949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E700992-E79B-41D0-AC69-D0824726C54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D80AF3D-AED3-4E2C-B19B-6BE0F0F224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69B76C2-D8D5-45B8-AF20-527071CE92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1854168-973A-4367-BBC1-29EAED5669C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E862739-09B8-4296-8AC9-2D5F07279BA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80BED3F-7479-4DB8-A9AE-85727C1A1DC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F74A0D9-D223-47B3-B2E9-CE98E7330D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74A1B2E-53D3-4ABB-BFE9-366B6B18A0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5A72528-0967-4A9F-B7B2-FAAEA6A0179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0EDFCCE-C32B-4121-82D5-84399EFF71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3B11459-B17B-4C25-AF62-A5BE2EEE86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A1E5E2E-D137-4E03-85B4-AF9BAEC151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49724FB-13E5-4AED-A8D3-508800BDE713}"/>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E8E5222E-A2DC-4779-B4B3-8A01EE88885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B2E3269-78FE-4338-B11F-D4EFF0ED68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F342351-2194-46DB-9FE2-ADF22AD2B44F}"/>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3C3AE861-FEE2-4F85-82A5-0C11D010858E}"/>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FCDF90D-DEDC-46A5-90E9-E6FA433A05B8}"/>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9A047B0D-D05A-42DE-ABA6-B8B55BED5A2E}"/>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81147820-B099-448C-A7FC-68F4F46B0D8F}"/>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C2844BB9-AD4E-48A6-B152-3ACD6C1312DB}"/>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DCA14905-3CE1-4027-A84A-02D3DD23B23E}"/>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0AB5E415-F007-4046-A229-A527A2AB1E75}"/>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783C578-A506-4587-8E30-E8D057A7BC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9F6893-C538-4092-A57A-E56D611B4A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8BD02E-30EB-4727-A921-82197F096B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7BF1BC-9A4A-4449-855C-8A6E239ABD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B2027A3-BC13-4435-A0FD-9818806A9E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2" name="楕円 301">
          <a:extLst>
            <a:ext uri="{FF2B5EF4-FFF2-40B4-BE49-F238E27FC236}">
              <a16:creationId xmlns:a16="http://schemas.microsoft.com/office/drawing/2014/main" id="{DE180A8D-B823-46DB-B879-C8CCC47A5DC6}"/>
            </a:ext>
          </a:extLst>
        </xdr:cNvPr>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F9E13BC-D2B8-487F-A226-22360EC25971}"/>
            </a:ext>
          </a:extLst>
        </xdr:cNvPr>
        <xdr:cNvSpPr txBox="1"/>
      </xdr:nvSpPr>
      <xdr:spPr>
        <a:xfrm>
          <a:off x="4673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4" name="楕円 303">
          <a:extLst>
            <a:ext uri="{FF2B5EF4-FFF2-40B4-BE49-F238E27FC236}">
              <a16:creationId xmlns:a16="http://schemas.microsoft.com/office/drawing/2014/main" id="{FB1BF379-5914-4FE2-AFBE-A9176E5109B1}"/>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74295</xdr:rowOff>
    </xdr:to>
    <xdr:cxnSp macro="">
      <xdr:nvCxnSpPr>
        <xdr:cNvPr id="305" name="直線コネクタ 304">
          <a:extLst>
            <a:ext uri="{FF2B5EF4-FFF2-40B4-BE49-F238E27FC236}">
              <a16:creationId xmlns:a16="http://schemas.microsoft.com/office/drawing/2014/main" id="{62B09C89-37C5-469E-9987-E5BE5CE163B6}"/>
            </a:ext>
          </a:extLst>
        </xdr:cNvPr>
        <xdr:cNvCxnSpPr/>
      </xdr:nvCxnSpPr>
      <xdr:spPr>
        <a:xfrm>
          <a:off x="3797300" y="14104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6" name="楕円 305">
          <a:extLst>
            <a:ext uri="{FF2B5EF4-FFF2-40B4-BE49-F238E27FC236}">
              <a16:creationId xmlns:a16="http://schemas.microsoft.com/office/drawing/2014/main" id="{2C907B00-45B9-45F8-89F4-E2BD985402E6}"/>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45720</xdr:rowOff>
    </xdr:to>
    <xdr:cxnSp macro="">
      <xdr:nvCxnSpPr>
        <xdr:cNvPr id="307" name="直線コネクタ 306">
          <a:extLst>
            <a:ext uri="{FF2B5EF4-FFF2-40B4-BE49-F238E27FC236}">
              <a16:creationId xmlns:a16="http://schemas.microsoft.com/office/drawing/2014/main" id="{FF6D5CD2-72F0-40B2-9649-95CE29005691}"/>
            </a:ext>
          </a:extLst>
        </xdr:cNvPr>
        <xdr:cNvCxnSpPr/>
      </xdr:nvCxnSpPr>
      <xdr:spPr>
        <a:xfrm>
          <a:off x="2908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8" name="楕円 307">
          <a:extLst>
            <a:ext uri="{FF2B5EF4-FFF2-40B4-BE49-F238E27FC236}">
              <a16:creationId xmlns:a16="http://schemas.microsoft.com/office/drawing/2014/main" id="{E283CDDE-07DD-41D7-9BEE-AD5017FB3C2E}"/>
            </a:ext>
          </a:extLst>
        </xdr:cNvPr>
        <xdr:cNvSpPr/>
      </xdr:nvSpPr>
      <xdr:spPr>
        <a:xfrm>
          <a:off x="1968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81</xdr:row>
      <xdr:rowOff>165736</xdr:rowOff>
    </xdr:to>
    <xdr:cxnSp macro="">
      <xdr:nvCxnSpPr>
        <xdr:cNvPr id="309" name="直線コネクタ 308">
          <a:extLst>
            <a:ext uri="{FF2B5EF4-FFF2-40B4-BE49-F238E27FC236}">
              <a16:creationId xmlns:a16="http://schemas.microsoft.com/office/drawing/2014/main" id="{D797F0AB-3EBF-45BB-BF76-039379A7BB5D}"/>
            </a:ext>
          </a:extLst>
        </xdr:cNvPr>
        <xdr:cNvCxnSpPr/>
      </xdr:nvCxnSpPr>
      <xdr:spPr>
        <a:xfrm>
          <a:off x="2019300" y="1400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310" name="楕円 309">
          <a:extLst>
            <a:ext uri="{FF2B5EF4-FFF2-40B4-BE49-F238E27FC236}">
              <a16:creationId xmlns:a16="http://schemas.microsoft.com/office/drawing/2014/main" id="{2C141DB8-C881-4D99-B4E6-92A9A0FDE25B}"/>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120014</xdr:rowOff>
    </xdr:to>
    <xdr:cxnSp macro="">
      <xdr:nvCxnSpPr>
        <xdr:cNvPr id="311" name="直線コネクタ 310">
          <a:extLst>
            <a:ext uri="{FF2B5EF4-FFF2-40B4-BE49-F238E27FC236}">
              <a16:creationId xmlns:a16="http://schemas.microsoft.com/office/drawing/2014/main" id="{E3A0646E-4B76-425F-9AD2-D26F3FECC12C}"/>
            </a:ext>
          </a:extLst>
        </xdr:cNvPr>
        <xdr:cNvCxnSpPr/>
      </xdr:nvCxnSpPr>
      <xdr:spPr>
        <a:xfrm>
          <a:off x="1130300" y="13961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F9830C9C-FE12-4254-854E-01AF5D01043B}"/>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a:extLst>
            <a:ext uri="{FF2B5EF4-FFF2-40B4-BE49-F238E27FC236}">
              <a16:creationId xmlns:a16="http://schemas.microsoft.com/office/drawing/2014/main" id="{C9303546-9F7E-4486-9ACE-E6F97FC56D1C}"/>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a:extLst>
            <a:ext uri="{FF2B5EF4-FFF2-40B4-BE49-F238E27FC236}">
              <a16:creationId xmlns:a16="http://schemas.microsoft.com/office/drawing/2014/main" id="{26EE8D3D-5D00-4204-9E29-EBEDF25DA519}"/>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a:extLst>
            <a:ext uri="{FF2B5EF4-FFF2-40B4-BE49-F238E27FC236}">
              <a16:creationId xmlns:a16="http://schemas.microsoft.com/office/drawing/2014/main" id="{3B02413F-C709-43D7-ADE4-EA0BB476F21E}"/>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6" name="n_1mainValue【福祉施設】&#10;有形固定資産減価償却率">
          <a:extLst>
            <a:ext uri="{FF2B5EF4-FFF2-40B4-BE49-F238E27FC236}">
              <a16:creationId xmlns:a16="http://schemas.microsoft.com/office/drawing/2014/main" id="{5D2DC328-2169-4FC2-A3D6-527713B5C838}"/>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7" name="n_2mainValue【福祉施設】&#10;有形固定資産減価償却率">
          <a:extLst>
            <a:ext uri="{FF2B5EF4-FFF2-40B4-BE49-F238E27FC236}">
              <a16:creationId xmlns:a16="http://schemas.microsoft.com/office/drawing/2014/main" id="{D3D7BBAD-AF62-487C-97A6-5F96A9C3C708}"/>
            </a:ext>
          </a:extLst>
        </xdr:cNvPr>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8" name="n_3mainValue【福祉施設】&#10;有形固定資産減価償却率">
          <a:extLst>
            <a:ext uri="{FF2B5EF4-FFF2-40B4-BE49-F238E27FC236}">
              <a16:creationId xmlns:a16="http://schemas.microsoft.com/office/drawing/2014/main" id="{8563F2A1-F296-419E-B10D-0724EDC26472}"/>
            </a:ext>
          </a:extLst>
        </xdr:cNvPr>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9" name="n_4mainValue【福祉施設】&#10;有形固定資産減価償却率">
          <a:extLst>
            <a:ext uri="{FF2B5EF4-FFF2-40B4-BE49-F238E27FC236}">
              <a16:creationId xmlns:a16="http://schemas.microsoft.com/office/drawing/2014/main" id="{627F6211-D11B-4798-A669-0D9E9A272BB5}"/>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B5F9202-3823-4D41-885D-6C5965FDA0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E2B7896-528D-47AD-A297-EC56EDD9F9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7D6DA15-2D5C-4CF5-B7FC-A126764E28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1C07A18-CC7E-42F4-B1C5-AF3D47592C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94FDF52-764A-4F83-9E9F-114B20BB46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49E6BA8-AF41-48BA-9A8A-AE5DE21598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60F13FA-D81D-4275-A6B7-CC904B3CC6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0F2E478-DB18-44A6-BFC2-B574679C85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E22439A-44FC-45AB-917A-FC03C1990D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029C04C-E52D-4C9A-974D-F473ACDF69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049C46A-3C84-4CB8-B933-ECCBE0FC85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CF620C4-EA23-418B-A1B6-420A3129338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155C0409-0DDE-4D3E-B5B1-216FB7EC2CF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21B1899-FBE6-4495-8366-69D13080920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107CB63-C456-400C-8230-5830DD8CDD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70B89E7-2C9E-4940-98CF-DACCC19F7F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20ED1F65-CB7A-435C-9282-5653E37ACF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7A7B4659-0B75-44B9-95DC-75A0A85F645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A0D1352-EFAB-4E5C-8993-CF80845129F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C3C752F7-FE08-4246-A643-D5552AE1C1D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B41C651-1CF0-4F6E-B5FE-B5969EB98E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DF99910-1A25-44D2-8F68-65E5351F72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DD245BC-3382-4FB5-B99A-00C410F17E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42101265-6305-4F47-86C6-6056502A076F}"/>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6B9ED08C-A0F7-425E-ABD6-6B0841DB9BF7}"/>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A6DE514B-BE71-44BD-B704-B407415231D6}"/>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D177B98E-15B5-4BDE-BB15-0A6305287CBF}"/>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48B4D4AE-F02C-4BE1-9C9D-716E33ABD0B5}"/>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a:extLst>
            <a:ext uri="{FF2B5EF4-FFF2-40B4-BE49-F238E27FC236}">
              <a16:creationId xmlns:a16="http://schemas.microsoft.com/office/drawing/2014/main" id="{7C63B41E-9E90-4C56-B75F-312C7E580977}"/>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4BA0DA3E-6EDF-4A95-A8B1-4ABF9793E3ED}"/>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9E7CC227-5F17-407D-917D-310CB01A3D92}"/>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E0A37ADB-130C-4418-AD07-4FFB559FBD84}"/>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A80E5C29-002A-4A63-9C1F-133BC0E0033F}"/>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BFA1F86A-91FA-43B2-9EFD-C70FA666688D}"/>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B8C76FA-B931-462D-92BC-21690D08BD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3D3B9D3-6287-4E91-B396-A109E026D9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F793F04-E024-4EDA-8D3D-CD622E15F40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B417225-CEB0-4516-A1AB-06DE90F32E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AE9036-05D9-4420-8E91-F3169E7327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9" name="楕円 358">
          <a:extLst>
            <a:ext uri="{FF2B5EF4-FFF2-40B4-BE49-F238E27FC236}">
              <a16:creationId xmlns:a16="http://schemas.microsoft.com/office/drawing/2014/main" id="{9F6C5FB6-536D-4350-9C00-6D1D516CEC7B}"/>
            </a:ext>
          </a:extLst>
        </xdr:cNvPr>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60" name="【福祉施設】&#10;一人当たり面積該当値テキスト">
          <a:extLst>
            <a:ext uri="{FF2B5EF4-FFF2-40B4-BE49-F238E27FC236}">
              <a16:creationId xmlns:a16="http://schemas.microsoft.com/office/drawing/2014/main" id="{F16F0317-4535-412B-AE0B-6AC390005414}"/>
            </a:ext>
          </a:extLst>
        </xdr:cNvPr>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61" name="楕円 360">
          <a:extLst>
            <a:ext uri="{FF2B5EF4-FFF2-40B4-BE49-F238E27FC236}">
              <a16:creationId xmlns:a16="http://schemas.microsoft.com/office/drawing/2014/main" id="{DE39BC96-22A6-4176-9892-C45940671F84}"/>
            </a:ext>
          </a:extLst>
        </xdr:cNvPr>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38100</xdr:rowOff>
    </xdr:to>
    <xdr:cxnSp macro="">
      <xdr:nvCxnSpPr>
        <xdr:cNvPr id="362" name="直線コネクタ 361">
          <a:extLst>
            <a:ext uri="{FF2B5EF4-FFF2-40B4-BE49-F238E27FC236}">
              <a16:creationId xmlns:a16="http://schemas.microsoft.com/office/drawing/2014/main" id="{EDBD4855-A4CF-49F2-9FC0-4AF01DF5B47E}"/>
            </a:ext>
          </a:extLst>
        </xdr:cNvPr>
        <xdr:cNvCxnSpPr/>
      </xdr:nvCxnSpPr>
      <xdr:spPr>
        <a:xfrm flipV="1">
          <a:off x="9639300" y="1425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2539</xdr:rowOff>
    </xdr:from>
    <xdr:to>
      <xdr:col>46</xdr:col>
      <xdr:colOff>38100</xdr:colOff>
      <xdr:row>83</xdr:row>
      <xdr:rowOff>104139</xdr:rowOff>
    </xdr:to>
    <xdr:sp macro="" textlink="">
      <xdr:nvSpPr>
        <xdr:cNvPr id="363" name="楕円 362">
          <a:extLst>
            <a:ext uri="{FF2B5EF4-FFF2-40B4-BE49-F238E27FC236}">
              <a16:creationId xmlns:a16="http://schemas.microsoft.com/office/drawing/2014/main" id="{F87AE764-860C-464F-8A82-B0E3EC5EABE1}"/>
            </a:ext>
          </a:extLst>
        </xdr:cNvPr>
        <xdr:cNvSpPr/>
      </xdr:nvSpPr>
      <xdr:spPr>
        <a:xfrm>
          <a:off x="869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53339</xdr:rowOff>
    </xdr:to>
    <xdr:cxnSp macro="">
      <xdr:nvCxnSpPr>
        <xdr:cNvPr id="364" name="直線コネクタ 363">
          <a:extLst>
            <a:ext uri="{FF2B5EF4-FFF2-40B4-BE49-F238E27FC236}">
              <a16:creationId xmlns:a16="http://schemas.microsoft.com/office/drawing/2014/main" id="{B6A11280-C3A1-490F-A73E-9347EB440F64}"/>
            </a:ext>
          </a:extLst>
        </xdr:cNvPr>
        <xdr:cNvCxnSpPr/>
      </xdr:nvCxnSpPr>
      <xdr:spPr>
        <a:xfrm flipV="1">
          <a:off x="8750300" y="14268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13970</xdr:rowOff>
    </xdr:from>
    <xdr:to>
      <xdr:col>41</xdr:col>
      <xdr:colOff>101600</xdr:colOff>
      <xdr:row>83</xdr:row>
      <xdr:rowOff>115570</xdr:rowOff>
    </xdr:to>
    <xdr:sp macro="" textlink="">
      <xdr:nvSpPr>
        <xdr:cNvPr id="365" name="楕円 364">
          <a:extLst>
            <a:ext uri="{FF2B5EF4-FFF2-40B4-BE49-F238E27FC236}">
              <a16:creationId xmlns:a16="http://schemas.microsoft.com/office/drawing/2014/main" id="{AED4B071-094C-4967-A032-6C14E9C96261}"/>
            </a:ext>
          </a:extLst>
        </xdr:cNvPr>
        <xdr:cNvSpPr/>
      </xdr:nvSpPr>
      <xdr:spPr>
        <a:xfrm>
          <a:off x="781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53339</xdr:rowOff>
    </xdr:from>
    <xdr:to>
      <xdr:col>45</xdr:col>
      <xdr:colOff>177800</xdr:colOff>
      <xdr:row>83</xdr:row>
      <xdr:rowOff>64770</xdr:rowOff>
    </xdr:to>
    <xdr:cxnSp macro="">
      <xdr:nvCxnSpPr>
        <xdr:cNvPr id="366" name="直線コネクタ 365">
          <a:extLst>
            <a:ext uri="{FF2B5EF4-FFF2-40B4-BE49-F238E27FC236}">
              <a16:creationId xmlns:a16="http://schemas.microsoft.com/office/drawing/2014/main" id="{5577F626-CC4F-4EEA-9E7D-02928E5FC899}"/>
            </a:ext>
          </a:extLst>
        </xdr:cNvPr>
        <xdr:cNvCxnSpPr/>
      </xdr:nvCxnSpPr>
      <xdr:spPr>
        <a:xfrm flipV="1">
          <a:off x="7861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67" name="楕円 366">
          <a:extLst>
            <a:ext uri="{FF2B5EF4-FFF2-40B4-BE49-F238E27FC236}">
              <a16:creationId xmlns:a16="http://schemas.microsoft.com/office/drawing/2014/main" id="{739B90C0-BA79-4020-80E5-5CCC5BB413C6}"/>
            </a:ext>
          </a:extLst>
        </xdr:cNvPr>
        <xdr:cNvSpPr/>
      </xdr:nvSpPr>
      <xdr:spPr>
        <a:xfrm>
          <a:off x="692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64770</xdr:rowOff>
    </xdr:from>
    <xdr:to>
      <xdr:col>41</xdr:col>
      <xdr:colOff>50800</xdr:colOff>
      <xdr:row>83</xdr:row>
      <xdr:rowOff>72389</xdr:rowOff>
    </xdr:to>
    <xdr:cxnSp macro="">
      <xdr:nvCxnSpPr>
        <xdr:cNvPr id="368" name="直線コネクタ 367">
          <a:extLst>
            <a:ext uri="{FF2B5EF4-FFF2-40B4-BE49-F238E27FC236}">
              <a16:creationId xmlns:a16="http://schemas.microsoft.com/office/drawing/2014/main" id="{0136EC4C-4F7C-4DBB-B105-AD82C3B15E2B}"/>
            </a:ext>
          </a:extLst>
        </xdr:cNvPr>
        <xdr:cNvCxnSpPr/>
      </xdr:nvCxnSpPr>
      <xdr:spPr>
        <a:xfrm flipV="1">
          <a:off x="6972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a:extLst>
            <a:ext uri="{FF2B5EF4-FFF2-40B4-BE49-F238E27FC236}">
              <a16:creationId xmlns:a16="http://schemas.microsoft.com/office/drawing/2014/main" id="{D62F9AD4-F520-44CF-9691-EEC7208F651A}"/>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a:extLst>
            <a:ext uri="{FF2B5EF4-FFF2-40B4-BE49-F238E27FC236}">
              <a16:creationId xmlns:a16="http://schemas.microsoft.com/office/drawing/2014/main" id="{EF8B82F2-2EE3-403D-A95D-239EF3543D5B}"/>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a:extLst>
            <a:ext uri="{FF2B5EF4-FFF2-40B4-BE49-F238E27FC236}">
              <a16:creationId xmlns:a16="http://schemas.microsoft.com/office/drawing/2014/main" id="{206841EB-DA2F-44BB-952E-E0AB15BC8551}"/>
            </a:ext>
          </a:extLst>
        </xdr:cNvPr>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a:extLst>
            <a:ext uri="{FF2B5EF4-FFF2-40B4-BE49-F238E27FC236}">
              <a16:creationId xmlns:a16="http://schemas.microsoft.com/office/drawing/2014/main" id="{9B02F3C0-8F0A-4996-9C56-A074F1878AFA}"/>
            </a:ext>
          </a:extLst>
        </xdr:cNvPr>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3" name="n_1mainValue【福祉施設】&#10;一人当たり面積">
          <a:extLst>
            <a:ext uri="{FF2B5EF4-FFF2-40B4-BE49-F238E27FC236}">
              <a16:creationId xmlns:a16="http://schemas.microsoft.com/office/drawing/2014/main" id="{A5BA1F6F-9FD1-4A49-AC12-5E8DE17FA481}"/>
            </a:ext>
          </a:extLst>
        </xdr:cNvPr>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120666</xdr:rowOff>
    </xdr:from>
    <xdr:ext cx="469744" cy="259045"/>
    <xdr:sp macro="" textlink="">
      <xdr:nvSpPr>
        <xdr:cNvPr id="374" name="n_2mainValue【福祉施設】&#10;一人当たり面積">
          <a:extLst>
            <a:ext uri="{FF2B5EF4-FFF2-40B4-BE49-F238E27FC236}">
              <a16:creationId xmlns:a16="http://schemas.microsoft.com/office/drawing/2014/main" id="{CDDF5415-40EB-497C-9B66-3B947FEE3B10}"/>
            </a:ext>
          </a:extLst>
        </xdr:cNvPr>
        <xdr:cNvSpPr txBox="1"/>
      </xdr:nvSpPr>
      <xdr:spPr>
        <a:xfrm>
          <a:off x="8515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75" name="n_3mainValue【福祉施設】&#10;一人当たり面積">
          <a:extLst>
            <a:ext uri="{FF2B5EF4-FFF2-40B4-BE49-F238E27FC236}">
              <a16:creationId xmlns:a16="http://schemas.microsoft.com/office/drawing/2014/main" id="{BE724ADD-EAAF-4418-8960-FD9A33729D1B}"/>
            </a:ext>
          </a:extLst>
        </xdr:cNvPr>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76" name="n_4mainValue【福祉施設】&#10;一人当たり面積">
          <a:extLst>
            <a:ext uri="{FF2B5EF4-FFF2-40B4-BE49-F238E27FC236}">
              <a16:creationId xmlns:a16="http://schemas.microsoft.com/office/drawing/2014/main" id="{50779450-DF75-4D20-A14B-6B6983C77DC9}"/>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08EAE6C-F158-46B9-9FDE-653E008FCB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086540F-7F73-4E6B-84D5-F1109E3399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4F9E207-1488-46A3-8F0F-285141F63B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9442CF5-49A2-4CDC-924E-AED8390982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E9D3476-960A-4389-A7D5-7325A91546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3320635-0EB8-4235-AAC3-4869D7126B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D91948E-A779-4249-B20F-C1A1B7B2BF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A99457A-721F-476F-BF00-A44995C1A3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B543E93-AF7A-491D-A78D-F96BBB0A36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3B0A0AF-6CA2-4009-91D6-ED02A85D07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E63A2A7-E608-40DC-B176-CEBAA00AF9B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2A0F3B4-3D79-45FC-A44E-F7C6B711C9F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17756B56-E3EC-49F4-848D-528A0756F11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5E96C5F4-CC0B-4B25-93A6-5AAE655FF4D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6ED9CE8E-395C-469C-B3FD-8992C90FCC8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E58E2D3C-430F-44A6-A12B-AF2C4D5FE6A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71FFC65C-0BE0-4348-87A7-832CDE90C56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588B353C-74B0-42C8-BBCC-95F7C0FA738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3864ABF6-DCB5-4D3B-9A99-D8B58F93CEA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6BBE7348-E728-4722-9154-524F19F74CC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9CCF76ED-9D93-46DA-844B-FD537D7ADD8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91513A7-3EB1-408D-A221-0CC1AFFA5CB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37BCFF01-98E6-491A-B202-41657DE5545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DB32D555-25F9-4467-921F-8CBF3D3790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9FFB5C3B-8744-40FB-9787-2C21A3863404}"/>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A9E9566A-BB00-4B18-B007-86D2DB68B52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B753ED24-09E1-4F45-B33F-FC51B04BC01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8D520125-5CDA-4BEA-B4F8-9D7D4A4F4492}"/>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8C57F4E7-6E1E-416B-B27C-D3D19754167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BB97043-0D3F-4D1D-A6AF-07416D5B1B8C}"/>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78FD93DB-39EE-40AD-B5A2-98FD8F881A4A}"/>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DA745A32-1E20-4965-A0CD-C84C2F19DDE1}"/>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9B40BB3B-E2A1-4A48-965E-F7051AA56E38}"/>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10FD1AC3-8677-45E2-82F0-DDC961BCDD8F}"/>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3C3F9059-6ADF-4876-A696-35EC31B5310C}"/>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5924E3B-A4BB-42B1-8FDE-2C58F0B663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F0E074E-3455-472B-B3C8-77E10D0B1B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9D26089-88AE-4D38-8BEA-B443EA26E96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9D2DB9F-C8F6-4E6E-B4C3-20D66A5D54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F905598-8900-4CAB-AD3D-22406D234D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417" name="楕円 416">
          <a:extLst>
            <a:ext uri="{FF2B5EF4-FFF2-40B4-BE49-F238E27FC236}">
              <a16:creationId xmlns:a16="http://schemas.microsoft.com/office/drawing/2014/main" id="{BF545B84-51BF-4604-9D60-7FE6371F9B50}"/>
            </a:ext>
          </a:extLst>
        </xdr:cNvPr>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13352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F775433-2353-4EDE-A3A9-FFA4FC199340}"/>
            </a:ext>
          </a:extLst>
        </xdr:cNvPr>
        <xdr:cNvSpPr txBox="1"/>
      </xdr:nvSpPr>
      <xdr:spPr>
        <a:xfrm>
          <a:off x="46736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636</xdr:rowOff>
    </xdr:from>
    <xdr:to>
      <xdr:col>20</xdr:col>
      <xdr:colOff>38100</xdr:colOff>
      <xdr:row>107</xdr:row>
      <xdr:rowOff>102236</xdr:rowOff>
    </xdr:to>
    <xdr:sp macro="" textlink="">
      <xdr:nvSpPr>
        <xdr:cNvPr id="419" name="楕円 418">
          <a:extLst>
            <a:ext uri="{FF2B5EF4-FFF2-40B4-BE49-F238E27FC236}">
              <a16:creationId xmlns:a16="http://schemas.microsoft.com/office/drawing/2014/main" id="{737CCCD2-31A1-4F19-93A1-14966470B653}"/>
            </a:ext>
          </a:extLst>
        </xdr:cNvPr>
        <xdr:cNvSpPr/>
      </xdr:nvSpPr>
      <xdr:spPr>
        <a:xfrm>
          <a:off x="3746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51436</xdr:rowOff>
    </xdr:from>
    <xdr:to>
      <xdr:col>24</xdr:col>
      <xdr:colOff>63500</xdr:colOff>
      <xdr:row>107</xdr:row>
      <xdr:rowOff>85725</xdr:rowOff>
    </xdr:to>
    <xdr:cxnSp macro="">
      <xdr:nvCxnSpPr>
        <xdr:cNvPr id="420" name="直線コネクタ 419">
          <a:extLst>
            <a:ext uri="{FF2B5EF4-FFF2-40B4-BE49-F238E27FC236}">
              <a16:creationId xmlns:a16="http://schemas.microsoft.com/office/drawing/2014/main" id="{1BB77C8F-AAED-41C0-A848-47E361DDBE4B}"/>
            </a:ext>
          </a:extLst>
        </xdr:cNvPr>
        <xdr:cNvCxnSpPr/>
      </xdr:nvCxnSpPr>
      <xdr:spPr>
        <a:xfrm>
          <a:off x="3797300" y="18396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132080</xdr:rowOff>
    </xdr:from>
    <xdr:to>
      <xdr:col>15</xdr:col>
      <xdr:colOff>101600</xdr:colOff>
      <xdr:row>107</xdr:row>
      <xdr:rowOff>62230</xdr:rowOff>
    </xdr:to>
    <xdr:sp macro="" textlink="">
      <xdr:nvSpPr>
        <xdr:cNvPr id="421" name="楕円 420">
          <a:extLst>
            <a:ext uri="{FF2B5EF4-FFF2-40B4-BE49-F238E27FC236}">
              <a16:creationId xmlns:a16="http://schemas.microsoft.com/office/drawing/2014/main" id="{37CD971D-9FB7-4A25-B067-8B29300C2254}"/>
            </a:ext>
          </a:extLst>
        </xdr:cNvPr>
        <xdr:cNvSpPr/>
      </xdr:nvSpPr>
      <xdr:spPr>
        <a:xfrm>
          <a:off x="2857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11430</xdr:rowOff>
    </xdr:from>
    <xdr:to>
      <xdr:col>19</xdr:col>
      <xdr:colOff>177800</xdr:colOff>
      <xdr:row>107</xdr:row>
      <xdr:rowOff>51436</xdr:rowOff>
    </xdr:to>
    <xdr:cxnSp macro="">
      <xdr:nvCxnSpPr>
        <xdr:cNvPr id="422" name="直線コネクタ 421">
          <a:extLst>
            <a:ext uri="{FF2B5EF4-FFF2-40B4-BE49-F238E27FC236}">
              <a16:creationId xmlns:a16="http://schemas.microsoft.com/office/drawing/2014/main" id="{0BE97EAD-3CFE-495A-A328-CBD20D055466}"/>
            </a:ext>
          </a:extLst>
        </xdr:cNvPr>
        <xdr:cNvCxnSpPr/>
      </xdr:nvCxnSpPr>
      <xdr:spPr>
        <a:xfrm>
          <a:off x="2908300" y="18356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92075</xdr:rowOff>
    </xdr:from>
    <xdr:to>
      <xdr:col>10</xdr:col>
      <xdr:colOff>165100</xdr:colOff>
      <xdr:row>107</xdr:row>
      <xdr:rowOff>22225</xdr:rowOff>
    </xdr:to>
    <xdr:sp macro="" textlink="">
      <xdr:nvSpPr>
        <xdr:cNvPr id="423" name="楕円 422">
          <a:extLst>
            <a:ext uri="{FF2B5EF4-FFF2-40B4-BE49-F238E27FC236}">
              <a16:creationId xmlns:a16="http://schemas.microsoft.com/office/drawing/2014/main" id="{E4D7C59A-7727-479D-B903-BC20051A44C9}"/>
            </a:ext>
          </a:extLst>
        </xdr:cNvPr>
        <xdr:cNvSpPr/>
      </xdr:nvSpPr>
      <xdr:spPr>
        <a:xfrm>
          <a:off x="196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142875</xdr:rowOff>
    </xdr:from>
    <xdr:to>
      <xdr:col>15</xdr:col>
      <xdr:colOff>50800</xdr:colOff>
      <xdr:row>107</xdr:row>
      <xdr:rowOff>11430</xdr:rowOff>
    </xdr:to>
    <xdr:cxnSp macro="">
      <xdr:nvCxnSpPr>
        <xdr:cNvPr id="424" name="直線コネクタ 423">
          <a:extLst>
            <a:ext uri="{FF2B5EF4-FFF2-40B4-BE49-F238E27FC236}">
              <a16:creationId xmlns:a16="http://schemas.microsoft.com/office/drawing/2014/main" id="{2550CF19-FD13-452E-B044-2C599783DB3F}"/>
            </a:ext>
          </a:extLst>
        </xdr:cNvPr>
        <xdr:cNvCxnSpPr/>
      </xdr:nvCxnSpPr>
      <xdr:spPr>
        <a:xfrm>
          <a:off x="2019300" y="18316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17780</xdr:rowOff>
    </xdr:from>
    <xdr:to>
      <xdr:col>6</xdr:col>
      <xdr:colOff>38100</xdr:colOff>
      <xdr:row>107</xdr:row>
      <xdr:rowOff>119380</xdr:rowOff>
    </xdr:to>
    <xdr:sp macro="" textlink="">
      <xdr:nvSpPr>
        <xdr:cNvPr id="425" name="楕円 424">
          <a:extLst>
            <a:ext uri="{FF2B5EF4-FFF2-40B4-BE49-F238E27FC236}">
              <a16:creationId xmlns:a16="http://schemas.microsoft.com/office/drawing/2014/main" id="{49FA8D2E-B7A5-4C14-B6F6-A1E722126974}"/>
            </a:ext>
          </a:extLst>
        </xdr:cNvPr>
        <xdr:cNvSpPr/>
      </xdr:nvSpPr>
      <xdr:spPr>
        <a:xfrm>
          <a:off x="107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142875</xdr:rowOff>
    </xdr:from>
    <xdr:to>
      <xdr:col>10</xdr:col>
      <xdr:colOff>114300</xdr:colOff>
      <xdr:row>107</xdr:row>
      <xdr:rowOff>68580</xdr:rowOff>
    </xdr:to>
    <xdr:cxnSp macro="">
      <xdr:nvCxnSpPr>
        <xdr:cNvPr id="426" name="直線コネクタ 425">
          <a:extLst>
            <a:ext uri="{FF2B5EF4-FFF2-40B4-BE49-F238E27FC236}">
              <a16:creationId xmlns:a16="http://schemas.microsoft.com/office/drawing/2014/main" id="{50EE2E9E-5FAF-43CF-B29B-792FD3907369}"/>
            </a:ext>
          </a:extLst>
        </xdr:cNvPr>
        <xdr:cNvCxnSpPr/>
      </xdr:nvCxnSpPr>
      <xdr:spPr>
        <a:xfrm flipV="1">
          <a:off x="1130300" y="18316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524C4A3B-56A6-4316-8F44-E23BA4169715}"/>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19EEFD86-223D-42A5-806A-EE7ED24F4C31}"/>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id="{B25D28A2-9796-4683-8955-F728D019123E}"/>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id="{64A0A64A-990E-4BEC-A9B5-DA1D05AAA5A4}"/>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93363</xdr:rowOff>
    </xdr:from>
    <xdr:ext cx="405111" cy="259045"/>
    <xdr:sp macro="" textlink="">
      <xdr:nvSpPr>
        <xdr:cNvPr id="431" name="n_1mainValue【市民会館】&#10;有形固定資産減価償却率">
          <a:extLst>
            <a:ext uri="{FF2B5EF4-FFF2-40B4-BE49-F238E27FC236}">
              <a16:creationId xmlns:a16="http://schemas.microsoft.com/office/drawing/2014/main" id="{275FB410-BD77-4266-9586-4548291F8926}"/>
            </a:ext>
          </a:extLst>
        </xdr:cNvPr>
        <xdr:cNvSpPr txBox="1"/>
      </xdr:nvSpPr>
      <xdr:spPr>
        <a:xfrm>
          <a:off x="3582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53357</xdr:rowOff>
    </xdr:from>
    <xdr:ext cx="405111" cy="259045"/>
    <xdr:sp macro="" textlink="">
      <xdr:nvSpPr>
        <xdr:cNvPr id="432" name="n_2mainValue【市民会館】&#10;有形固定資産減価償却率">
          <a:extLst>
            <a:ext uri="{FF2B5EF4-FFF2-40B4-BE49-F238E27FC236}">
              <a16:creationId xmlns:a16="http://schemas.microsoft.com/office/drawing/2014/main" id="{F9FD8011-A5AF-4011-835F-466CA8563DFD}"/>
            </a:ext>
          </a:extLst>
        </xdr:cNvPr>
        <xdr:cNvSpPr txBox="1"/>
      </xdr:nvSpPr>
      <xdr:spPr>
        <a:xfrm>
          <a:off x="27057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13352</xdr:rowOff>
    </xdr:from>
    <xdr:ext cx="405111" cy="259045"/>
    <xdr:sp macro="" textlink="">
      <xdr:nvSpPr>
        <xdr:cNvPr id="433" name="n_3mainValue【市民会館】&#10;有形固定資産減価償却率">
          <a:extLst>
            <a:ext uri="{FF2B5EF4-FFF2-40B4-BE49-F238E27FC236}">
              <a16:creationId xmlns:a16="http://schemas.microsoft.com/office/drawing/2014/main" id="{8B73AF44-943D-4005-A614-C875B2B96A57}"/>
            </a:ext>
          </a:extLst>
        </xdr:cNvPr>
        <xdr:cNvSpPr txBox="1"/>
      </xdr:nvSpPr>
      <xdr:spPr>
        <a:xfrm>
          <a:off x="1816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110507</xdr:rowOff>
    </xdr:from>
    <xdr:ext cx="405111" cy="259045"/>
    <xdr:sp macro="" textlink="">
      <xdr:nvSpPr>
        <xdr:cNvPr id="434" name="n_4mainValue【市民会館】&#10;有形固定資産減価償却率">
          <a:extLst>
            <a:ext uri="{FF2B5EF4-FFF2-40B4-BE49-F238E27FC236}">
              <a16:creationId xmlns:a16="http://schemas.microsoft.com/office/drawing/2014/main" id="{192C3615-66B2-4FC3-893C-09BEF4D93842}"/>
            </a:ext>
          </a:extLst>
        </xdr:cNvPr>
        <xdr:cNvSpPr txBox="1"/>
      </xdr:nvSpPr>
      <xdr:spPr>
        <a:xfrm>
          <a:off x="927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4DE2D12-B35D-46F8-BBB2-E541E5B561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8601CE4-1019-4CDC-87E6-F897F0BFFE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8D0FA064-629A-481C-B96B-A0FE7E2D6E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2A34607-404F-46B0-AC76-4BE4470CD5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C8424CD-1A04-486C-903E-00194AA413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09FF6E7-5B13-4D95-A0C7-2D62020052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170ED60A-F486-48CB-8499-A53B58CB72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3BB6E40-4B59-403E-92F6-920F373E259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DFEED4A-3E76-4352-987F-6DF3776214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424DE75-8CA6-4EB5-975F-3797B8FB348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A27AE4BD-F398-4A19-86E8-486856024C8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25B6FD6A-06A4-4DCF-8976-57B52635E9E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3A1155C-D164-477B-99A1-5AA01ADFAB4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D8C914E3-D85C-43A0-AE8A-4BBA6983EC5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788BB191-9490-45EE-A823-4AF4DD56D6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627D4C-19D2-4959-A443-9D7C2A5BED5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3185DE8-64B3-42A9-A2CA-83F2AFE9B83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A489C969-1B6F-492C-8624-9BBEB846B3F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0FC62A1-CCB5-401E-AACC-B2CBF722C43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DFD777B-E7CD-43B7-A369-6A5A7FF7A05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85702F6A-2248-43A1-AF9C-E86569D805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8A4FA3AE-A979-469B-A1B3-E46E6F308F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7FBF6FF6-7BFB-48E3-BEEE-262D15DD1A9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F9241827-8B7D-49B9-8B0D-8B65DBA17AF6}"/>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29F8F0C2-FE55-44A9-96AD-62BE35C65235}"/>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6FDFBC61-54DA-4854-B3A6-5CE7340513A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59C1F9F6-7F5C-4FB8-AA00-BE0127AFBDE8}"/>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EDBD0724-7A62-4B9E-AE94-BBAF4ED52548}"/>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B2303E5E-8757-43D3-B06E-8530CDF48361}"/>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4AFB4A00-A8D3-462E-8604-2322C9A11E6F}"/>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F701CC44-4545-4117-A29E-E92DFB61A441}"/>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BE017146-BD88-411C-BF6D-D8D5183401E1}"/>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9113AB37-A096-4F8E-9953-29ED9E6D5A8F}"/>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097BD2E6-7B0F-4654-8353-0EF431415591}"/>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65104C3-7EE8-4A0F-A828-877BF0488F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88B677F-AE72-47C3-98BB-8C144A6453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3AC41C0-2606-4207-8B59-386D0C662D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8A0C6DB-6157-4E20-9221-B2C2FB4EEB6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5EEEF82-0ED5-4646-9A9B-BF6671D78B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4" name="楕円 473">
          <a:extLst>
            <a:ext uri="{FF2B5EF4-FFF2-40B4-BE49-F238E27FC236}">
              <a16:creationId xmlns:a16="http://schemas.microsoft.com/office/drawing/2014/main" id="{4191C6B2-0C8E-4E20-816A-6DEF52347E31}"/>
            </a:ext>
          </a:extLst>
        </xdr:cNvPr>
        <xdr:cNvSpPr/>
      </xdr:nvSpPr>
      <xdr:spPr>
        <a:xfrm>
          <a:off x="10426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75" name="【市民会館】&#10;一人当たり面積該当値テキスト">
          <a:extLst>
            <a:ext uri="{FF2B5EF4-FFF2-40B4-BE49-F238E27FC236}">
              <a16:creationId xmlns:a16="http://schemas.microsoft.com/office/drawing/2014/main" id="{3BC131D4-0A70-4475-B7FD-48B0ECF8012D}"/>
            </a:ext>
          </a:extLst>
        </xdr:cNvPr>
        <xdr:cNvSpPr txBox="1"/>
      </xdr:nvSpPr>
      <xdr:spPr>
        <a:xfrm>
          <a:off x="10515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6" name="楕円 475">
          <a:extLst>
            <a:ext uri="{FF2B5EF4-FFF2-40B4-BE49-F238E27FC236}">
              <a16:creationId xmlns:a16="http://schemas.microsoft.com/office/drawing/2014/main" id="{728D9095-C4F6-4950-A5B9-DC5CF185E3AB}"/>
            </a:ext>
          </a:extLst>
        </xdr:cNvPr>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34289</xdr:rowOff>
    </xdr:to>
    <xdr:cxnSp macro="">
      <xdr:nvCxnSpPr>
        <xdr:cNvPr id="477" name="直線コネクタ 476">
          <a:extLst>
            <a:ext uri="{FF2B5EF4-FFF2-40B4-BE49-F238E27FC236}">
              <a16:creationId xmlns:a16="http://schemas.microsoft.com/office/drawing/2014/main" id="{8ECC48EF-7C0F-4EEC-A2A4-E86095EFEE30}"/>
            </a:ext>
          </a:extLst>
        </xdr:cNvPr>
        <xdr:cNvCxnSpPr/>
      </xdr:nvCxnSpPr>
      <xdr:spPr>
        <a:xfrm flipV="1">
          <a:off x="9639300" y="1837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78" name="楕円 477">
          <a:extLst>
            <a:ext uri="{FF2B5EF4-FFF2-40B4-BE49-F238E27FC236}">
              <a16:creationId xmlns:a16="http://schemas.microsoft.com/office/drawing/2014/main" id="{EA6750CC-573B-4736-A81D-D17725EDE81D}"/>
            </a:ext>
          </a:extLst>
        </xdr:cNvPr>
        <xdr:cNvSpPr/>
      </xdr:nvSpPr>
      <xdr:spPr>
        <a:xfrm>
          <a:off x="8699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38100</xdr:rowOff>
    </xdr:to>
    <xdr:cxnSp macro="">
      <xdr:nvCxnSpPr>
        <xdr:cNvPr id="479" name="直線コネクタ 478">
          <a:extLst>
            <a:ext uri="{FF2B5EF4-FFF2-40B4-BE49-F238E27FC236}">
              <a16:creationId xmlns:a16="http://schemas.microsoft.com/office/drawing/2014/main" id="{8C838D28-BCCE-429A-B753-88E390BE763E}"/>
            </a:ext>
          </a:extLst>
        </xdr:cNvPr>
        <xdr:cNvCxnSpPr/>
      </xdr:nvCxnSpPr>
      <xdr:spPr>
        <a:xfrm flipV="1">
          <a:off x="8750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80" name="楕円 479">
          <a:extLst>
            <a:ext uri="{FF2B5EF4-FFF2-40B4-BE49-F238E27FC236}">
              <a16:creationId xmlns:a16="http://schemas.microsoft.com/office/drawing/2014/main" id="{EBCE77C4-01E0-4F34-B03B-8C7FB17C4E50}"/>
            </a:ext>
          </a:extLst>
        </xdr:cNvPr>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481" name="直線コネクタ 480">
          <a:extLst>
            <a:ext uri="{FF2B5EF4-FFF2-40B4-BE49-F238E27FC236}">
              <a16:creationId xmlns:a16="http://schemas.microsoft.com/office/drawing/2014/main" id="{407372A4-BDFD-469D-8587-F44330B3F5B1}"/>
            </a:ext>
          </a:extLst>
        </xdr:cNvPr>
        <xdr:cNvCxnSpPr/>
      </xdr:nvCxnSpPr>
      <xdr:spPr>
        <a:xfrm flipV="1">
          <a:off x="7861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82" name="楕円 481">
          <a:extLst>
            <a:ext uri="{FF2B5EF4-FFF2-40B4-BE49-F238E27FC236}">
              <a16:creationId xmlns:a16="http://schemas.microsoft.com/office/drawing/2014/main" id="{7EC24CD9-FB92-4FD5-9E74-EAA25D8F4C19}"/>
            </a:ext>
          </a:extLst>
        </xdr:cNvPr>
        <xdr:cNvSpPr/>
      </xdr:nvSpPr>
      <xdr:spPr>
        <a:xfrm>
          <a:off x="6921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49530</xdr:rowOff>
    </xdr:to>
    <xdr:cxnSp macro="">
      <xdr:nvCxnSpPr>
        <xdr:cNvPr id="483" name="直線コネクタ 482">
          <a:extLst>
            <a:ext uri="{FF2B5EF4-FFF2-40B4-BE49-F238E27FC236}">
              <a16:creationId xmlns:a16="http://schemas.microsoft.com/office/drawing/2014/main" id="{C3E676AD-1A31-4D37-A87B-9867319F1AD3}"/>
            </a:ext>
          </a:extLst>
        </xdr:cNvPr>
        <xdr:cNvCxnSpPr/>
      </xdr:nvCxnSpPr>
      <xdr:spPr>
        <a:xfrm flipV="1">
          <a:off x="6972300" y="1838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6966B3E2-4864-471A-99ED-63EC0678B9A3}"/>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5" name="n_2aveValue【市民会館】&#10;一人当たり面積">
          <a:extLst>
            <a:ext uri="{FF2B5EF4-FFF2-40B4-BE49-F238E27FC236}">
              <a16:creationId xmlns:a16="http://schemas.microsoft.com/office/drawing/2014/main" id="{BFFE4603-1876-404C-AFD5-18ECB3F64A26}"/>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6" name="n_3aveValue【市民会館】&#10;一人当たり面積">
          <a:extLst>
            <a:ext uri="{FF2B5EF4-FFF2-40B4-BE49-F238E27FC236}">
              <a16:creationId xmlns:a16="http://schemas.microsoft.com/office/drawing/2014/main" id="{C1FD6233-DC4C-498D-945F-2D460AF7ACF0}"/>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7" name="n_4aveValue【市民会館】&#10;一人当たり面積">
          <a:extLst>
            <a:ext uri="{FF2B5EF4-FFF2-40B4-BE49-F238E27FC236}">
              <a16:creationId xmlns:a16="http://schemas.microsoft.com/office/drawing/2014/main" id="{3DE322F5-3CB6-4439-B0F0-07B8D2084333}"/>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88" name="n_1mainValue【市民会館】&#10;一人当たり面積">
          <a:extLst>
            <a:ext uri="{FF2B5EF4-FFF2-40B4-BE49-F238E27FC236}">
              <a16:creationId xmlns:a16="http://schemas.microsoft.com/office/drawing/2014/main" id="{F7880740-EADF-406C-AAF2-5723BE821079}"/>
            </a:ext>
          </a:extLst>
        </xdr:cNvPr>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89" name="n_2mainValue【市民会館】&#10;一人当たり面積">
          <a:extLst>
            <a:ext uri="{FF2B5EF4-FFF2-40B4-BE49-F238E27FC236}">
              <a16:creationId xmlns:a16="http://schemas.microsoft.com/office/drawing/2014/main" id="{95DF16F3-5CE4-4F24-9180-C6B3F6052BD6}"/>
            </a:ext>
          </a:extLst>
        </xdr:cNvPr>
        <xdr:cNvSpPr txBox="1"/>
      </xdr:nvSpPr>
      <xdr:spPr>
        <a:xfrm>
          <a:off x="8515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mainValue【市民会館】&#10;一人当たり面積">
          <a:extLst>
            <a:ext uri="{FF2B5EF4-FFF2-40B4-BE49-F238E27FC236}">
              <a16:creationId xmlns:a16="http://schemas.microsoft.com/office/drawing/2014/main" id="{4A75487C-2FA2-4C0F-8006-60E1F992038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1" name="n_4mainValue【市民会館】&#10;一人当たり面積">
          <a:extLst>
            <a:ext uri="{FF2B5EF4-FFF2-40B4-BE49-F238E27FC236}">
              <a16:creationId xmlns:a16="http://schemas.microsoft.com/office/drawing/2014/main" id="{5C61AFF0-EC06-40E1-A7A1-BF2D0FB96D71}"/>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5BB327A-62E7-494A-BB7C-B2D477C64A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C89B249-36D5-43C7-AFED-00D9A3783D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2A075DF-0B97-420F-B159-A863BE0F56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9D1BB6A-2710-4BF6-BB20-7CD45A8D59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AB20E6C9-8F0B-4C39-A7CE-18027F8B6B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9D4EC931-C335-4DB0-B5D9-1FC0A14D11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4A4755A8-AEDF-4F2E-A21D-5FF37B8E26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4209538-0686-43D2-91EA-6B8706A294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D23362C-3593-440F-BD3E-7EAD9DE97D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9BEE9D8B-4CEB-46B3-B61E-E49A75A2BA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0B72214-2465-4965-91C3-9935D8613A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F5028F3C-64A5-4539-9A01-3EC458CD96D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E875BBF1-7E5D-4429-8F1D-B8DB2BC829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9F83FF9C-8F83-47F0-9F37-6AFEEB7383E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801EF97E-2EF5-4A1E-980F-8C5E16A2966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501808CF-8FD1-4E87-95F9-D0A74B4947B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3F6580EC-2DA8-48C9-B978-1D556A7C77B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BD22386-A0FE-45A5-BDB0-0D662F1627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119B8347-644E-4319-821E-58212D1EA9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AEED6CF8-DA0D-4FC6-AA99-1B2C5766452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A3658434-A852-48BA-801B-9E8A7ED1650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6DBBF8AB-81F1-4398-A149-874CC6596C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065818B-9177-4F5B-8667-9D68D30A753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3979698-C3DC-46BA-B8B6-E0A69395A5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721C5E7A-1380-48DF-AD00-36025FEF8369}"/>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34C541E7-1518-42C5-AB3F-06F3DD5AF9DE}"/>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1AA00D26-E58A-428D-A743-724C8B9EE22C}"/>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9605EEA1-48CC-4081-AC1E-E9FE0456ABDD}"/>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657ED04F-1A39-4228-A961-0E7AC37C9C8A}"/>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F392772-8BE2-4DD7-A923-FC6C8B6364F5}"/>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6A6C4148-70B8-4484-A27E-3BE9E537A3A5}"/>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E3102E90-EA07-429A-9911-C3AD3E8F559A}"/>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62CC5E27-BC28-4397-B820-1179860B678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F5D4F1C3-9B5D-49E8-9725-611AF44061C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B44642E7-6FAE-4A6E-8E85-0D319FEA42BD}"/>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F412313-05DA-4402-B37E-BC0DA25FEA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7E2B3BF-EC09-45DF-A8ED-AC4529FD34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667E18-9A47-43BC-BFCC-8751F9AEC03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C6F6622-BBC0-4DF8-B18B-AED92EB3F0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A8B1913-90FD-412F-9C94-B640272F3E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532" name="楕円 531">
          <a:extLst>
            <a:ext uri="{FF2B5EF4-FFF2-40B4-BE49-F238E27FC236}">
              <a16:creationId xmlns:a16="http://schemas.microsoft.com/office/drawing/2014/main" id="{74CC5C65-36E0-4A43-9832-EC656D50B07B}"/>
            </a:ext>
          </a:extLst>
        </xdr:cNvPr>
        <xdr:cNvSpPr/>
      </xdr:nvSpPr>
      <xdr:spPr>
        <a:xfrm>
          <a:off x="16268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169562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C0EB0DC1-0C50-4F8A-882A-3B302879B8EA}"/>
            </a:ext>
          </a:extLst>
        </xdr:cNvPr>
        <xdr:cNvSpPr txBox="1"/>
      </xdr:nvSpPr>
      <xdr:spPr>
        <a:xfrm>
          <a:off x="16357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4" name="楕円 533">
          <a:extLst>
            <a:ext uri="{FF2B5EF4-FFF2-40B4-BE49-F238E27FC236}">
              <a16:creationId xmlns:a16="http://schemas.microsoft.com/office/drawing/2014/main" id="{101A0607-664E-4170-9AC0-B91A5CCFE0F1}"/>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70485</xdr:rowOff>
    </xdr:to>
    <xdr:cxnSp macro="">
      <xdr:nvCxnSpPr>
        <xdr:cNvPr id="535" name="直線コネクタ 534">
          <a:extLst>
            <a:ext uri="{FF2B5EF4-FFF2-40B4-BE49-F238E27FC236}">
              <a16:creationId xmlns:a16="http://schemas.microsoft.com/office/drawing/2014/main" id="{E7A2D370-08DA-4634-A660-240C15BDE1D6}"/>
            </a:ext>
          </a:extLst>
        </xdr:cNvPr>
        <xdr:cNvCxnSpPr/>
      </xdr:nvCxnSpPr>
      <xdr:spPr>
        <a:xfrm>
          <a:off x="15481300" y="65398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36" name="楕円 535">
          <a:extLst>
            <a:ext uri="{FF2B5EF4-FFF2-40B4-BE49-F238E27FC236}">
              <a16:creationId xmlns:a16="http://schemas.microsoft.com/office/drawing/2014/main" id="{C3499036-0146-4EB5-8439-1A461FB67EF4}"/>
            </a:ext>
          </a:extLst>
        </xdr:cNvPr>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24765</xdr:rowOff>
    </xdr:to>
    <xdr:cxnSp macro="">
      <xdr:nvCxnSpPr>
        <xdr:cNvPr id="537" name="直線コネクタ 536">
          <a:extLst>
            <a:ext uri="{FF2B5EF4-FFF2-40B4-BE49-F238E27FC236}">
              <a16:creationId xmlns:a16="http://schemas.microsoft.com/office/drawing/2014/main" id="{65463301-1D4D-436B-B8B9-E975C71EF965}"/>
            </a:ext>
          </a:extLst>
        </xdr:cNvPr>
        <xdr:cNvCxnSpPr/>
      </xdr:nvCxnSpPr>
      <xdr:spPr>
        <a:xfrm>
          <a:off x="14592300" y="649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538" name="楕円 537">
          <a:extLst>
            <a:ext uri="{FF2B5EF4-FFF2-40B4-BE49-F238E27FC236}">
              <a16:creationId xmlns:a16="http://schemas.microsoft.com/office/drawing/2014/main" id="{FCF55DED-A8EA-4BC4-B6E5-974FCE18B28C}"/>
            </a:ext>
          </a:extLst>
        </xdr:cNvPr>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37</xdr:row>
      <xdr:rowOff>152400</xdr:rowOff>
    </xdr:to>
    <xdr:cxnSp macro="">
      <xdr:nvCxnSpPr>
        <xdr:cNvPr id="539" name="直線コネクタ 538">
          <a:extLst>
            <a:ext uri="{FF2B5EF4-FFF2-40B4-BE49-F238E27FC236}">
              <a16:creationId xmlns:a16="http://schemas.microsoft.com/office/drawing/2014/main" id="{7C155523-1A88-4A30-AB98-225ADE678DBE}"/>
            </a:ext>
          </a:extLst>
        </xdr:cNvPr>
        <xdr:cNvCxnSpPr/>
      </xdr:nvCxnSpPr>
      <xdr:spPr>
        <a:xfrm>
          <a:off x="13703300" y="645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40" name="楕円 539">
          <a:extLst>
            <a:ext uri="{FF2B5EF4-FFF2-40B4-BE49-F238E27FC236}">
              <a16:creationId xmlns:a16="http://schemas.microsoft.com/office/drawing/2014/main" id="{88EAFEEA-CA72-42F6-9D55-60E049FAB44A}"/>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106680</xdr:rowOff>
    </xdr:to>
    <xdr:cxnSp macro="">
      <xdr:nvCxnSpPr>
        <xdr:cNvPr id="541" name="直線コネクタ 540">
          <a:extLst>
            <a:ext uri="{FF2B5EF4-FFF2-40B4-BE49-F238E27FC236}">
              <a16:creationId xmlns:a16="http://schemas.microsoft.com/office/drawing/2014/main" id="{9FA8BEB2-4C91-41BE-AD43-51BC0EBD09F5}"/>
            </a:ext>
          </a:extLst>
        </xdr:cNvPr>
        <xdr:cNvCxnSpPr/>
      </xdr:nvCxnSpPr>
      <xdr:spPr>
        <a:xfrm>
          <a:off x="12814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37F2E6FE-A4A9-4D48-BE0E-C3D0AB6C0F12}"/>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11A0C361-B38A-4094-A7B3-D0A2525EB3A8}"/>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9E0D0FAC-DF85-4E9D-8B0D-C49E6A230682}"/>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E85FA54C-E187-466C-B02D-693E7AF4808F}"/>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215C70B0-E0C6-4FD6-B40E-030F89CDC6A3}"/>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699B9BB-A60D-4D3F-B5FE-A1E93E1E9410}"/>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2557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E99E4849-09E3-46D7-B5C6-E4BC9DE1814B}"/>
            </a:ext>
          </a:extLst>
        </xdr:cNvPr>
        <xdr:cNvSpPr txBox="1"/>
      </xdr:nvSpPr>
      <xdr:spPr>
        <a:xfrm>
          <a:off x="13500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255068D5-38D6-4990-9003-E25B61CC7437}"/>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13ABBE6-D337-477A-A69E-45F44FAE6A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D8AAECF9-D6FE-4411-AA33-A77442EF83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B2EAE1E-D441-4B40-971F-044A3738B9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D762E74-345F-4B27-AD79-D5AF227854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D87D8B2A-16A3-4714-AB63-337E952FEE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181703D-E25B-4BB4-91CE-B1A7612E54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2616502-EE4D-487F-BF30-5070F86D4B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C5B901E-8634-4A8B-8148-B411F57FD3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4E45BC8-7992-4C2B-B1EA-5455D1ECAD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E5A1EC3-128E-4FF0-94AF-57358A077F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4744BB43-6B72-43AE-9177-BBE51BAE949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B105337A-0BFF-47D2-B4DE-BB0701A9A69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6C4331BF-CDD4-4FED-9E34-0D634806F45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7D883DF3-DB8F-4CAB-B506-67D8DB1205B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E765F2A-EC4B-4FD5-8A6D-242011FE3BE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5C708961-8C2E-497D-87FF-33A1BDE648E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5B193C10-EB5E-4DD3-B48F-B48093598A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574E2A1B-D8E9-41AC-980D-0E56DD19F98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1707B43-DB4D-4752-BCBA-338DFD66B2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B4453286-FBFB-4187-B904-6EF08F458E8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99052588-0DA4-4786-A433-D053B94F00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14AF1E8D-621D-440D-B87D-A218D784DEA3}"/>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4668D358-C6E3-4571-980F-09775ABEDD1E}"/>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FA18C6DE-F688-4D49-ADEE-C0D6AF57B8F3}"/>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2865C46-2782-4501-A472-AA5AA9657EE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25EFF076-070E-4002-8C0F-9D22A1508C63}"/>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779AB2E4-7247-4D8C-B883-9B8B1628D9AC}"/>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F2079E28-E421-4377-AB98-E08446E18225}"/>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7B32D2DE-3194-4225-BD57-29F25D8F016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BD0B9131-C588-4D90-971A-8D9E24B6CA8D}"/>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6CECACF7-998C-4EFD-BA17-3AB415791FC5}"/>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CA251596-7980-4387-BCCE-8EF8E7CC2926}"/>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8B933AC-7D82-4148-8CD9-D170894453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CAA3A8A-D653-4F5A-BB52-AD92A05998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DFE57BE-6442-4E8B-98BF-FB72B63CA5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DD7A26A-C6AF-4B4A-99B6-7706848DDF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828FDDE-FFDC-42C5-940C-1FD53C9A5F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43336</xdr:rowOff>
    </xdr:from>
    <xdr:to>
      <xdr:col>116</xdr:col>
      <xdr:colOff>114300</xdr:colOff>
      <xdr:row>37</xdr:row>
      <xdr:rowOff>144936</xdr:rowOff>
    </xdr:to>
    <xdr:sp macro="" textlink="">
      <xdr:nvSpPr>
        <xdr:cNvPr id="587" name="楕円 586">
          <a:extLst>
            <a:ext uri="{FF2B5EF4-FFF2-40B4-BE49-F238E27FC236}">
              <a16:creationId xmlns:a16="http://schemas.microsoft.com/office/drawing/2014/main" id="{D9516295-C4D2-4C41-B998-363AD674A83C}"/>
            </a:ext>
          </a:extLst>
        </xdr:cNvPr>
        <xdr:cNvSpPr/>
      </xdr:nvSpPr>
      <xdr:spPr>
        <a:xfrm>
          <a:off x="22110700" y="63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66213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2F15705-B52C-41E7-A237-CC003D29FFC1}"/>
            </a:ext>
          </a:extLst>
        </xdr:cNvPr>
        <xdr:cNvSpPr txBox="1"/>
      </xdr:nvSpPr>
      <xdr:spPr>
        <a:xfrm>
          <a:off x="22199600" y="62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51511</xdr:rowOff>
    </xdr:from>
    <xdr:to>
      <xdr:col>112</xdr:col>
      <xdr:colOff>38100</xdr:colOff>
      <xdr:row>37</xdr:row>
      <xdr:rowOff>153111</xdr:rowOff>
    </xdr:to>
    <xdr:sp macro="" textlink="">
      <xdr:nvSpPr>
        <xdr:cNvPr id="589" name="楕円 588">
          <a:extLst>
            <a:ext uri="{FF2B5EF4-FFF2-40B4-BE49-F238E27FC236}">
              <a16:creationId xmlns:a16="http://schemas.microsoft.com/office/drawing/2014/main" id="{8B6CE433-DB50-46EC-BE09-9F23C9CB42D0}"/>
            </a:ext>
          </a:extLst>
        </xdr:cNvPr>
        <xdr:cNvSpPr/>
      </xdr:nvSpPr>
      <xdr:spPr>
        <a:xfrm>
          <a:off x="21272500" y="6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94136</xdr:rowOff>
    </xdr:from>
    <xdr:to>
      <xdr:col>116</xdr:col>
      <xdr:colOff>63500</xdr:colOff>
      <xdr:row>37</xdr:row>
      <xdr:rowOff>102311</xdr:rowOff>
    </xdr:to>
    <xdr:cxnSp macro="">
      <xdr:nvCxnSpPr>
        <xdr:cNvPr id="590" name="直線コネクタ 589">
          <a:extLst>
            <a:ext uri="{FF2B5EF4-FFF2-40B4-BE49-F238E27FC236}">
              <a16:creationId xmlns:a16="http://schemas.microsoft.com/office/drawing/2014/main" id="{E201F850-EDE0-4DAF-BEF3-608A3ACE3588}"/>
            </a:ext>
          </a:extLst>
        </xdr:cNvPr>
        <xdr:cNvCxnSpPr/>
      </xdr:nvCxnSpPr>
      <xdr:spPr>
        <a:xfrm flipV="1">
          <a:off x="21323300" y="6437786"/>
          <a:ext cx="8382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66653</xdr:rowOff>
    </xdr:from>
    <xdr:to>
      <xdr:col>107</xdr:col>
      <xdr:colOff>101600</xdr:colOff>
      <xdr:row>37</xdr:row>
      <xdr:rowOff>168253</xdr:rowOff>
    </xdr:to>
    <xdr:sp macro="" textlink="">
      <xdr:nvSpPr>
        <xdr:cNvPr id="591" name="楕円 590">
          <a:extLst>
            <a:ext uri="{FF2B5EF4-FFF2-40B4-BE49-F238E27FC236}">
              <a16:creationId xmlns:a16="http://schemas.microsoft.com/office/drawing/2014/main" id="{EC4D2EEE-1798-435A-BDB2-54E8FD01CAFF}"/>
            </a:ext>
          </a:extLst>
        </xdr:cNvPr>
        <xdr:cNvSpPr/>
      </xdr:nvSpPr>
      <xdr:spPr>
        <a:xfrm>
          <a:off x="20383500" y="6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102311</xdr:rowOff>
    </xdr:from>
    <xdr:to>
      <xdr:col>111</xdr:col>
      <xdr:colOff>177800</xdr:colOff>
      <xdr:row>37</xdr:row>
      <xdr:rowOff>117453</xdr:rowOff>
    </xdr:to>
    <xdr:cxnSp macro="">
      <xdr:nvCxnSpPr>
        <xdr:cNvPr id="592" name="直線コネクタ 591">
          <a:extLst>
            <a:ext uri="{FF2B5EF4-FFF2-40B4-BE49-F238E27FC236}">
              <a16:creationId xmlns:a16="http://schemas.microsoft.com/office/drawing/2014/main" id="{FECF360C-B1F7-4EE7-9692-CFD53FB891A6}"/>
            </a:ext>
          </a:extLst>
        </xdr:cNvPr>
        <xdr:cNvCxnSpPr/>
      </xdr:nvCxnSpPr>
      <xdr:spPr>
        <a:xfrm flipV="1">
          <a:off x="20434300" y="6445961"/>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81992</xdr:rowOff>
    </xdr:from>
    <xdr:to>
      <xdr:col>102</xdr:col>
      <xdr:colOff>165100</xdr:colOff>
      <xdr:row>38</xdr:row>
      <xdr:rowOff>12142</xdr:rowOff>
    </xdr:to>
    <xdr:sp macro="" textlink="">
      <xdr:nvSpPr>
        <xdr:cNvPr id="593" name="楕円 592">
          <a:extLst>
            <a:ext uri="{FF2B5EF4-FFF2-40B4-BE49-F238E27FC236}">
              <a16:creationId xmlns:a16="http://schemas.microsoft.com/office/drawing/2014/main" id="{5DF2EDE1-4751-454D-B7E8-D5274F9637F5}"/>
            </a:ext>
          </a:extLst>
        </xdr:cNvPr>
        <xdr:cNvSpPr/>
      </xdr:nvSpPr>
      <xdr:spPr>
        <a:xfrm>
          <a:off x="19494500" y="6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117453</xdr:rowOff>
    </xdr:from>
    <xdr:to>
      <xdr:col>107</xdr:col>
      <xdr:colOff>50800</xdr:colOff>
      <xdr:row>37</xdr:row>
      <xdr:rowOff>132792</xdr:rowOff>
    </xdr:to>
    <xdr:cxnSp macro="">
      <xdr:nvCxnSpPr>
        <xdr:cNvPr id="594" name="直線コネクタ 593">
          <a:extLst>
            <a:ext uri="{FF2B5EF4-FFF2-40B4-BE49-F238E27FC236}">
              <a16:creationId xmlns:a16="http://schemas.microsoft.com/office/drawing/2014/main" id="{394A239B-FCBF-401A-8C69-E8765FE7C0FA}"/>
            </a:ext>
          </a:extLst>
        </xdr:cNvPr>
        <xdr:cNvCxnSpPr/>
      </xdr:nvCxnSpPr>
      <xdr:spPr>
        <a:xfrm flipV="1">
          <a:off x="19545300" y="6461103"/>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95402</xdr:rowOff>
    </xdr:from>
    <xdr:to>
      <xdr:col>98</xdr:col>
      <xdr:colOff>38100</xdr:colOff>
      <xdr:row>38</xdr:row>
      <xdr:rowOff>25552</xdr:rowOff>
    </xdr:to>
    <xdr:sp macro="" textlink="">
      <xdr:nvSpPr>
        <xdr:cNvPr id="595" name="楕円 594">
          <a:extLst>
            <a:ext uri="{FF2B5EF4-FFF2-40B4-BE49-F238E27FC236}">
              <a16:creationId xmlns:a16="http://schemas.microsoft.com/office/drawing/2014/main" id="{C9BB48D1-DA1D-4B18-82A3-3302FD727133}"/>
            </a:ext>
          </a:extLst>
        </xdr:cNvPr>
        <xdr:cNvSpPr/>
      </xdr:nvSpPr>
      <xdr:spPr>
        <a:xfrm>
          <a:off x="18605500" y="6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132792</xdr:rowOff>
    </xdr:from>
    <xdr:to>
      <xdr:col>102</xdr:col>
      <xdr:colOff>114300</xdr:colOff>
      <xdr:row>37</xdr:row>
      <xdr:rowOff>146202</xdr:rowOff>
    </xdr:to>
    <xdr:cxnSp macro="">
      <xdr:nvCxnSpPr>
        <xdr:cNvPr id="596" name="直線コネクタ 595">
          <a:extLst>
            <a:ext uri="{FF2B5EF4-FFF2-40B4-BE49-F238E27FC236}">
              <a16:creationId xmlns:a16="http://schemas.microsoft.com/office/drawing/2014/main" id="{322B3A4A-1D73-4EFF-8E58-9438DEF24248}"/>
            </a:ext>
          </a:extLst>
        </xdr:cNvPr>
        <xdr:cNvCxnSpPr/>
      </xdr:nvCxnSpPr>
      <xdr:spPr>
        <a:xfrm flipV="1">
          <a:off x="18656300" y="647644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FFD500A4-1A0B-4A1B-B599-C3E16260C68A}"/>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B416E0BB-BD3B-45B4-8EAA-13C9850FE449}"/>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206E1C94-BC7E-40D3-9656-F7FD0960CF24}"/>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A03BFB25-20AF-4CBB-933C-56B260C70747}"/>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169638</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48577082-2906-4FEF-8223-EB67B630D6BA}"/>
            </a:ext>
          </a:extLst>
        </xdr:cNvPr>
        <xdr:cNvSpPr txBox="1"/>
      </xdr:nvSpPr>
      <xdr:spPr>
        <a:xfrm>
          <a:off x="21011095" y="61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13330</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789144CA-A0E7-49E1-9C2A-914E3400BF6C}"/>
            </a:ext>
          </a:extLst>
        </xdr:cNvPr>
        <xdr:cNvSpPr txBox="1"/>
      </xdr:nvSpPr>
      <xdr:spPr>
        <a:xfrm>
          <a:off x="20134795" y="618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28669</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E32CBEA3-E3BE-46A2-BF77-880C716ADE07}"/>
            </a:ext>
          </a:extLst>
        </xdr:cNvPr>
        <xdr:cNvSpPr txBox="1"/>
      </xdr:nvSpPr>
      <xdr:spPr>
        <a:xfrm>
          <a:off x="19245795" y="62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42079</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E54052C0-98CB-492A-9FA2-EC82338894CC}"/>
            </a:ext>
          </a:extLst>
        </xdr:cNvPr>
        <xdr:cNvSpPr txBox="1"/>
      </xdr:nvSpPr>
      <xdr:spPr>
        <a:xfrm>
          <a:off x="18356795" y="621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172493C-7696-4CF8-BFB5-07DC42EA83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941BC24-3B93-4005-8327-D43DC9E6FF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5187DF5-35AF-4D9A-B000-08B35B0EC3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1BC54D8-BB09-4C1B-A763-4710DE9A85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3C179EC-0BBC-40E2-9FAA-054C91A86F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1B88ABB-ECE1-4431-8CBB-1DFE1F8A43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C62BA2B-6DDE-4D92-8AEF-CB5E6F5C0E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86E5429-F193-4448-9661-6AE31888D4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391B5EB-B1AD-4BC6-9230-60C4EC4924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63E444E-4E77-4E2C-8BDB-B0C21BB178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08ECEC8-F392-4E73-813C-3309A6BA48A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FC8E7279-5FC7-434A-B892-B6848D13F3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B842A289-E752-4636-96A4-D36CFFD1066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4D8C07FA-CDD0-4020-8ABA-3C1E63E2B39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6300FB7E-47A2-4DA1-9EB7-05C43012B1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38EF5F56-ADD8-4FAE-8CC3-90587E5B9A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75AB2BC2-2156-4D88-B3B2-D9ED699534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E2800378-2E94-433D-8FB0-7C3288863C7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681A5640-00F9-4188-852F-AB2348055BF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D616E48D-94A5-45D5-8BCA-45465FD9E0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5B12DBDB-3821-4744-AA68-7DD67CB4E8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05BC44C-6BAE-4153-B80C-8D530AF381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C038272C-6515-40EA-8298-01251AD0CF3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4E2274FA-2A68-4D81-B9D0-1E377891064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A557CE86-E0E5-48D9-B78E-844FE93B967E}"/>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FE16D61D-D850-4781-A973-D9EE5378BA72}"/>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647936B3-4960-4EE3-9EEE-575382D5C57F}"/>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3055E671-6A2E-43A8-B7CC-A10D89547D6B}"/>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1D13937A-9A2B-4B0D-9476-280F8E651E38}"/>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ED936DC6-45F5-4459-9522-025D867966B0}"/>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4D4CFF95-2CD0-4FEC-8BAC-504A99CB20EF}"/>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9528F46C-0750-42EA-AA65-BCAFB27CD92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040080DF-AF33-4D10-A0B4-254CDC727A22}"/>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239A2450-01B6-4481-9A65-B2A596C0A90B}"/>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5D657803-86B3-457F-9145-E74D7473CDF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2E815DF-F021-4D4D-9786-32B540228D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87410F2-848E-49DE-B6BF-946147E9EB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7961E43-CAF0-4CA0-B492-7B234B24CB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1C920D0-A960-4322-B23C-B4075E1EFB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FF2E823-9F0E-4870-B45D-0A1E8690D4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645" name="楕円 644">
          <a:extLst>
            <a:ext uri="{FF2B5EF4-FFF2-40B4-BE49-F238E27FC236}">
              <a16:creationId xmlns:a16="http://schemas.microsoft.com/office/drawing/2014/main" id="{E992253F-0183-46FC-8033-19D526428D10}"/>
            </a:ext>
          </a:extLst>
        </xdr:cNvPr>
        <xdr:cNvSpPr/>
      </xdr:nvSpPr>
      <xdr:spPr>
        <a:xfrm>
          <a:off x="16268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169562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45B9240F-0B20-43AB-987E-6E9A4F10094F}"/>
            </a:ext>
          </a:extLst>
        </xdr:cNvPr>
        <xdr:cNvSpPr txBox="1"/>
      </xdr:nvSpPr>
      <xdr:spPr>
        <a:xfrm>
          <a:off x="16357600"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647" name="楕円 646">
          <a:extLst>
            <a:ext uri="{FF2B5EF4-FFF2-40B4-BE49-F238E27FC236}">
              <a16:creationId xmlns:a16="http://schemas.microsoft.com/office/drawing/2014/main" id="{33A3E293-B44A-4722-98B1-F58A2447DB79}"/>
            </a:ext>
          </a:extLst>
        </xdr:cNvPr>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70485</xdr:rowOff>
    </xdr:to>
    <xdr:cxnSp macro="">
      <xdr:nvCxnSpPr>
        <xdr:cNvPr id="648" name="直線コネクタ 647">
          <a:extLst>
            <a:ext uri="{FF2B5EF4-FFF2-40B4-BE49-F238E27FC236}">
              <a16:creationId xmlns:a16="http://schemas.microsoft.com/office/drawing/2014/main" id="{EFB7F40D-DABC-451B-AAE2-A60E1F479E5D}"/>
            </a:ext>
          </a:extLst>
        </xdr:cNvPr>
        <xdr:cNvCxnSpPr/>
      </xdr:nvCxnSpPr>
      <xdr:spPr>
        <a:xfrm>
          <a:off x="15481300" y="10147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111125</xdr:rowOff>
    </xdr:from>
    <xdr:to>
      <xdr:col>76</xdr:col>
      <xdr:colOff>165100</xdr:colOff>
      <xdr:row>59</xdr:row>
      <xdr:rowOff>41275</xdr:rowOff>
    </xdr:to>
    <xdr:sp macro="" textlink="">
      <xdr:nvSpPr>
        <xdr:cNvPr id="649" name="楕円 648">
          <a:extLst>
            <a:ext uri="{FF2B5EF4-FFF2-40B4-BE49-F238E27FC236}">
              <a16:creationId xmlns:a16="http://schemas.microsoft.com/office/drawing/2014/main" id="{F7602F77-6206-47F3-916B-8C1A3750A0FA}"/>
            </a:ext>
          </a:extLst>
        </xdr:cNvPr>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161925</xdr:rowOff>
    </xdr:from>
    <xdr:to>
      <xdr:col>81</xdr:col>
      <xdr:colOff>50800</xdr:colOff>
      <xdr:row>59</xdr:row>
      <xdr:rowOff>32385</xdr:rowOff>
    </xdr:to>
    <xdr:cxnSp macro="">
      <xdr:nvCxnSpPr>
        <xdr:cNvPr id="650" name="直線コネクタ 649">
          <a:extLst>
            <a:ext uri="{FF2B5EF4-FFF2-40B4-BE49-F238E27FC236}">
              <a16:creationId xmlns:a16="http://schemas.microsoft.com/office/drawing/2014/main" id="{8E171CCD-DB69-426E-8407-B554D3E09C38}"/>
            </a:ext>
          </a:extLst>
        </xdr:cNvPr>
        <xdr:cNvCxnSpPr/>
      </xdr:nvCxnSpPr>
      <xdr:spPr>
        <a:xfrm>
          <a:off x="14592300" y="10106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71120</xdr:rowOff>
    </xdr:from>
    <xdr:to>
      <xdr:col>72</xdr:col>
      <xdr:colOff>38100</xdr:colOff>
      <xdr:row>59</xdr:row>
      <xdr:rowOff>1270</xdr:rowOff>
    </xdr:to>
    <xdr:sp macro="" textlink="">
      <xdr:nvSpPr>
        <xdr:cNvPr id="651" name="楕円 650">
          <a:extLst>
            <a:ext uri="{FF2B5EF4-FFF2-40B4-BE49-F238E27FC236}">
              <a16:creationId xmlns:a16="http://schemas.microsoft.com/office/drawing/2014/main" id="{05909250-9FA1-497E-AC53-C74C1DF10598}"/>
            </a:ext>
          </a:extLst>
        </xdr:cNvPr>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121920</xdr:rowOff>
    </xdr:from>
    <xdr:to>
      <xdr:col>76</xdr:col>
      <xdr:colOff>114300</xdr:colOff>
      <xdr:row>58</xdr:row>
      <xdr:rowOff>161925</xdr:rowOff>
    </xdr:to>
    <xdr:cxnSp macro="">
      <xdr:nvCxnSpPr>
        <xdr:cNvPr id="652" name="直線コネクタ 651">
          <a:extLst>
            <a:ext uri="{FF2B5EF4-FFF2-40B4-BE49-F238E27FC236}">
              <a16:creationId xmlns:a16="http://schemas.microsoft.com/office/drawing/2014/main" id="{C7AE00B0-40D1-4A0A-A093-E37B7204D931}"/>
            </a:ext>
          </a:extLst>
        </xdr:cNvPr>
        <xdr:cNvCxnSpPr/>
      </xdr:nvCxnSpPr>
      <xdr:spPr>
        <a:xfrm>
          <a:off x="13703300" y="1006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53" name="楕円 652">
          <a:extLst>
            <a:ext uri="{FF2B5EF4-FFF2-40B4-BE49-F238E27FC236}">
              <a16:creationId xmlns:a16="http://schemas.microsoft.com/office/drawing/2014/main" id="{7CA4217A-9ACA-46F1-B11F-1E2C3D50A1E2}"/>
            </a:ext>
          </a:extLst>
        </xdr:cNvPr>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58</xdr:row>
      <xdr:rowOff>121920</xdr:rowOff>
    </xdr:to>
    <xdr:cxnSp macro="">
      <xdr:nvCxnSpPr>
        <xdr:cNvPr id="654" name="直線コネクタ 653">
          <a:extLst>
            <a:ext uri="{FF2B5EF4-FFF2-40B4-BE49-F238E27FC236}">
              <a16:creationId xmlns:a16="http://schemas.microsoft.com/office/drawing/2014/main" id="{B15D8196-0598-4AE8-81AA-907E8D8B5901}"/>
            </a:ext>
          </a:extLst>
        </xdr:cNvPr>
        <xdr:cNvCxnSpPr/>
      </xdr:nvCxnSpPr>
      <xdr:spPr>
        <a:xfrm>
          <a:off x="12814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33A3B759-1195-4B7C-B2C1-DB9C4D574C3B}"/>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CBCF4EF-8D21-497A-B710-07698986961B}"/>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EE494589-7E72-4D59-AF34-A2F5CA8F02B5}"/>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38592AE0-BB28-4609-BB15-5322DE68D146}"/>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74312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20A93B2F-1C9C-4128-9B96-CF4B8D530B21}"/>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32402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48AE655-B44E-4B2A-AA2F-6058609E13D4}"/>
            </a:ext>
          </a:extLst>
        </xdr:cNvPr>
        <xdr:cNvSpPr txBox="1"/>
      </xdr:nvSpPr>
      <xdr:spPr>
        <a:xfrm>
          <a:off x="143897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163847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2B5F5976-4320-4EDA-B1E3-808B049BFB48}"/>
            </a:ext>
          </a:extLst>
        </xdr:cNvPr>
        <xdr:cNvSpPr txBox="1"/>
      </xdr:nvSpPr>
      <xdr:spPr>
        <a:xfrm>
          <a:off x="13500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2FB8A0B8-2ABB-42C2-B57E-2B5BD45CA836}"/>
            </a:ext>
          </a:extLst>
        </xdr:cNvPr>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71098BF9-2CDB-46B8-B4EE-13A7EC2F30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A276EC4-551A-4BC2-AD6F-3F291EEA86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DDD0C353-D991-49CD-A88A-000562714E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62FD137-ABE2-4DFA-AA80-07B224E387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0EE2689-1A83-4BBD-B77A-1181A2024C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A7F66ED9-A5C4-4222-9CE1-6F217879B9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A9F552AD-2AE0-4CC5-B570-5AAEFC63DF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A8D16856-BF8F-48C6-A0DA-290196462D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98AF134-7789-4773-9971-10E32FD88A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B710E55-334A-4C7A-A03B-6C24E4AFBC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3751154F-27CD-422C-AE3E-8812EF8AA3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7985B6DF-1E8F-4348-B125-777C3789F1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1E2B7-0A1D-4CF4-A492-C1246FA1A40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E7EB205D-EBA9-4CCA-8928-61C0C2895C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95EBBF90-1D26-4895-95CE-9FA3426C1A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1B28B3C4-0E14-483A-A9A9-44DB646D3AC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744545A6-BE91-43DD-B719-0FE296C9CA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FC88B26E-701B-4B3A-8030-0AE7F3532E8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9C020938-5713-4894-BCE7-F7AEA324DE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3551BB1B-92D4-4D1D-96DC-F9837A9587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CAC308A4-4B2C-4214-95F9-663C496978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88C529F8-D05B-4872-B847-C5CBB0E375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168098BA-0846-4340-8BF7-356ACFBCA8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DD28759E-D499-4974-9DEB-B4A0123A0982}"/>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7E7F6BA-D5AB-4BA3-8C91-167A67F1666A}"/>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FD56588D-53B9-4391-A7C3-A41493E569B1}"/>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7AA567F9-5B64-4BAD-8F2F-DF2ED6B6D669}"/>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6FEEF39B-96EF-42E9-8162-FB0DB9918B3C}"/>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1986FDA5-6EA2-4E68-A484-0A1663F62631}"/>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7159C431-2B55-412B-8179-D09F94899928}"/>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547A1ED4-4255-495E-9FF7-A2D83D4735BA}"/>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B907C41D-553C-427E-B67E-04D4769723CF}"/>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7A0C9167-DC14-48C0-A415-6485B88CEA69}"/>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F99025FE-5A36-43C2-BDE2-AD4B5D9938AF}"/>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8805D6C-7021-4528-8B40-B7A4A575DB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E8C623F-8635-4462-B168-7902BC4E26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623B5CA-71A2-47CF-826F-E06DB7B4C2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118BAFE-0DE4-4BEA-8BE3-8001FC3776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D050CA7-D7D7-4601-9E91-B9E52E0DA7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702" name="楕円 701">
          <a:extLst>
            <a:ext uri="{FF2B5EF4-FFF2-40B4-BE49-F238E27FC236}">
              <a16:creationId xmlns:a16="http://schemas.microsoft.com/office/drawing/2014/main" id="{6B7149B8-9E68-492C-91EE-C9DDBC3FB14A}"/>
            </a:ext>
          </a:extLst>
        </xdr:cNvPr>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4F7D91A4-4B4A-4AB8-9DC2-432023D31D12}"/>
            </a:ext>
          </a:extLst>
        </xdr:cNvPr>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63500</xdr:rowOff>
    </xdr:from>
    <xdr:to>
      <xdr:col>112</xdr:col>
      <xdr:colOff>38100</xdr:colOff>
      <xdr:row>56</xdr:row>
      <xdr:rowOff>165100</xdr:rowOff>
    </xdr:to>
    <xdr:sp macro="" textlink="">
      <xdr:nvSpPr>
        <xdr:cNvPr id="704" name="楕円 703">
          <a:extLst>
            <a:ext uri="{FF2B5EF4-FFF2-40B4-BE49-F238E27FC236}">
              <a16:creationId xmlns:a16="http://schemas.microsoft.com/office/drawing/2014/main" id="{37761F75-4BF7-4739-9DD4-C4803BFBAD82}"/>
            </a:ext>
          </a:extLst>
        </xdr:cNvPr>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114300</xdr:rowOff>
    </xdr:to>
    <xdr:cxnSp macro="">
      <xdr:nvCxnSpPr>
        <xdr:cNvPr id="705" name="直線コネクタ 704">
          <a:extLst>
            <a:ext uri="{FF2B5EF4-FFF2-40B4-BE49-F238E27FC236}">
              <a16:creationId xmlns:a16="http://schemas.microsoft.com/office/drawing/2014/main" id="{2E70BBF0-30B5-4D26-8F53-3BDDEEED57C4}"/>
            </a:ext>
          </a:extLst>
        </xdr:cNvPr>
        <xdr:cNvCxnSpPr/>
      </xdr:nvCxnSpPr>
      <xdr:spPr>
        <a:xfrm flipV="1">
          <a:off x="21323300" y="9692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706" name="楕円 705">
          <a:extLst>
            <a:ext uri="{FF2B5EF4-FFF2-40B4-BE49-F238E27FC236}">
              <a16:creationId xmlns:a16="http://schemas.microsoft.com/office/drawing/2014/main" id="{2C6DA60B-7008-4CA3-88C1-0588C533B1E7}"/>
            </a:ext>
          </a:extLst>
        </xdr:cNvPr>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114300</xdr:rowOff>
    </xdr:from>
    <xdr:to>
      <xdr:col>111</xdr:col>
      <xdr:colOff>177800</xdr:colOff>
      <xdr:row>56</xdr:row>
      <xdr:rowOff>137160</xdr:rowOff>
    </xdr:to>
    <xdr:cxnSp macro="">
      <xdr:nvCxnSpPr>
        <xdr:cNvPr id="707" name="直線コネクタ 706">
          <a:extLst>
            <a:ext uri="{FF2B5EF4-FFF2-40B4-BE49-F238E27FC236}">
              <a16:creationId xmlns:a16="http://schemas.microsoft.com/office/drawing/2014/main" id="{74E6F421-B8D5-4095-9087-38D55909AC8D}"/>
            </a:ext>
          </a:extLst>
        </xdr:cNvPr>
        <xdr:cNvCxnSpPr/>
      </xdr:nvCxnSpPr>
      <xdr:spPr>
        <a:xfrm flipV="1">
          <a:off x="20434300" y="971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109220</xdr:rowOff>
    </xdr:from>
    <xdr:to>
      <xdr:col>102</xdr:col>
      <xdr:colOff>165100</xdr:colOff>
      <xdr:row>57</xdr:row>
      <xdr:rowOff>39370</xdr:rowOff>
    </xdr:to>
    <xdr:sp macro="" textlink="">
      <xdr:nvSpPr>
        <xdr:cNvPr id="708" name="楕円 707">
          <a:extLst>
            <a:ext uri="{FF2B5EF4-FFF2-40B4-BE49-F238E27FC236}">
              <a16:creationId xmlns:a16="http://schemas.microsoft.com/office/drawing/2014/main" id="{81A82241-46F5-4A79-AB55-B2EBEF0F4057}"/>
            </a:ext>
          </a:extLst>
        </xdr:cNvPr>
        <xdr:cNvSpPr/>
      </xdr:nvSpPr>
      <xdr:spPr>
        <a:xfrm>
          <a:off x="19494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160020</xdr:rowOff>
    </xdr:to>
    <xdr:cxnSp macro="">
      <xdr:nvCxnSpPr>
        <xdr:cNvPr id="709" name="直線コネクタ 708">
          <a:extLst>
            <a:ext uri="{FF2B5EF4-FFF2-40B4-BE49-F238E27FC236}">
              <a16:creationId xmlns:a16="http://schemas.microsoft.com/office/drawing/2014/main" id="{6A76DE6D-795D-4CA9-9528-57F4180EBAEF}"/>
            </a:ext>
          </a:extLst>
        </xdr:cNvPr>
        <xdr:cNvCxnSpPr/>
      </xdr:nvCxnSpPr>
      <xdr:spPr>
        <a:xfrm flipV="1">
          <a:off x="19545300" y="9738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124460</xdr:rowOff>
    </xdr:from>
    <xdr:to>
      <xdr:col>98</xdr:col>
      <xdr:colOff>38100</xdr:colOff>
      <xdr:row>57</xdr:row>
      <xdr:rowOff>54610</xdr:rowOff>
    </xdr:to>
    <xdr:sp macro="" textlink="">
      <xdr:nvSpPr>
        <xdr:cNvPr id="710" name="楕円 709">
          <a:extLst>
            <a:ext uri="{FF2B5EF4-FFF2-40B4-BE49-F238E27FC236}">
              <a16:creationId xmlns:a16="http://schemas.microsoft.com/office/drawing/2014/main" id="{6F8E147C-D7F7-4092-8756-60D7F4020727}"/>
            </a:ext>
          </a:extLst>
        </xdr:cNvPr>
        <xdr:cNvSpPr/>
      </xdr:nvSpPr>
      <xdr:spPr>
        <a:xfrm>
          <a:off x="18605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160020</xdr:rowOff>
    </xdr:from>
    <xdr:to>
      <xdr:col>102</xdr:col>
      <xdr:colOff>114300</xdr:colOff>
      <xdr:row>57</xdr:row>
      <xdr:rowOff>3810</xdr:rowOff>
    </xdr:to>
    <xdr:cxnSp macro="">
      <xdr:nvCxnSpPr>
        <xdr:cNvPr id="711" name="直線コネクタ 710">
          <a:extLst>
            <a:ext uri="{FF2B5EF4-FFF2-40B4-BE49-F238E27FC236}">
              <a16:creationId xmlns:a16="http://schemas.microsoft.com/office/drawing/2014/main" id="{F5E9C971-7E8C-4AB0-A1FC-F22F3E714F3F}"/>
            </a:ext>
          </a:extLst>
        </xdr:cNvPr>
        <xdr:cNvCxnSpPr/>
      </xdr:nvCxnSpPr>
      <xdr:spPr>
        <a:xfrm flipV="1">
          <a:off x="18656300" y="9761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2" name="n_1aveValue【保健センター・保健所】&#10;一人当たり面積">
          <a:extLst>
            <a:ext uri="{FF2B5EF4-FFF2-40B4-BE49-F238E27FC236}">
              <a16:creationId xmlns:a16="http://schemas.microsoft.com/office/drawing/2014/main" id="{32806A34-5386-423D-9C38-3122DCAAD03E}"/>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13" name="n_2aveValue【保健センター・保健所】&#10;一人当たり面積">
          <a:extLst>
            <a:ext uri="{FF2B5EF4-FFF2-40B4-BE49-F238E27FC236}">
              <a16:creationId xmlns:a16="http://schemas.microsoft.com/office/drawing/2014/main" id="{8B552A84-E8F5-4060-A3EA-313FC4645454}"/>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4" name="n_3aveValue【保健センター・保健所】&#10;一人当たり面積">
          <a:extLst>
            <a:ext uri="{FF2B5EF4-FFF2-40B4-BE49-F238E27FC236}">
              <a16:creationId xmlns:a16="http://schemas.microsoft.com/office/drawing/2014/main" id="{3ED5DFA7-4610-450D-BC4F-517503211D98}"/>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15" name="n_4aveValue【保健センター・保健所】&#10;一人当たり面積">
          <a:extLst>
            <a:ext uri="{FF2B5EF4-FFF2-40B4-BE49-F238E27FC236}">
              <a16:creationId xmlns:a16="http://schemas.microsoft.com/office/drawing/2014/main" id="{D46A0311-96CE-4584-86A2-A608B565DA07}"/>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10177</xdr:rowOff>
    </xdr:from>
    <xdr:ext cx="469744" cy="259045"/>
    <xdr:sp macro="" textlink="">
      <xdr:nvSpPr>
        <xdr:cNvPr id="716" name="n_1mainValue【保健センター・保健所】&#10;一人当たり面積">
          <a:extLst>
            <a:ext uri="{FF2B5EF4-FFF2-40B4-BE49-F238E27FC236}">
              <a16:creationId xmlns:a16="http://schemas.microsoft.com/office/drawing/2014/main" id="{0D4D36B4-96A8-40FD-AB44-C8280E4F51C1}"/>
            </a:ext>
          </a:extLst>
        </xdr:cNvPr>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717" name="n_2mainValue【保健センター・保健所】&#10;一人当たり面積">
          <a:extLst>
            <a:ext uri="{FF2B5EF4-FFF2-40B4-BE49-F238E27FC236}">
              <a16:creationId xmlns:a16="http://schemas.microsoft.com/office/drawing/2014/main" id="{F3630CF8-EF4D-4738-84EE-2A06A15E373C}"/>
            </a:ext>
          </a:extLst>
        </xdr:cNvPr>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55897</xdr:rowOff>
    </xdr:from>
    <xdr:ext cx="469744" cy="259045"/>
    <xdr:sp macro="" textlink="">
      <xdr:nvSpPr>
        <xdr:cNvPr id="718" name="n_3mainValue【保健センター・保健所】&#10;一人当たり面積">
          <a:extLst>
            <a:ext uri="{FF2B5EF4-FFF2-40B4-BE49-F238E27FC236}">
              <a16:creationId xmlns:a16="http://schemas.microsoft.com/office/drawing/2014/main" id="{2D16B504-82D3-40D8-90B0-47BC51622A57}"/>
            </a:ext>
          </a:extLst>
        </xdr:cNvPr>
        <xdr:cNvSpPr txBox="1"/>
      </xdr:nvSpPr>
      <xdr:spPr>
        <a:xfrm>
          <a:off x="19310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71137</xdr:rowOff>
    </xdr:from>
    <xdr:ext cx="469744" cy="259045"/>
    <xdr:sp macro="" textlink="">
      <xdr:nvSpPr>
        <xdr:cNvPr id="719" name="n_4mainValue【保健センター・保健所】&#10;一人当たり面積">
          <a:extLst>
            <a:ext uri="{FF2B5EF4-FFF2-40B4-BE49-F238E27FC236}">
              <a16:creationId xmlns:a16="http://schemas.microsoft.com/office/drawing/2014/main" id="{30FDBE9B-B4B2-45F0-88ED-1636B4A862D2}"/>
            </a:ext>
          </a:extLst>
        </xdr:cNvPr>
        <xdr:cNvSpPr txBox="1"/>
      </xdr:nvSpPr>
      <xdr:spPr>
        <a:xfrm>
          <a:off x="18421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64F88B14-8447-492E-82D1-C262C605E4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735B62D2-8B58-452F-BE20-A6CB1C2ECE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2CD878F9-2EBB-4B4A-A3A9-BD75673576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60DBAFF1-1958-4D4D-91A3-0C3690D97D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23C662B7-DD74-41F7-8A06-8DBAB2BC60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7E3B5DD9-99BA-4F1D-8BF9-EDB8555DF0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6636499A-BD79-4A58-B35C-C9F7DC223F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9C835A7F-BEEB-4170-9F80-6BF126F90C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7CC8B7BC-B961-4D06-941D-750502DC3F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DCCB912F-DAEA-4095-AD6B-A680156211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3841CA6E-EC19-4F8D-B9D5-CFE6C67409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4AEB3A86-EB5B-4165-A0E1-F1B3B3C09CC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35EB8527-6307-4BEF-975A-45AC257603F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B594C1D7-6BD1-4C0A-9118-07571E96C75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A0314F70-6790-4E17-84C1-6DBA0C27DE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B0DC5F76-6D5F-4ECE-961F-A643A327895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2493BFAD-6076-4EA6-93C3-09801316E93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D54D527B-F22C-4BAF-BD5A-E36ECAB93F9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EA4E6012-D68D-497E-8075-9395A8733D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1E16B4DF-A148-4638-BA78-DD59260CA95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07807604-CEA8-4588-8C1E-8AF37C49EE6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309E3CD1-B132-4274-823B-5097F02948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EE521711-E7A4-4F0C-9AAE-D184ED7EFF0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B18DAAE4-0E9B-4B6C-8DCC-5F0313DB5C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AD93752C-AD51-40F4-AC20-07B2DFFDDF76}"/>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2332D259-98D2-490B-9C2F-29DB5EA5F2D7}"/>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A8A346FE-242F-4D63-879C-644852E006DE}"/>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A5A7C93D-9861-45E9-A7D1-2F691EC2A204}"/>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232FF31C-81C3-4B51-9974-736CB01B1FBD}"/>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44B0C936-6FA2-419C-99D8-09247B3094DF}"/>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13C0B5C1-361A-4866-9C3C-55E04BF804CF}"/>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FC280049-C7F7-4DB4-AEB4-6DF241356517}"/>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843B558F-F62C-4F41-9185-663BA31E3C63}"/>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BEA00C11-71EC-4A07-ABCA-22D7B112AF93}"/>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130BEDD7-1FFD-4DE4-ADA4-5414F7EAB602}"/>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DE3F60D-2931-465C-95F0-831DF98DB7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E76E2B8-5EC5-47B9-88AA-54C9F2F176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F588E96-9306-4ACB-820A-981EC6D9AD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EBEC7F2-42D8-4FAF-8361-F63BF5920D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77E83D4-3C5C-4D6B-BA36-DA7550ADBF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760" name="楕円 759">
          <a:extLst>
            <a:ext uri="{FF2B5EF4-FFF2-40B4-BE49-F238E27FC236}">
              <a16:creationId xmlns:a16="http://schemas.microsoft.com/office/drawing/2014/main" id="{41F26663-84B7-4336-A26E-871F6760790F}"/>
            </a:ext>
          </a:extLst>
        </xdr:cNvPr>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AB9F99DC-9FA5-4623-9E40-019509C4071C}"/>
            </a:ext>
          </a:extLst>
        </xdr:cNvPr>
        <xdr:cNvSpPr txBox="1"/>
      </xdr:nvSpPr>
      <xdr:spPr>
        <a:xfrm>
          <a:off x="16357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126364</xdr:rowOff>
    </xdr:from>
    <xdr:to>
      <xdr:col>81</xdr:col>
      <xdr:colOff>101600</xdr:colOff>
      <xdr:row>81</xdr:row>
      <xdr:rowOff>56514</xdr:rowOff>
    </xdr:to>
    <xdr:sp macro="" textlink="">
      <xdr:nvSpPr>
        <xdr:cNvPr id="762" name="楕円 761">
          <a:extLst>
            <a:ext uri="{FF2B5EF4-FFF2-40B4-BE49-F238E27FC236}">
              <a16:creationId xmlns:a16="http://schemas.microsoft.com/office/drawing/2014/main" id="{DAB9AC8C-F162-4C3C-8DC0-CC677B00026B}"/>
            </a:ext>
          </a:extLst>
        </xdr:cNvPr>
        <xdr:cNvSpPr/>
      </xdr:nvSpPr>
      <xdr:spPr>
        <a:xfrm>
          <a:off x="15430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5714</xdr:rowOff>
    </xdr:from>
    <xdr:to>
      <xdr:col>85</xdr:col>
      <xdr:colOff>127000</xdr:colOff>
      <xdr:row>81</xdr:row>
      <xdr:rowOff>36195</xdr:rowOff>
    </xdr:to>
    <xdr:cxnSp macro="">
      <xdr:nvCxnSpPr>
        <xdr:cNvPr id="763" name="直線コネクタ 762">
          <a:extLst>
            <a:ext uri="{FF2B5EF4-FFF2-40B4-BE49-F238E27FC236}">
              <a16:creationId xmlns:a16="http://schemas.microsoft.com/office/drawing/2014/main" id="{CF40CFC9-10A4-43ED-9B06-6A88683BC119}"/>
            </a:ext>
          </a:extLst>
        </xdr:cNvPr>
        <xdr:cNvCxnSpPr/>
      </xdr:nvCxnSpPr>
      <xdr:spPr>
        <a:xfrm>
          <a:off x="15481300" y="138931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64" name="楕円 763">
          <a:extLst>
            <a:ext uri="{FF2B5EF4-FFF2-40B4-BE49-F238E27FC236}">
              <a16:creationId xmlns:a16="http://schemas.microsoft.com/office/drawing/2014/main" id="{CE4E7BBA-1668-42D6-AFBE-AC4E2DADBE75}"/>
            </a:ext>
          </a:extLst>
        </xdr:cNvPr>
        <xdr:cNvSpPr/>
      </xdr:nvSpPr>
      <xdr:spPr>
        <a:xfrm>
          <a:off x="14541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5714</xdr:rowOff>
    </xdr:to>
    <xdr:cxnSp macro="">
      <xdr:nvCxnSpPr>
        <xdr:cNvPr id="765" name="直線コネクタ 764">
          <a:extLst>
            <a:ext uri="{FF2B5EF4-FFF2-40B4-BE49-F238E27FC236}">
              <a16:creationId xmlns:a16="http://schemas.microsoft.com/office/drawing/2014/main" id="{6CB26DC9-BA2E-4053-9EB3-98914F2F5F76}"/>
            </a:ext>
          </a:extLst>
        </xdr:cNvPr>
        <xdr:cNvCxnSpPr/>
      </xdr:nvCxnSpPr>
      <xdr:spPr>
        <a:xfrm>
          <a:off x="14592300" y="138703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766" name="楕円 765">
          <a:extLst>
            <a:ext uri="{FF2B5EF4-FFF2-40B4-BE49-F238E27FC236}">
              <a16:creationId xmlns:a16="http://schemas.microsoft.com/office/drawing/2014/main" id="{70569921-A88A-4DFA-88ED-3EC40CCED830}"/>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154305</xdr:rowOff>
    </xdr:to>
    <xdr:cxnSp macro="">
      <xdr:nvCxnSpPr>
        <xdr:cNvPr id="767" name="直線コネクタ 766">
          <a:extLst>
            <a:ext uri="{FF2B5EF4-FFF2-40B4-BE49-F238E27FC236}">
              <a16:creationId xmlns:a16="http://schemas.microsoft.com/office/drawing/2014/main" id="{A1225C1E-4848-4805-9284-2826C6CBF305}"/>
            </a:ext>
          </a:extLst>
        </xdr:cNvPr>
        <xdr:cNvCxnSpPr/>
      </xdr:nvCxnSpPr>
      <xdr:spPr>
        <a:xfrm>
          <a:off x="13703300" y="1383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68" name="楕円 767">
          <a:extLst>
            <a:ext uri="{FF2B5EF4-FFF2-40B4-BE49-F238E27FC236}">
              <a16:creationId xmlns:a16="http://schemas.microsoft.com/office/drawing/2014/main" id="{14C3DADC-A003-4F36-A2A8-CA52EAA0BADD}"/>
            </a:ext>
          </a:extLst>
        </xdr:cNvPr>
        <xdr:cNvSpPr/>
      </xdr:nvSpPr>
      <xdr:spPr>
        <a:xfrm>
          <a:off x="12763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116205</xdr:rowOff>
    </xdr:to>
    <xdr:cxnSp macro="">
      <xdr:nvCxnSpPr>
        <xdr:cNvPr id="769" name="直線コネクタ 768">
          <a:extLst>
            <a:ext uri="{FF2B5EF4-FFF2-40B4-BE49-F238E27FC236}">
              <a16:creationId xmlns:a16="http://schemas.microsoft.com/office/drawing/2014/main" id="{C5AB12BB-40E8-4249-9D17-3DCB74A46602}"/>
            </a:ext>
          </a:extLst>
        </xdr:cNvPr>
        <xdr:cNvCxnSpPr/>
      </xdr:nvCxnSpPr>
      <xdr:spPr>
        <a:xfrm>
          <a:off x="12814300" y="138055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0" name="n_1aveValue【消防施設】&#10;有形固定資産減価償却率">
          <a:extLst>
            <a:ext uri="{FF2B5EF4-FFF2-40B4-BE49-F238E27FC236}">
              <a16:creationId xmlns:a16="http://schemas.microsoft.com/office/drawing/2014/main" id="{BD5D4D61-9948-4DE3-9042-EC0D82053C12}"/>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71" name="n_2aveValue【消防施設】&#10;有形固定資産減価償却率">
          <a:extLst>
            <a:ext uri="{FF2B5EF4-FFF2-40B4-BE49-F238E27FC236}">
              <a16:creationId xmlns:a16="http://schemas.microsoft.com/office/drawing/2014/main" id="{252EA47C-849C-41FB-AD99-711AE5248C16}"/>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72" name="n_3aveValue【消防施設】&#10;有形固定資産減価償却率">
          <a:extLst>
            <a:ext uri="{FF2B5EF4-FFF2-40B4-BE49-F238E27FC236}">
              <a16:creationId xmlns:a16="http://schemas.microsoft.com/office/drawing/2014/main" id="{5ECC8FC1-7EF0-48C7-B987-74C28808846E}"/>
            </a:ext>
          </a:extLst>
        </xdr:cNvPr>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3" name="n_4aveValue【消防施設】&#10;有形固定資産減価償却率">
          <a:extLst>
            <a:ext uri="{FF2B5EF4-FFF2-40B4-BE49-F238E27FC236}">
              <a16:creationId xmlns:a16="http://schemas.microsoft.com/office/drawing/2014/main" id="{6AFF1AA1-0310-472D-B924-B214DBC837A7}"/>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73041</xdr:rowOff>
    </xdr:from>
    <xdr:ext cx="405111" cy="259045"/>
    <xdr:sp macro="" textlink="">
      <xdr:nvSpPr>
        <xdr:cNvPr id="774" name="n_1mainValue【消防施設】&#10;有形固定資産減価償却率">
          <a:extLst>
            <a:ext uri="{FF2B5EF4-FFF2-40B4-BE49-F238E27FC236}">
              <a16:creationId xmlns:a16="http://schemas.microsoft.com/office/drawing/2014/main" id="{38EC6991-5E76-4583-8FFF-3CF03913159F}"/>
            </a:ext>
          </a:extLst>
        </xdr:cNvPr>
        <xdr:cNvSpPr txBox="1"/>
      </xdr:nvSpPr>
      <xdr:spPr>
        <a:xfrm>
          <a:off x="15266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75" name="n_2mainValue【消防施設】&#10;有形固定資産減価償却率">
          <a:extLst>
            <a:ext uri="{FF2B5EF4-FFF2-40B4-BE49-F238E27FC236}">
              <a16:creationId xmlns:a16="http://schemas.microsoft.com/office/drawing/2014/main" id="{4462C5F4-3DFA-43ED-AB6A-5615DF1813F2}"/>
            </a:ext>
          </a:extLst>
        </xdr:cNvPr>
        <xdr:cNvSpPr txBox="1"/>
      </xdr:nvSpPr>
      <xdr:spPr>
        <a:xfrm>
          <a:off x="14389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776" name="n_3mainValue【消防施設】&#10;有形固定資産減価償却率">
          <a:extLst>
            <a:ext uri="{FF2B5EF4-FFF2-40B4-BE49-F238E27FC236}">
              <a16:creationId xmlns:a16="http://schemas.microsoft.com/office/drawing/2014/main" id="{03B9BA97-7647-4645-ADBD-18F2DAED1590}"/>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7" name="n_4mainValue【消防施設】&#10;有形固定資産減価償却率">
          <a:extLst>
            <a:ext uri="{FF2B5EF4-FFF2-40B4-BE49-F238E27FC236}">
              <a16:creationId xmlns:a16="http://schemas.microsoft.com/office/drawing/2014/main" id="{ECE0FD54-A681-4EC8-B888-980AFAB7FD66}"/>
            </a:ext>
          </a:extLst>
        </xdr:cNvPr>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29DDBE77-B0BE-4B13-BD6F-FF3E5380B4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1998CD76-25E7-4AEC-AC94-ED6860E2F3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6ACFCEA7-C74A-4410-A9E2-73C8D2A3E7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5DCF7716-16D8-412E-BC01-1EB715F873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80096748-E10B-43D8-B781-C505975B13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1780AE4-D8FA-4E2B-B771-929CFE5346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79CC0891-695A-4F51-B2E2-0C886B724F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5DC5C287-BE34-4674-9189-9344D8BFB5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B472B7CB-834C-4162-BDEF-63864F9B38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1F52071-D9F8-4077-806C-6437C55653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7F1A262D-CCF3-4178-A01F-183E9B1AC47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A84A31AA-9DD2-44DF-94DC-95F6E5910BC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5017671F-421F-41AF-9AC8-71936935FF4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19C1B6A7-4100-448A-A19C-548095B25C1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6060B3FD-2409-4D07-8971-B8EA0CDAD71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39B9CCE3-9B6A-444E-9D3D-02F20995B66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2B32A4E4-3166-4FED-97E0-BA9E2238DFB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D84F8674-BC5C-490B-B69B-5C4F4BEB9EE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FF00D7FC-226A-4C40-95B5-8388230AC28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9FA11709-2C18-4ACC-AD29-C791A19DA86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2B9AF539-AF4C-46D0-9D06-58FF353578A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882C4368-3294-40FF-B9C6-05CEB8B405C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3231E7E1-3631-4EF0-8454-6EA7C0A863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23F2B098-0AB7-4D2B-8165-2275F8A55E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65A8CEE5-BBD5-4037-B651-4EFBFAAF31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53B88F26-471D-4442-A890-E72DAB7403BF}"/>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FE188122-B058-45BC-A80A-12DAB6DA56D2}"/>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1C3CBFD8-F3C8-4056-ADF7-2DE89BFC3F6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8045797D-D50A-4450-B5C4-3EBA44C998B9}"/>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73807E2A-93A2-4A8E-B038-4AEA9615DE79}"/>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08" name="【消防施設】&#10;一人当たり面積平均値テキスト">
          <a:extLst>
            <a:ext uri="{FF2B5EF4-FFF2-40B4-BE49-F238E27FC236}">
              <a16:creationId xmlns:a16="http://schemas.microsoft.com/office/drawing/2014/main" id="{53DEA607-565E-401B-8E9A-2C495DA632EC}"/>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C9C7A507-B46A-497F-9836-EE9DA4F12BA9}"/>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8401A4B0-1C5D-468C-9804-E2F5094609C6}"/>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E45BA44C-678A-4E91-A588-42D4E46D7777}"/>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5B2652A3-3A80-4ADD-B7D8-FF3C69826858}"/>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4B52B2FD-E2C3-49EB-A045-7A7F75233F05}"/>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069214C-0C78-4792-9704-EC85D10547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FFABEC1-1F1B-4CB1-8E52-6A79F8BB96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F43C025-5B4B-452C-9401-472DCCCD0B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AD52B33-50F4-4E4E-BA40-EF4EA8D107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727B3A7-A8C3-4ED9-A58B-AA0B23E937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134257</xdr:rowOff>
    </xdr:from>
    <xdr:to>
      <xdr:col>116</xdr:col>
      <xdr:colOff>114300</xdr:colOff>
      <xdr:row>81</xdr:row>
      <xdr:rowOff>64407</xdr:rowOff>
    </xdr:to>
    <xdr:sp macro="" textlink="">
      <xdr:nvSpPr>
        <xdr:cNvPr id="819" name="楕円 818">
          <a:extLst>
            <a:ext uri="{FF2B5EF4-FFF2-40B4-BE49-F238E27FC236}">
              <a16:creationId xmlns:a16="http://schemas.microsoft.com/office/drawing/2014/main" id="{4F4E4D9A-A4B2-4360-90D0-F847B25C49A4}"/>
            </a:ext>
          </a:extLst>
        </xdr:cNvPr>
        <xdr:cNvSpPr/>
      </xdr:nvSpPr>
      <xdr:spPr>
        <a:xfrm>
          <a:off x="22110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157134</xdr:rowOff>
    </xdr:from>
    <xdr:ext cx="469744" cy="259045"/>
    <xdr:sp macro="" textlink="">
      <xdr:nvSpPr>
        <xdr:cNvPr id="820" name="【消防施設】&#10;一人当たり面積該当値テキスト">
          <a:extLst>
            <a:ext uri="{FF2B5EF4-FFF2-40B4-BE49-F238E27FC236}">
              <a16:creationId xmlns:a16="http://schemas.microsoft.com/office/drawing/2014/main" id="{62053FCE-6856-4728-B321-C64470802079}"/>
            </a:ext>
          </a:extLst>
        </xdr:cNvPr>
        <xdr:cNvSpPr txBox="1"/>
      </xdr:nvSpPr>
      <xdr:spPr>
        <a:xfrm>
          <a:off x="22199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140788</xdr:rowOff>
    </xdr:from>
    <xdr:to>
      <xdr:col>112</xdr:col>
      <xdr:colOff>38100</xdr:colOff>
      <xdr:row>81</xdr:row>
      <xdr:rowOff>70938</xdr:rowOff>
    </xdr:to>
    <xdr:sp macro="" textlink="">
      <xdr:nvSpPr>
        <xdr:cNvPr id="821" name="楕円 820">
          <a:extLst>
            <a:ext uri="{FF2B5EF4-FFF2-40B4-BE49-F238E27FC236}">
              <a16:creationId xmlns:a16="http://schemas.microsoft.com/office/drawing/2014/main" id="{CCD45F61-E5EF-41A4-B03C-9BE728ED8794}"/>
            </a:ext>
          </a:extLst>
        </xdr:cNvPr>
        <xdr:cNvSpPr/>
      </xdr:nvSpPr>
      <xdr:spPr>
        <a:xfrm>
          <a:off x="21272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13607</xdr:rowOff>
    </xdr:from>
    <xdr:to>
      <xdr:col>116</xdr:col>
      <xdr:colOff>63500</xdr:colOff>
      <xdr:row>81</xdr:row>
      <xdr:rowOff>20138</xdr:rowOff>
    </xdr:to>
    <xdr:cxnSp macro="">
      <xdr:nvCxnSpPr>
        <xdr:cNvPr id="822" name="直線コネクタ 821">
          <a:extLst>
            <a:ext uri="{FF2B5EF4-FFF2-40B4-BE49-F238E27FC236}">
              <a16:creationId xmlns:a16="http://schemas.microsoft.com/office/drawing/2014/main" id="{04DBA570-64FD-42E7-B250-C4605474A1BD}"/>
            </a:ext>
          </a:extLst>
        </xdr:cNvPr>
        <xdr:cNvCxnSpPr/>
      </xdr:nvCxnSpPr>
      <xdr:spPr>
        <a:xfrm flipV="1">
          <a:off x="21323300" y="139010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15058</xdr:rowOff>
    </xdr:from>
    <xdr:to>
      <xdr:col>107</xdr:col>
      <xdr:colOff>101600</xdr:colOff>
      <xdr:row>81</xdr:row>
      <xdr:rowOff>116658</xdr:rowOff>
    </xdr:to>
    <xdr:sp macro="" textlink="">
      <xdr:nvSpPr>
        <xdr:cNvPr id="823" name="楕円 822">
          <a:extLst>
            <a:ext uri="{FF2B5EF4-FFF2-40B4-BE49-F238E27FC236}">
              <a16:creationId xmlns:a16="http://schemas.microsoft.com/office/drawing/2014/main" id="{43EFEB85-636B-4FF8-B482-81D4740A86CB}"/>
            </a:ext>
          </a:extLst>
        </xdr:cNvPr>
        <xdr:cNvSpPr/>
      </xdr:nvSpPr>
      <xdr:spPr>
        <a:xfrm>
          <a:off x="20383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20138</xdr:rowOff>
    </xdr:from>
    <xdr:to>
      <xdr:col>111</xdr:col>
      <xdr:colOff>177800</xdr:colOff>
      <xdr:row>81</xdr:row>
      <xdr:rowOff>65858</xdr:rowOff>
    </xdr:to>
    <xdr:cxnSp macro="">
      <xdr:nvCxnSpPr>
        <xdr:cNvPr id="824" name="直線コネクタ 823">
          <a:extLst>
            <a:ext uri="{FF2B5EF4-FFF2-40B4-BE49-F238E27FC236}">
              <a16:creationId xmlns:a16="http://schemas.microsoft.com/office/drawing/2014/main" id="{992ED3DD-284C-48BF-83CC-4177F1274294}"/>
            </a:ext>
          </a:extLst>
        </xdr:cNvPr>
        <xdr:cNvCxnSpPr/>
      </xdr:nvCxnSpPr>
      <xdr:spPr>
        <a:xfrm flipV="1">
          <a:off x="20434300" y="13907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825" name="楕円 824">
          <a:extLst>
            <a:ext uri="{FF2B5EF4-FFF2-40B4-BE49-F238E27FC236}">
              <a16:creationId xmlns:a16="http://schemas.microsoft.com/office/drawing/2014/main" id="{2D263D11-9ED8-48A6-97CB-75C6B2A075D2}"/>
            </a:ext>
          </a:extLst>
        </xdr:cNvPr>
        <xdr:cNvSpPr/>
      </xdr:nvSpPr>
      <xdr:spPr>
        <a:xfrm>
          <a:off x="19494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65858</xdr:rowOff>
    </xdr:from>
    <xdr:to>
      <xdr:col>107</xdr:col>
      <xdr:colOff>50800</xdr:colOff>
      <xdr:row>81</xdr:row>
      <xdr:rowOff>72389</xdr:rowOff>
    </xdr:to>
    <xdr:cxnSp macro="">
      <xdr:nvCxnSpPr>
        <xdr:cNvPr id="826" name="直線コネクタ 825">
          <a:extLst>
            <a:ext uri="{FF2B5EF4-FFF2-40B4-BE49-F238E27FC236}">
              <a16:creationId xmlns:a16="http://schemas.microsoft.com/office/drawing/2014/main" id="{85B2FA6E-2024-4D73-B9C8-7A38C1FA6FDB}"/>
            </a:ext>
          </a:extLst>
        </xdr:cNvPr>
        <xdr:cNvCxnSpPr/>
      </xdr:nvCxnSpPr>
      <xdr:spPr>
        <a:xfrm flipV="1">
          <a:off x="19545300" y="139533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41184</xdr:rowOff>
    </xdr:from>
    <xdr:to>
      <xdr:col>98</xdr:col>
      <xdr:colOff>38100</xdr:colOff>
      <xdr:row>81</xdr:row>
      <xdr:rowOff>142784</xdr:rowOff>
    </xdr:to>
    <xdr:sp macro="" textlink="">
      <xdr:nvSpPr>
        <xdr:cNvPr id="827" name="楕円 826">
          <a:extLst>
            <a:ext uri="{FF2B5EF4-FFF2-40B4-BE49-F238E27FC236}">
              <a16:creationId xmlns:a16="http://schemas.microsoft.com/office/drawing/2014/main" id="{52D2D050-F0B9-4FA9-B37B-B11A4D5F46B7}"/>
            </a:ext>
          </a:extLst>
        </xdr:cNvPr>
        <xdr:cNvSpPr/>
      </xdr:nvSpPr>
      <xdr:spPr>
        <a:xfrm>
          <a:off x="18605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91984</xdr:rowOff>
    </xdr:to>
    <xdr:cxnSp macro="">
      <xdr:nvCxnSpPr>
        <xdr:cNvPr id="828" name="直線コネクタ 827">
          <a:extLst>
            <a:ext uri="{FF2B5EF4-FFF2-40B4-BE49-F238E27FC236}">
              <a16:creationId xmlns:a16="http://schemas.microsoft.com/office/drawing/2014/main" id="{FF08D463-32B1-46EF-BADC-000985F9C15F}"/>
            </a:ext>
          </a:extLst>
        </xdr:cNvPr>
        <xdr:cNvCxnSpPr/>
      </xdr:nvCxnSpPr>
      <xdr:spPr>
        <a:xfrm flipV="1">
          <a:off x="18656300" y="139598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a:extLst>
            <a:ext uri="{FF2B5EF4-FFF2-40B4-BE49-F238E27FC236}">
              <a16:creationId xmlns:a16="http://schemas.microsoft.com/office/drawing/2014/main" id="{7440A736-02B2-471A-AD44-D050B90C7C77}"/>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id="{12FBAE86-4670-46EA-878F-8F00C801CE37}"/>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id="{42F9FFA7-6FE3-48E9-AE59-FF572F528653}"/>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id="{E400CE54-BDDD-4AE9-8965-13C59A27D8D7}"/>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87465</xdr:rowOff>
    </xdr:from>
    <xdr:ext cx="469744" cy="259045"/>
    <xdr:sp macro="" textlink="">
      <xdr:nvSpPr>
        <xdr:cNvPr id="833" name="n_1mainValue【消防施設】&#10;一人当たり面積">
          <a:extLst>
            <a:ext uri="{FF2B5EF4-FFF2-40B4-BE49-F238E27FC236}">
              <a16:creationId xmlns:a16="http://schemas.microsoft.com/office/drawing/2014/main" id="{7B6945CE-5992-4AD2-B33A-EDA6D925F11C}"/>
            </a:ext>
          </a:extLst>
        </xdr:cNvPr>
        <xdr:cNvSpPr txBox="1"/>
      </xdr:nvSpPr>
      <xdr:spPr>
        <a:xfrm>
          <a:off x="21075727" y="136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133185</xdr:rowOff>
    </xdr:from>
    <xdr:ext cx="469744" cy="259045"/>
    <xdr:sp macro="" textlink="">
      <xdr:nvSpPr>
        <xdr:cNvPr id="834" name="n_2mainValue【消防施設】&#10;一人当たり面積">
          <a:extLst>
            <a:ext uri="{FF2B5EF4-FFF2-40B4-BE49-F238E27FC236}">
              <a16:creationId xmlns:a16="http://schemas.microsoft.com/office/drawing/2014/main" id="{554F3AD3-E752-4A6A-BCD7-F60BBD212686}"/>
            </a:ext>
          </a:extLst>
        </xdr:cNvPr>
        <xdr:cNvSpPr txBox="1"/>
      </xdr:nvSpPr>
      <xdr:spPr>
        <a:xfrm>
          <a:off x="20199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835" name="n_3mainValue【消防施設】&#10;一人当たり面積">
          <a:extLst>
            <a:ext uri="{FF2B5EF4-FFF2-40B4-BE49-F238E27FC236}">
              <a16:creationId xmlns:a16="http://schemas.microsoft.com/office/drawing/2014/main" id="{A39616B0-8E04-4ED3-965E-AA370BCBA36D}"/>
            </a:ext>
          </a:extLst>
        </xdr:cNvPr>
        <xdr:cNvSpPr txBox="1"/>
      </xdr:nvSpPr>
      <xdr:spPr>
        <a:xfrm>
          <a:off x="19310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159311</xdr:rowOff>
    </xdr:from>
    <xdr:ext cx="469744" cy="259045"/>
    <xdr:sp macro="" textlink="">
      <xdr:nvSpPr>
        <xdr:cNvPr id="836" name="n_4mainValue【消防施設】&#10;一人当たり面積">
          <a:extLst>
            <a:ext uri="{FF2B5EF4-FFF2-40B4-BE49-F238E27FC236}">
              <a16:creationId xmlns:a16="http://schemas.microsoft.com/office/drawing/2014/main" id="{4B15C2B0-DCC1-45D3-8650-39F451A03FE7}"/>
            </a:ext>
          </a:extLst>
        </xdr:cNvPr>
        <xdr:cNvSpPr txBox="1"/>
      </xdr:nvSpPr>
      <xdr:spPr>
        <a:xfrm>
          <a:off x="184214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6C83F431-B96F-4AC8-BB38-7B289B9698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B8A427A4-525B-4BF7-AA80-77F3A38D18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230DEC6F-4566-4BAD-B265-B40B1230AE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1516D6E-E53F-478A-9577-D75439C869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3A1A706-70A1-4CB0-B866-0C31CDBB71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3373F16E-101B-4C54-909E-4DADC1D230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28ED55E4-E03B-4BCE-8ECE-96FEB9F17B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13969423-9D43-4ABB-8976-07DD0A98F2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4F6470C1-4EB3-445A-862C-AAAE421879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6208752C-E897-4967-8938-1632D7C728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C2197D23-E6F1-4FDF-9368-5C83119DDF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221E2BBA-1E84-4913-A14F-05521E7C201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EB9AAA5A-3092-4EBD-82F8-21759F2697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D93127E-C0A4-4904-BAD5-12A2BE644C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112E7A1C-6400-42C4-93B3-5BED19FB36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D14E39F-B424-455B-B5CD-81BAA27689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B91B709-0A20-4AF0-B277-5CB740E8980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C205B998-C617-43E7-82F2-01779CDFAF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599A565F-EFEC-4923-8D4C-A279AAAC52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82D292D1-DE07-40A7-AB21-ED6818C35B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77CB306-237F-4662-989A-BE5C97F209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D19BF817-B244-4D31-A696-DB02C3EFA8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2563AD15-FC07-4C82-9E98-CA5A87C634A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86A9E06B-DFE8-4605-983B-25CF7A45F2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BF321C42-F09C-4880-A36A-F74351D06D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03A4128C-1BFB-40D9-A685-C2744CC5AC2E}"/>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E4114D92-6C2F-4734-BEAC-F0C5659CA179}"/>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9EDC709C-C4CB-4B80-BCB6-5535FC7AFF10}"/>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3C318966-D892-4926-A5E2-304C190C4D3E}"/>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0C442C2E-01EB-46A5-AB80-D494C0ECA69E}"/>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67" name="【庁舎】&#10;有形固定資産減価償却率平均値テキスト">
          <a:extLst>
            <a:ext uri="{FF2B5EF4-FFF2-40B4-BE49-F238E27FC236}">
              <a16:creationId xmlns:a16="http://schemas.microsoft.com/office/drawing/2014/main" id="{1FC2301B-9A7A-4985-A1DA-4B5B9E85F0BB}"/>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AB9AD692-985C-40B9-BA9A-91D0441F235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6C341486-B055-411C-B7E3-2734A40DAD22}"/>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4C03503D-42DE-4AED-B306-D31D5AE91F6F}"/>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39971462-DC15-455F-9A26-A7D6535B6AE2}"/>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7D9A07E9-611B-4B8C-8977-1EDF950FA0BB}"/>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EBD3D50-8C6C-4354-8159-87D533E4DE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8D14E55-A4A1-4CCC-8033-2D27F7EBAC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B426D66-CF2F-43B3-A7AD-6967879AD8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09D27D8-5944-40E4-827A-6546AEB76F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B083D59-3C05-43CE-A21F-61DD729AC4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878" name="楕円 877">
          <a:extLst>
            <a:ext uri="{FF2B5EF4-FFF2-40B4-BE49-F238E27FC236}">
              <a16:creationId xmlns:a16="http://schemas.microsoft.com/office/drawing/2014/main" id="{41F1BE87-FCCB-4299-BB3B-41F598F3B97F}"/>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879" name="【庁舎】&#10;有形固定資産減価償却率該当値テキスト">
          <a:extLst>
            <a:ext uri="{FF2B5EF4-FFF2-40B4-BE49-F238E27FC236}">
              <a16:creationId xmlns:a16="http://schemas.microsoft.com/office/drawing/2014/main" id="{38928406-CE88-4990-B076-68122FBFEEB7}"/>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80" name="楕円 879">
          <a:extLst>
            <a:ext uri="{FF2B5EF4-FFF2-40B4-BE49-F238E27FC236}">
              <a16:creationId xmlns:a16="http://schemas.microsoft.com/office/drawing/2014/main" id="{A2AC2C1C-C7D5-4A9F-8A98-7E63E23DB332}"/>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9252</xdr:rowOff>
    </xdr:to>
    <xdr:cxnSp macro="">
      <xdr:nvCxnSpPr>
        <xdr:cNvPr id="881" name="直線コネクタ 880">
          <a:extLst>
            <a:ext uri="{FF2B5EF4-FFF2-40B4-BE49-F238E27FC236}">
              <a16:creationId xmlns:a16="http://schemas.microsoft.com/office/drawing/2014/main" id="{56C9B363-922B-491D-ABF3-11D53904806E}"/>
            </a:ext>
          </a:extLst>
        </xdr:cNvPr>
        <xdr:cNvCxnSpPr/>
      </xdr:nvCxnSpPr>
      <xdr:spPr>
        <a:xfrm>
          <a:off x="15481300" y="181568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882" name="楕円 881">
          <a:extLst>
            <a:ext uri="{FF2B5EF4-FFF2-40B4-BE49-F238E27FC236}">
              <a16:creationId xmlns:a16="http://schemas.microsoft.com/office/drawing/2014/main" id="{032E4E29-79A9-49E5-8F1D-1BD46C8BC8FE}"/>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154577</xdr:rowOff>
    </xdr:to>
    <xdr:cxnSp macro="">
      <xdr:nvCxnSpPr>
        <xdr:cNvPr id="883" name="直線コネクタ 882">
          <a:extLst>
            <a:ext uri="{FF2B5EF4-FFF2-40B4-BE49-F238E27FC236}">
              <a16:creationId xmlns:a16="http://schemas.microsoft.com/office/drawing/2014/main" id="{DC3F0B9B-6F90-4A3F-95CD-D2643086EC97}"/>
            </a:ext>
          </a:extLst>
        </xdr:cNvPr>
        <xdr:cNvCxnSpPr/>
      </xdr:nvCxnSpPr>
      <xdr:spPr>
        <a:xfrm>
          <a:off x="14592300" y="1813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84" name="楕円 883">
          <a:extLst>
            <a:ext uri="{FF2B5EF4-FFF2-40B4-BE49-F238E27FC236}">
              <a16:creationId xmlns:a16="http://schemas.microsoft.com/office/drawing/2014/main" id="{4CA02E75-238F-472E-9689-39B6262704E2}"/>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130084</xdr:rowOff>
    </xdr:to>
    <xdr:cxnSp macro="">
      <xdr:nvCxnSpPr>
        <xdr:cNvPr id="885" name="直線コネクタ 884">
          <a:extLst>
            <a:ext uri="{FF2B5EF4-FFF2-40B4-BE49-F238E27FC236}">
              <a16:creationId xmlns:a16="http://schemas.microsoft.com/office/drawing/2014/main" id="{156787DD-BB9C-47CD-B33B-B8B80C48F660}"/>
            </a:ext>
          </a:extLst>
        </xdr:cNvPr>
        <xdr:cNvCxnSpPr/>
      </xdr:nvCxnSpPr>
      <xdr:spPr>
        <a:xfrm>
          <a:off x="13703300" y="1810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886" name="楕円 885">
          <a:extLst>
            <a:ext uri="{FF2B5EF4-FFF2-40B4-BE49-F238E27FC236}">
              <a16:creationId xmlns:a16="http://schemas.microsoft.com/office/drawing/2014/main" id="{9135B61D-8C88-48FA-B6FB-C26E5C780F59}"/>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100693</xdr:rowOff>
    </xdr:to>
    <xdr:cxnSp macro="">
      <xdr:nvCxnSpPr>
        <xdr:cNvPr id="887" name="直線コネクタ 886">
          <a:extLst>
            <a:ext uri="{FF2B5EF4-FFF2-40B4-BE49-F238E27FC236}">
              <a16:creationId xmlns:a16="http://schemas.microsoft.com/office/drawing/2014/main" id="{61533142-2366-4D8D-826D-8FB76DDC6A33}"/>
            </a:ext>
          </a:extLst>
        </xdr:cNvPr>
        <xdr:cNvCxnSpPr/>
      </xdr:nvCxnSpPr>
      <xdr:spPr>
        <a:xfrm>
          <a:off x="12814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id="{2BF92601-4238-4002-A8C9-E4637C0C19EF}"/>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id="{FF17D16E-A89B-4272-906B-B72F475D4D6D}"/>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45FDF585-0F3A-4A50-8931-B25F56543E10}"/>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665AF874-DD5A-4AB0-8FED-884C2F3ECEB2}"/>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92" name="n_1mainValue【庁舎】&#10;有形固定資産減価償却率">
          <a:extLst>
            <a:ext uri="{FF2B5EF4-FFF2-40B4-BE49-F238E27FC236}">
              <a16:creationId xmlns:a16="http://schemas.microsoft.com/office/drawing/2014/main" id="{85252198-0D71-42C2-9285-8B2671685751}"/>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893" name="n_2mainValue【庁舎】&#10;有形固定資産減価償却率">
          <a:extLst>
            <a:ext uri="{FF2B5EF4-FFF2-40B4-BE49-F238E27FC236}">
              <a16:creationId xmlns:a16="http://schemas.microsoft.com/office/drawing/2014/main" id="{0CB321A0-E109-4294-8AF2-E04AAEC35C67}"/>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94" name="n_3mainValue【庁舎】&#10;有形固定資産減価償却率">
          <a:extLst>
            <a:ext uri="{FF2B5EF4-FFF2-40B4-BE49-F238E27FC236}">
              <a16:creationId xmlns:a16="http://schemas.microsoft.com/office/drawing/2014/main" id="{5301ECF6-0F40-4DBB-B15C-828339D738D2}"/>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895" name="n_4mainValue【庁舎】&#10;有形固定資産減価償却率">
          <a:extLst>
            <a:ext uri="{FF2B5EF4-FFF2-40B4-BE49-F238E27FC236}">
              <a16:creationId xmlns:a16="http://schemas.microsoft.com/office/drawing/2014/main" id="{9E3064FA-AF87-4793-BBFC-48B1462A32C0}"/>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6B28BB5-D0DA-470D-B8A7-CB4677A2D1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3352CCD-9321-4A5D-8F86-9589FC037B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243CFCB8-23A5-4AF6-BE44-A602D54B42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9A0BB9E8-3532-4086-BC73-B069524A55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FFA9844C-F8B6-469C-BC0A-AE728EEB63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A036B163-E982-4669-ABB2-64E3854ACC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3BFC678F-5AA1-48CF-9ABA-D703CFCC90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8851EADA-E8A9-49D5-9A13-F9AA8A8E31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E235EBC-D9C0-41B5-8451-7E5DFE2B35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51C415AB-4A19-4979-B692-89AB3FDA7B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1156CE8F-3871-441E-912D-2ABE4370C76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EF213B73-DAC2-49A0-BBC8-C2420F6B77D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0B43EA30-DB6B-4B3D-9E0C-4AB07A16F0E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FC5BA869-4464-4A11-ACB0-89D66F9F5FB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3B66FC91-33BC-44C6-879B-017314C0658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3BA8ED8E-8B1C-4663-9278-4B2FCA3741B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2CB29ED8-E6AF-4DC1-B9DD-760111672C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70C1093C-2F7D-43F8-A980-9442FED226B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38751EFC-F64A-4453-BDED-D5B26FC16BB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19AC55CC-5453-4430-8C06-6599911CAC6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3467095-20BE-4202-B594-550B35A821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4679B0CC-EEF2-43E4-A6BA-E66E7EDFD4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34176F3F-AE71-4400-9E1E-E6800CF7B5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AAC19059-31D0-4519-A1A6-61177E019483}"/>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5C56B6DA-89D5-4C60-8A97-F8C2A25DA7FA}"/>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CF94E13B-F8AD-4139-9FE5-43073203ADAC}"/>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C1DB2DD8-7EDF-4A41-94DF-13408D64B9E8}"/>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CFE35787-99B1-4BB5-93BB-2C47CE30BECC}"/>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a:extLst>
            <a:ext uri="{FF2B5EF4-FFF2-40B4-BE49-F238E27FC236}">
              <a16:creationId xmlns:a16="http://schemas.microsoft.com/office/drawing/2014/main" id="{EA4E223C-2B71-495A-8911-2E37C7336A63}"/>
            </a:ext>
          </a:extLst>
        </xdr:cNvPr>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632E3333-A4A6-4A44-9A0D-A7CADC2ECE5D}"/>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818E8149-5B8A-4267-9CE3-4F6E171BEA33}"/>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610A201F-AC56-4B31-9735-5FB523796F1B}"/>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F0CFCB8C-4722-4EA0-BAE7-BFF3631283CD}"/>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03CBFED8-ABCA-4EC9-9B41-A23A3A415444}"/>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44E2ED8-D69E-48A7-9428-5B02ED6758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3B20A2C-1227-46E6-941C-3BCA6DFD32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54B03A9-6731-46D5-9714-C41C3C1F5B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25B9DEB-5109-425B-B464-6AAFDB8256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4853B6E-A3DC-4AC5-88E9-C89C6868E9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160655</xdr:rowOff>
    </xdr:from>
    <xdr:to>
      <xdr:col>116</xdr:col>
      <xdr:colOff>114300</xdr:colOff>
      <xdr:row>105</xdr:row>
      <xdr:rowOff>90805</xdr:rowOff>
    </xdr:to>
    <xdr:sp macro="" textlink="">
      <xdr:nvSpPr>
        <xdr:cNvPr id="935" name="楕円 934">
          <a:extLst>
            <a:ext uri="{FF2B5EF4-FFF2-40B4-BE49-F238E27FC236}">
              <a16:creationId xmlns:a16="http://schemas.microsoft.com/office/drawing/2014/main" id="{5C84B82A-6FC2-4251-98E6-332747B7591B}"/>
            </a:ext>
          </a:extLst>
        </xdr:cNvPr>
        <xdr:cNvSpPr/>
      </xdr:nvSpPr>
      <xdr:spPr>
        <a:xfrm>
          <a:off x="22110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12082</xdr:rowOff>
    </xdr:from>
    <xdr:ext cx="469744" cy="259045"/>
    <xdr:sp macro="" textlink="">
      <xdr:nvSpPr>
        <xdr:cNvPr id="936" name="【庁舎】&#10;一人当たり面積該当値テキスト">
          <a:extLst>
            <a:ext uri="{FF2B5EF4-FFF2-40B4-BE49-F238E27FC236}">
              <a16:creationId xmlns:a16="http://schemas.microsoft.com/office/drawing/2014/main" id="{955A57EE-97FE-422D-80A0-23D7DABDC59C}"/>
            </a:ext>
          </a:extLst>
        </xdr:cNvPr>
        <xdr:cNvSpPr txBox="1"/>
      </xdr:nvSpPr>
      <xdr:spPr>
        <a:xfrm>
          <a:off x="22199600"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37" name="楕円 936">
          <a:extLst>
            <a:ext uri="{FF2B5EF4-FFF2-40B4-BE49-F238E27FC236}">
              <a16:creationId xmlns:a16="http://schemas.microsoft.com/office/drawing/2014/main" id="{16C589FE-E7BC-42ED-8CC1-0A774A58EFC6}"/>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40005</xdr:rowOff>
    </xdr:from>
    <xdr:to>
      <xdr:col>116</xdr:col>
      <xdr:colOff>63500</xdr:colOff>
      <xdr:row>105</xdr:row>
      <xdr:rowOff>49530</xdr:rowOff>
    </xdr:to>
    <xdr:cxnSp macro="">
      <xdr:nvCxnSpPr>
        <xdr:cNvPr id="938" name="直線コネクタ 937">
          <a:extLst>
            <a:ext uri="{FF2B5EF4-FFF2-40B4-BE49-F238E27FC236}">
              <a16:creationId xmlns:a16="http://schemas.microsoft.com/office/drawing/2014/main" id="{7DA50CB6-F96C-4F98-9222-153AC1E96908}"/>
            </a:ext>
          </a:extLst>
        </xdr:cNvPr>
        <xdr:cNvCxnSpPr/>
      </xdr:nvCxnSpPr>
      <xdr:spPr>
        <a:xfrm flipV="1">
          <a:off x="21323300" y="180422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xdr:rowOff>
    </xdr:from>
    <xdr:to>
      <xdr:col>107</xdr:col>
      <xdr:colOff>101600</xdr:colOff>
      <xdr:row>105</xdr:row>
      <xdr:rowOff>109855</xdr:rowOff>
    </xdr:to>
    <xdr:sp macro="" textlink="">
      <xdr:nvSpPr>
        <xdr:cNvPr id="939" name="楕円 938">
          <a:extLst>
            <a:ext uri="{FF2B5EF4-FFF2-40B4-BE49-F238E27FC236}">
              <a16:creationId xmlns:a16="http://schemas.microsoft.com/office/drawing/2014/main" id="{B568ABF8-4D0E-4C92-AE78-DDD1356159C2}"/>
            </a:ext>
          </a:extLst>
        </xdr:cNvPr>
        <xdr:cNvSpPr/>
      </xdr:nvSpPr>
      <xdr:spPr>
        <a:xfrm>
          <a:off x="2038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59055</xdr:rowOff>
    </xdr:to>
    <xdr:cxnSp macro="">
      <xdr:nvCxnSpPr>
        <xdr:cNvPr id="940" name="直線コネクタ 939">
          <a:extLst>
            <a:ext uri="{FF2B5EF4-FFF2-40B4-BE49-F238E27FC236}">
              <a16:creationId xmlns:a16="http://schemas.microsoft.com/office/drawing/2014/main" id="{C7D0BF56-BBC7-4C79-9D3B-D174DB44EA63}"/>
            </a:ext>
          </a:extLst>
        </xdr:cNvPr>
        <xdr:cNvCxnSpPr/>
      </xdr:nvCxnSpPr>
      <xdr:spPr>
        <a:xfrm flipV="1">
          <a:off x="20434300" y="1805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41" name="楕円 940">
          <a:extLst>
            <a:ext uri="{FF2B5EF4-FFF2-40B4-BE49-F238E27FC236}">
              <a16:creationId xmlns:a16="http://schemas.microsoft.com/office/drawing/2014/main" id="{E420DA25-2E8B-4E9E-BBAA-050AE09D8B90}"/>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59055</xdr:rowOff>
    </xdr:from>
    <xdr:to>
      <xdr:col>107</xdr:col>
      <xdr:colOff>50800</xdr:colOff>
      <xdr:row>105</xdr:row>
      <xdr:rowOff>87630</xdr:rowOff>
    </xdr:to>
    <xdr:cxnSp macro="">
      <xdr:nvCxnSpPr>
        <xdr:cNvPr id="942" name="直線コネクタ 941">
          <a:extLst>
            <a:ext uri="{FF2B5EF4-FFF2-40B4-BE49-F238E27FC236}">
              <a16:creationId xmlns:a16="http://schemas.microsoft.com/office/drawing/2014/main" id="{25EE220B-21D7-4C07-8247-A52971BCCC85}"/>
            </a:ext>
          </a:extLst>
        </xdr:cNvPr>
        <xdr:cNvCxnSpPr/>
      </xdr:nvCxnSpPr>
      <xdr:spPr>
        <a:xfrm flipV="1">
          <a:off x="19545300" y="18061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xdr:rowOff>
    </xdr:from>
    <xdr:to>
      <xdr:col>98</xdr:col>
      <xdr:colOff>38100</xdr:colOff>
      <xdr:row>105</xdr:row>
      <xdr:rowOff>106045</xdr:rowOff>
    </xdr:to>
    <xdr:sp macro="" textlink="">
      <xdr:nvSpPr>
        <xdr:cNvPr id="943" name="楕円 942">
          <a:extLst>
            <a:ext uri="{FF2B5EF4-FFF2-40B4-BE49-F238E27FC236}">
              <a16:creationId xmlns:a16="http://schemas.microsoft.com/office/drawing/2014/main" id="{88C8A592-281D-4F6B-BB21-31D69AD5E77F}"/>
            </a:ext>
          </a:extLst>
        </xdr:cNvPr>
        <xdr:cNvSpPr/>
      </xdr:nvSpPr>
      <xdr:spPr>
        <a:xfrm>
          <a:off x="18605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55245</xdr:rowOff>
    </xdr:from>
    <xdr:to>
      <xdr:col>102</xdr:col>
      <xdr:colOff>114300</xdr:colOff>
      <xdr:row>105</xdr:row>
      <xdr:rowOff>87630</xdr:rowOff>
    </xdr:to>
    <xdr:cxnSp macro="">
      <xdr:nvCxnSpPr>
        <xdr:cNvPr id="944" name="直線コネクタ 943">
          <a:extLst>
            <a:ext uri="{FF2B5EF4-FFF2-40B4-BE49-F238E27FC236}">
              <a16:creationId xmlns:a16="http://schemas.microsoft.com/office/drawing/2014/main" id="{6246F9F1-E514-4FB0-8F99-FCD98E51B599}"/>
            </a:ext>
          </a:extLst>
        </xdr:cNvPr>
        <xdr:cNvCxnSpPr/>
      </xdr:nvCxnSpPr>
      <xdr:spPr>
        <a:xfrm>
          <a:off x="18656300" y="1805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a:extLst>
            <a:ext uri="{FF2B5EF4-FFF2-40B4-BE49-F238E27FC236}">
              <a16:creationId xmlns:a16="http://schemas.microsoft.com/office/drawing/2014/main" id="{50BC3AB3-DE4C-404A-AE48-178D3A9310C2}"/>
            </a:ext>
          </a:extLst>
        </xdr:cNvPr>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864100E7-3E24-4A5B-966C-08570CBDC2B6}"/>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AFF95396-39DB-4334-B4CE-1E94DCDB5A05}"/>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C13B400F-4C06-40C3-B771-C0ECBB1ED5D1}"/>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949" name="n_1mainValue【庁舎】&#10;一人当たり面積">
          <a:extLst>
            <a:ext uri="{FF2B5EF4-FFF2-40B4-BE49-F238E27FC236}">
              <a16:creationId xmlns:a16="http://schemas.microsoft.com/office/drawing/2014/main" id="{E19137A3-F1E7-410D-9F1A-7EC05BC66D2D}"/>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126382</xdr:rowOff>
    </xdr:from>
    <xdr:ext cx="469744" cy="259045"/>
    <xdr:sp macro="" textlink="">
      <xdr:nvSpPr>
        <xdr:cNvPr id="950" name="n_2mainValue【庁舎】&#10;一人当たり面積">
          <a:extLst>
            <a:ext uri="{FF2B5EF4-FFF2-40B4-BE49-F238E27FC236}">
              <a16:creationId xmlns:a16="http://schemas.microsoft.com/office/drawing/2014/main" id="{876E1B7D-3136-47A0-9A7F-214B2F2835B1}"/>
            </a:ext>
          </a:extLst>
        </xdr:cNvPr>
        <xdr:cNvSpPr txBox="1"/>
      </xdr:nvSpPr>
      <xdr:spPr>
        <a:xfrm>
          <a:off x="20199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1" name="n_3mainValue【庁舎】&#10;一人当たり面積">
          <a:extLst>
            <a:ext uri="{FF2B5EF4-FFF2-40B4-BE49-F238E27FC236}">
              <a16:creationId xmlns:a16="http://schemas.microsoft.com/office/drawing/2014/main" id="{E0461D9D-950E-4A72-A71C-8ABFAE550C40}"/>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122572</xdr:rowOff>
    </xdr:from>
    <xdr:ext cx="469744" cy="259045"/>
    <xdr:sp macro="" textlink="">
      <xdr:nvSpPr>
        <xdr:cNvPr id="952" name="n_4mainValue【庁舎】&#10;一人当たり面積">
          <a:extLst>
            <a:ext uri="{FF2B5EF4-FFF2-40B4-BE49-F238E27FC236}">
              <a16:creationId xmlns:a16="http://schemas.microsoft.com/office/drawing/2014/main" id="{94CE71F8-8B65-4D8E-851D-724B6E4821B7}"/>
            </a:ext>
          </a:extLst>
        </xdr:cNvPr>
        <xdr:cNvSpPr txBox="1"/>
      </xdr:nvSpPr>
      <xdr:spPr>
        <a:xfrm>
          <a:off x="18421427"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CB60CC16-08EA-4421-9EA6-A7D3744D50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0E9313C-D432-4A3C-9E8F-4CD8F24B05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52C6E8D6-0BEA-4BDD-9E5F-8082E4C6D5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体育館・プール等については、類似団体と比較して有形固定資産減価償却率は低い数値となっている。</a:t>
          </a:r>
          <a:endParaRPr lang="ja-JP" altLang="ja-JP" sz="1400">
            <a:effectLst/>
          </a:endParaRPr>
        </a:p>
        <a:p>
          <a:r>
            <a:rPr kumimoji="1" lang="ja-JP" altLang="ja-JP" sz="1100">
              <a:solidFill>
                <a:schemeClr val="dk1"/>
              </a:solidFill>
              <a:effectLst/>
              <a:latin typeface="+mn-lt"/>
              <a:ea typeface="+mn-ea"/>
              <a:cs typeface="+mn-cs"/>
            </a:rPr>
            <a:t>これは、図書館については、平成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年に田辺市文化交流センター「たなべる」として新たに建設されたこと、消防施設については、平成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年に消防庁舎が建設されたこと、体育館・プール</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令和２年度に武道館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され</a:t>
          </a:r>
          <a:r>
            <a:rPr kumimoji="1" lang="ja-JP" altLang="ja-JP" sz="1100">
              <a:solidFill>
                <a:schemeClr val="dk1"/>
              </a:solidFill>
              <a:effectLst/>
              <a:latin typeface="+mn-lt"/>
              <a:ea typeface="+mn-ea"/>
              <a:cs typeface="+mn-cs"/>
            </a:rPr>
            <a:t>たことに</a:t>
          </a:r>
          <a:r>
            <a:rPr kumimoji="1" lang="ja-JP" altLang="en-US" sz="1100">
              <a:solidFill>
                <a:schemeClr val="dk1"/>
              </a:solidFill>
              <a:effectLst/>
              <a:latin typeface="+mn-lt"/>
              <a:ea typeface="+mn-ea"/>
              <a:cs typeface="+mn-cs"/>
            </a:rPr>
            <a:t>よるものである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E2133DC-0F19-4C59-9C69-0F1798003BB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2EC8A11-18DA-47F2-9304-03DB3B26380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F567C5F-7770-48FD-82AF-DD2181AF20B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2772914-7FD9-4B77-B1B1-4E5CE1A55A6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2C96DFC-461A-4EE9-B476-54BB21AFDB5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BBC439C-CF2E-491C-8AC1-84EA9005248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20F86D7-38BB-4E8B-BAA2-3131B3D71D9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6407B22-BD40-48ED-82FB-B381EEA2C6F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7F9E988-9BDA-4DA6-9CCE-DEFE1D02934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B71347A-858E-46E3-8904-09EAB1AC83B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5ECC7CC-BDE4-48B0-9495-B3ED4DB138E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9257E30-CF34-4A1C-B9A3-4170749ED8E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D2CABB8-7DFA-46FF-ADF9-6E2056BD8DF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0DDCE24-A5B3-451A-A582-EAE4F1884B7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E6BA282-C4EB-46FF-8DC5-88B69C9ED1F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8D6FCC4-EEA6-481A-AF97-5D5BC772D02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CEB877A-6FFC-414B-AAD1-4AEF5F039B1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65AADD8-DABF-4371-B30B-8EE966FE3EA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15D71EF-F907-48B2-85CD-6603CD167F2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E45F6E1-A14B-407A-AD37-7A350C97E086}"/>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E54AF38-0CCA-4669-A427-ECC3153967F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1668812-DF0C-41A2-9B10-E45A629159C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C4059A2-1E13-471D-B8FD-8F4FCE7591B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57D478C-3616-49C0-B8D6-9EF70F73A7D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73B8E6E-04C1-4671-B489-D8CD1EAE7B5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1EF019B-19DF-4A3D-B97D-161C9CD32C5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8139EC5-735A-40D8-B562-CC149899247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1E25C33-5F2A-4D54-8400-2883B60213C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CE60F06-1989-4CEC-B3E4-13F7C4F6114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44648EA-9F41-44E0-9F7C-8509D91C613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ED87816-724A-4388-B217-852543315E8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CB2D2E6-0638-499D-95FA-05B95758547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E55CBAA-0E5F-4234-AA98-A49AEE1ED42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6BCE531-F13D-4AAE-A43E-35BBA9582F4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9D82C6E-AC89-4B17-AD1E-4774611563F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3421791-DD03-4BB2-BE2C-BA12A60FEC2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A4A561C-D2C5-4DA1-8079-B4F423FFA1F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603AF87-78CA-48C4-88A3-279CCEFF73C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16B8685-8E14-45BD-905E-9AC681953F8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F728D3F-058E-4D51-B19A-919CA6B2EFF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81FCF9B-7E95-45E9-A1DC-0A48779CA2B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EC3E252-3534-4122-A3D6-A8FA12D8916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C5C132E-5F72-4453-8F95-DB51963FAED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0CB3016-804F-4434-B71E-0170CC7436C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46BCB91-85AE-440D-A9E3-B045A15409E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D6A9E29-5189-4726-AD15-F1B0DB730AC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CB40B03-7344-4CC9-A2F0-D0E53E51E96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令和４年度は、株式譲渡所得の増加や新型コロナウイルス感染症の影響からの法人収益の持ち直しによる市民税の増加などにより、基準財政収入額は増加した。</a:t>
          </a:r>
        </a:p>
        <a:p>
          <a:r>
            <a:rPr kumimoji="1" lang="ja-JP" altLang="en-US" sz="1300">
              <a:latin typeface="ＭＳ Ｐゴシック" panose="020B0600070205080204" pitchFamily="50" charset="-128"/>
              <a:ea typeface="ＭＳ Ｐゴシック" panose="020B0600070205080204" pitchFamily="50" charset="-128"/>
            </a:rPr>
            <a:t>　基準財政需要額は、公債費の増はあるものの、地域振興費や包括算定経費の減少などにより減少したが、財政力指数は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ポイントで前年度と同数値となった。</a:t>
          </a:r>
        </a:p>
        <a:p>
          <a:r>
            <a:rPr kumimoji="1" lang="ja-JP" altLang="en-US" sz="130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4E7C621-A8E0-44AA-89F5-A7AE774738F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0F268AD-4EA2-4130-A86C-C46EF967549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67BA4428-DA07-4F43-92EC-F6F59A0A0FE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2621D7EF-555C-4C52-BDB9-FEE6FCB2D477}"/>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F652E578-635F-4021-B755-974A86EDF6E6}"/>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7F09FFB4-95D2-49A3-9AE1-8E8775BD38D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E8F49A0D-79E6-4F2A-81AD-C5E5FAE3C21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90CB1FB-EBF5-4463-AD23-233EBE7D7D5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74E9F4B8-84A3-4378-BE4E-5FC7FA0AB5D8}"/>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F8DD98D7-2148-4F27-B21A-2351EB4A4ACA}"/>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8D046B3F-AF01-455D-A772-94DA553094D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166CD753-F7DF-41D9-8864-1F719AF2AB52}"/>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274AB25-98B0-4E7E-B011-14ECE4DE078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755FBC4-345C-42AC-AE12-2EFB8ABC548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24DC30C-905E-42F6-B379-4A82FA1FF0B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7CC2D63F-A24B-4C0B-A049-9E4ECA5ED30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5965BA01-D4F5-4362-A7CB-4A838DA8C59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D72A38B6-A1BA-41AF-A5C0-00B34C83DD8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8D64000C-1248-4601-8771-76C61062F7A3}"/>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E61FE173-DA10-4BD2-8B46-064717E25C7C}"/>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D3F7A8B3-22DA-45E2-9111-CB2F719CD09A}"/>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BACC822F-D955-485A-B226-8215620A51AF}"/>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3744B374-6E66-421A-97C8-20FFCED1EF8E}"/>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5BDA4E0-B895-47AB-85A4-1BD020B8C288}"/>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A6E3812F-4C17-41CC-9C16-3CAD9F8F3BB7}"/>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5475277A-3921-42B9-B205-4D0594849C46}"/>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43CFBBAF-8665-4DB2-AF2F-655EE2AB9A65}"/>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CFB00829-2210-47EF-9463-36D522B26CD3}"/>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34FBC9AC-8046-4518-87C0-4940F0F14815}"/>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EA6192C6-A4A8-4CC5-A852-D75C2769566D}"/>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48C488CB-FD2A-4257-A4A0-3628B223BA16}"/>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2161617E-E2BB-4C60-9A46-2F2127BC1616}"/>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CE17B3D6-147F-4081-B58E-748D5CC9F80E}"/>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9BC17393-3926-4C10-B352-990EE9C0575F}"/>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62F10A4B-AAB0-4099-B098-09919E4C75F3}"/>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69EDBDD7-74BB-4CD9-A08F-DEB0041AA1B1}"/>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69626CF-581D-428C-9576-40A309901A2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88D1883-47A3-4DE1-BD5F-4525E7C389C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E096ABD-0B59-443A-AF4D-0A756921ABC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93A6FD9-A9AC-4F21-A1AF-1E9CF774695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6473AE0-65BA-44F8-996E-A03D83D2F6C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30EF9F50-092D-4A47-B300-12E8699D6D91}"/>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64E3ED3C-C039-4ED0-B292-31D46D4331E9}"/>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E78CCD2B-A4B5-4EA0-890E-8181887692BB}"/>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7DD9B7A6-44AC-4A9A-B301-69FF9DD6E042}"/>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D7D8F4FC-CDAE-49CA-BC95-241F5F311FA8}"/>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A5C1DB2E-2971-40F6-91D6-026BB559618C}"/>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77392296-AC91-42EC-9D4E-EA053A37FA92}"/>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191E6B8F-A332-4922-801C-09247AEE13B1}"/>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9B141262-5511-447E-88FE-71375D027467}"/>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E7085E0A-2E99-4D30-A794-7D9CBB4B0E8F}"/>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5087347-87ED-4C70-B089-4A3650A62C7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BE3193C4-F0EF-436C-9654-E719B698A5D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16B84B8D-6853-46C9-B483-320E4B9A0A9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9D0AE895-F7DB-4749-84E6-9C1CFE8BBDB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B028DE6D-D14D-413F-8FE7-F1184F04227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27100511-8CDB-4DF6-A2F6-83C3E9F37ED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529C31F-8E40-42D4-88CA-033C8EA0BCE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0F72E3F-4C3C-438C-B271-BD9E84DBB0C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9DD967D-3FD0-4DDC-9E91-2C5A0BE1B0A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424F6BF3-34C9-4B96-B79B-F79D9E3AF3D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E14CB184-E2E1-41F5-9549-18A9DCB4743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BBEA3A33-E0FD-40BA-8DEA-DC1C4B74C12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CACCF8B5-AD07-4827-8A00-7341E832393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母となる経常一般財源等歳入は、市税や地方譲与税等の増はあるものの、国の補正予算による普通交付税の追加交付額が令和３年度と比較して減少したことや、臨時財政対策債の発行可能額の減少及び借入調整を行ったことなどから減少した。</a:t>
          </a:r>
        </a:p>
        <a:p>
          <a:r>
            <a:rPr kumimoji="1" lang="ja-JP" altLang="en-US" sz="1100">
              <a:latin typeface="ＭＳ Ｐゴシック" panose="020B0600070205080204" pitchFamily="50" charset="-128"/>
              <a:ea typeface="ＭＳ Ｐゴシック" panose="020B0600070205080204" pitchFamily="50" charset="-128"/>
            </a:rPr>
            <a:t>　分子となる経常的経費充当一般財源は、人事院勧告に伴う俸給表引き上げ等による人件費の増加や、原油価格高騰に伴う公共施設の維持管理経費の増加に加え、令和元年度に借り入れを行った災害復旧事業債の償還開始などにより公債費が増加したことなどから増加した。</a:t>
          </a:r>
        </a:p>
        <a:p>
          <a:r>
            <a:rPr kumimoji="1" lang="ja-JP" altLang="en-US" sz="1100">
              <a:latin typeface="ＭＳ Ｐゴシック" panose="020B0600070205080204" pitchFamily="50" charset="-128"/>
              <a:ea typeface="ＭＳ Ｐゴシック" panose="020B0600070205080204" pitchFamily="50" charset="-128"/>
            </a:rPr>
            <a:t>　以上の要因により、前年度から</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99.3</a:t>
          </a:r>
          <a:r>
            <a:rPr kumimoji="1" lang="ja-JP" altLang="en-US" sz="11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B5239C43-4771-40E2-A1AC-7B85888B20C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D8411142-C31F-4DC7-BF17-BED92FE775D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3E5D1AB8-0B2E-4666-A2A5-93A66710405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5D28A0CF-CE39-4307-81E5-04D9EFA9D97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9AD101A6-2929-435F-8DD1-287DC49CCA85}"/>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E2E5E025-F78A-4902-833F-73B69D92F49C}"/>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7AD53E15-DFBE-4649-B60D-1012C65532A1}"/>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FD8CE3D3-138E-4D9E-9225-CCC3BA4A9C4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2C8E5A7A-A783-4D17-8E11-128737BD0CE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2F8E7DE9-CBBB-46CC-BB81-A755C8DBAEE4}"/>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6CD535FE-FD61-46C1-827A-28F1BFB57067}"/>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7776FB9F-D5B9-44DB-AED5-3FAC7B939F7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45F47D3-871F-4BF8-A4F4-159DC4F5C23D}"/>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34EF2D73-ACFE-4B97-B79C-93D47D32F2E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4A7F54C8-FCD9-44D1-B326-EE602C80EA2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E9B32E3F-6A3F-463A-B4CB-921AE3D02C3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F0653EAA-AF95-42A5-8AAB-E9B4FE9A1E63}"/>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2CAEB416-3A55-4DD7-89C0-A4CCD27B3398}"/>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F3372E4F-AF92-498C-8FAA-02A8848F57A5}"/>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95A0736E-8FA5-468E-80B7-BE2099F28A1B}"/>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6D4FE569-27A3-4039-8B1F-4476DC76672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67</xdr:row>
      <xdr:rowOff>55880</xdr:rowOff>
    </xdr:to>
    <xdr:cxnSp macro="">
      <xdr:nvCxnSpPr>
        <xdr:cNvPr id="134" name="直線コネクタ 133">
          <a:extLst>
            <a:ext uri="{FF2B5EF4-FFF2-40B4-BE49-F238E27FC236}">
              <a16:creationId xmlns:a16="http://schemas.microsoft.com/office/drawing/2014/main" id="{84783D54-FC09-41F1-A01E-1A6B30E2EE6A}"/>
            </a:ext>
          </a:extLst>
        </xdr:cNvPr>
        <xdr:cNvCxnSpPr/>
      </xdr:nvCxnSpPr>
      <xdr:spPr>
        <a:xfrm>
          <a:off x="4114800" y="11004127"/>
          <a:ext cx="8382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874D6E80-7B69-417C-8F93-BBF507EF87A9}"/>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9AA7DD0B-17A5-4B93-A587-B18A0240ACB7}"/>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66</xdr:row>
      <xdr:rowOff>122767</xdr:rowOff>
    </xdr:to>
    <xdr:cxnSp macro="">
      <xdr:nvCxnSpPr>
        <xdr:cNvPr id="137" name="直線コネクタ 136">
          <a:extLst>
            <a:ext uri="{FF2B5EF4-FFF2-40B4-BE49-F238E27FC236}">
              <a16:creationId xmlns:a16="http://schemas.microsoft.com/office/drawing/2014/main" id="{C6EC5A80-AFCD-4670-A820-1178BBAC3D23}"/>
            </a:ext>
          </a:extLst>
        </xdr:cNvPr>
        <xdr:cNvCxnSpPr/>
      </xdr:nvCxnSpPr>
      <xdr:spPr>
        <a:xfrm flipV="1">
          <a:off x="3225800" y="11004127"/>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965EA5DC-A5FF-4101-A944-219FFB7B6008}"/>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CAEF53AE-F2AF-4200-A927-AD2523B5D05A}"/>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66</xdr:row>
      <xdr:rowOff>122767</xdr:rowOff>
    </xdr:to>
    <xdr:cxnSp macro="">
      <xdr:nvCxnSpPr>
        <xdr:cNvPr id="140" name="直線コネクタ 139">
          <a:extLst>
            <a:ext uri="{FF2B5EF4-FFF2-40B4-BE49-F238E27FC236}">
              <a16:creationId xmlns:a16="http://schemas.microsoft.com/office/drawing/2014/main" id="{56A8CDFC-7FC9-46AA-801A-BCB69FAF28DB}"/>
            </a:ext>
          </a:extLst>
        </xdr:cNvPr>
        <xdr:cNvCxnSpPr/>
      </xdr:nvCxnSpPr>
      <xdr:spPr>
        <a:xfrm>
          <a:off x="2336800" y="114223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8001D68-8DFD-4B61-9D36-F5D17283C2D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6FD39BC3-0C70-443C-94FA-46389227E0E4}"/>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66</xdr:row>
      <xdr:rowOff>106680</xdr:rowOff>
    </xdr:to>
    <xdr:cxnSp macro="">
      <xdr:nvCxnSpPr>
        <xdr:cNvPr id="143" name="直線コネクタ 142">
          <a:extLst>
            <a:ext uri="{FF2B5EF4-FFF2-40B4-BE49-F238E27FC236}">
              <a16:creationId xmlns:a16="http://schemas.microsoft.com/office/drawing/2014/main" id="{BE3B37DA-1AD1-469F-BB38-3C2A4F39548F}"/>
            </a:ext>
          </a:extLst>
        </xdr:cNvPr>
        <xdr:cNvCxnSpPr/>
      </xdr:nvCxnSpPr>
      <xdr:spPr>
        <a:xfrm>
          <a:off x="1447800" y="113339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5C298435-1934-4392-BF0D-CE7AE92A559A}"/>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65EDFCD5-F39F-4E9C-BF41-BC906E029248}"/>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DC8D675E-15D1-49FD-A2C0-BBA48335B95A}"/>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AC2CD977-4E3A-4342-B4F4-35E243053DEA}"/>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995CFCB-C84F-4511-8222-6F9BA938E36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2FBBA3B-F342-4E25-BC4F-7147ACCAC28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07B97E9-61C3-4B8D-AEFC-DC457A4FBEA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998BAF38-41C3-4526-AFEB-DC84A570911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84363480-44A0-444F-934E-730DAD9EC5C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53" name="楕円 152">
          <a:extLst>
            <a:ext uri="{FF2B5EF4-FFF2-40B4-BE49-F238E27FC236}">
              <a16:creationId xmlns:a16="http://schemas.microsoft.com/office/drawing/2014/main" id="{0AE0EEBE-EBDC-4DD3-995B-673780856879}"/>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4" name="財政構造の弾力性該当値テキスト">
          <a:extLst>
            <a:ext uri="{FF2B5EF4-FFF2-40B4-BE49-F238E27FC236}">
              <a16:creationId xmlns:a16="http://schemas.microsoft.com/office/drawing/2014/main" id="{DC7AE311-C608-4C9E-A342-67EA1E85C33D}"/>
            </a:ext>
          </a:extLst>
        </xdr:cNvPr>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a:extLst>
            <a:ext uri="{FF2B5EF4-FFF2-40B4-BE49-F238E27FC236}">
              <a16:creationId xmlns:a16="http://schemas.microsoft.com/office/drawing/2014/main" id="{72952367-6F5E-4CC6-AEBF-4AA413C04BA6}"/>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a:extLst>
            <a:ext uri="{FF2B5EF4-FFF2-40B4-BE49-F238E27FC236}">
              <a16:creationId xmlns:a16="http://schemas.microsoft.com/office/drawing/2014/main" id="{4AD2732E-556E-4883-B6A3-3DFBE03F269F}"/>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7" name="楕円 156">
          <a:extLst>
            <a:ext uri="{FF2B5EF4-FFF2-40B4-BE49-F238E27FC236}">
              <a16:creationId xmlns:a16="http://schemas.microsoft.com/office/drawing/2014/main" id="{73CC115E-19A0-45AF-B1B9-02DAF89FFC37}"/>
            </a:ext>
          </a:extLst>
        </xdr:cNvPr>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8" name="テキスト ボックス 157">
          <a:extLst>
            <a:ext uri="{FF2B5EF4-FFF2-40B4-BE49-F238E27FC236}">
              <a16:creationId xmlns:a16="http://schemas.microsoft.com/office/drawing/2014/main" id="{41047FD1-E40E-42C0-BD44-AB1D9F42AE05}"/>
            </a:ext>
          </a:extLst>
        </xdr:cNvPr>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9" name="楕円 158">
          <a:extLst>
            <a:ext uri="{FF2B5EF4-FFF2-40B4-BE49-F238E27FC236}">
              <a16:creationId xmlns:a16="http://schemas.microsoft.com/office/drawing/2014/main" id="{F42942F7-16BE-4DA8-968D-341D429227A6}"/>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60" name="テキスト ボックス 159">
          <a:extLst>
            <a:ext uri="{FF2B5EF4-FFF2-40B4-BE49-F238E27FC236}">
              <a16:creationId xmlns:a16="http://schemas.microsoft.com/office/drawing/2014/main" id="{6BF31E94-B683-4D50-B992-9F7D6849B134}"/>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61" name="楕円 160">
          <a:extLst>
            <a:ext uri="{FF2B5EF4-FFF2-40B4-BE49-F238E27FC236}">
              <a16:creationId xmlns:a16="http://schemas.microsoft.com/office/drawing/2014/main" id="{C14A1B84-5031-4A00-BC98-73D812B292BF}"/>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2" name="テキスト ボックス 161">
          <a:extLst>
            <a:ext uri="{FF2B5EF4-FFF2-40B4-BE49-F238E27FC236}">
              <a16:creationId xmlns:a16="http://schemas.microsoft.com/office/drawing/2014/main" id="{B00CC45F-592E-4CD0-8CA9-68ED0A96A44C}"/>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8AB725F3-94FC-4897-A869-42A341BBD41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A49A62B3-9A85-4472-87EA-F82ABD6C2A6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F58BFC46-0E1F-401B-948C-E76395910DB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541A2EF1-5958-462E-8514-A43D4A68702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62A6CBB3-47F3-49F3-A182-748E10A2D36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C1D8709-DF0A-4CB6-8B8D-E3C09D74936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3D72FDFB-3FE4-49F8-A61B-7D51041EAA9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55AB3C08-EF2C-4B19-A96C-9DAD67C195D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48322704-B513-4A4E-A377-9E68E3E8E2D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B1995290-2406-4BEA-9E4D-394B2F4D488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F67DA44B-5701-41EB-AF0B-90E3E16C835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6B2E4012-4C98-48E4-8C9C-BD9E71C1563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ABAF582D-398A-4F81-A1B7-80C380F8C06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令和４年度は、人事院勧告に伴う俸給表引き上げ等による人件費の増加や、原油価格高騰に伴う公共施設の維持管理経費の増加などにより、依然として類似団体や全国平均と比較して高水準となっている。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3D767F43-C033-46F2-8EDD-44A39877DA5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5234FD3F-C93D-4F48-BE2C-58AFAF8C003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DFB15C40-599C-4055-97E7-626117F665F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A698A367-289C-437B-A94B-A9DD148AD9AF}"/>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9E9AF364-E033-40AE-92B0-28DF1A46946A}"/>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2B193BDE-1F82-4D20-890E-607C342C69D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6FC2F1FA-1F2F-44CC-A36E-B519F365A736}"/>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DC9C0FE2-5A57-4393-ACCA-859346D6E59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C4BA8419-3145-47F4-87FA-91C0F80EEDF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BF794B12-8832-402F-AF0C-9C175B94CA5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E822C5F1-745A-45AF-83C8-848331E157B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ACB3145C-6871-4264-B9C2-A97345489D38}"/>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68E13933-22F6-4714-81D5-E2BC141B48C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7952F68C-1ED5-4EB1-A80D-E4102248195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61FCCD43-7ED1-46CD-9ED5-2C7D467F207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11D20BC2-CF04-4F2D-A6AB-E2705DC942D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CD45664B-FDD3-474B-9BB8-FC1FDCABF7CB}"/>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BE079CBB-BDA4-4AFA-8C8B-2B3A9FCD5EF4}"/>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88C9F4F3-25C7-4584-B8F1-2E84A2E7FAFA}"/>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2A17A3A2-3792-4356-8F9F-DDEF79C42A2E}"/>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7FFB175E-63FF-49D3-89D3-8594AD4E02A4}"/>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92453</xdr:rowOff>
    </xdr:from>
    <xdr:to>
      <xdr:col>23</xdr:col>
      <xdr:colOff>133350</xdr:colOff>
      <xdr:row>86</xdr:row>
      <xdr:rowOff>33303</xdr:rowOff>
    </xdr:to>
    <xdr:cxnSp macro="">
      <xdr:nvCxnSpPr>
        <xdr:cNvPr id="197" name="直線コネクタ 196">
          <a:extLst>
            <a:ext uri="{FF2B5EF4-FFF2-40B4-BE49-F238E27FC236}">
              <a16:creationId xmlns:a16="http://schemas.microsoft.com/office/drawing/2014/main" id="{DB8FE078-96D1-4AA1-B2EB-BA069592C946}"/>
            </a:ext>
          </a:extLst>
        </xdr:cNvPr>
        <xdr:cNvCxnSpPr/>
      </xdr:nvCxnSpPr>
      <xdr:spPr>
        <a:xfrm>
          <a:off x="4114800" y="14665703"/>
          <a:ext cx="8382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F6C8A514-5153-45F3-9A99-AC4A24D1C497}"/>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EF83AB17-6A3D-4173-8EBB-8D3F893031D8}"/>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80452</xdr:rowOff>
    </xdr:from>
    <xdr:to>
      <xdr:col>19</xdr:col>
      <xdr:colOff>133350</xdr:colOff>
      <xdr:row>85</xdr:row>
      <xdr:rowOff>92453</xdr:rowOff>
    </xdr:to>
    <xdr:cxnSp macro="">
      <xdr:nvCxnSpPr>
        <xdr:cNvPr id="200" name="直線コネクタ 199">
          <a:extLst>
            <a:ext uri="{FF2B5EF4-FFF2-40B4-BE49-F238E27FC236}">
              <a16:creationId xmlns:a16="http://schemas.microsoft.com/office/drawing/2014/main" id="{BA363A9D-C8C2-45C6-80E9-2C278F56B693}"/>
            </a:ext>
          </a:extLst>
        </xdr:cNvPr>
        <xdr:cNvCxnSpPr/>
      </xdr:nvCxnSpPr>
      <xdr:spPr>
        <a:xfrm>
          <a:off x="3225800" y="14653702"/>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6CE07C9C-0525-4DDB-A1C4-77D81D071A84}"/>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F50B975E-C279-48A4-B2EF-5F168B827BD9}"/>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60647</xdr:rowOff>
    </xdr:from>
    <xdr:to>
      <xdr:col>15</xdr:col>
      <xdr:colOff>82550</xdr:colOff>
      <xdr:row>85</xdr:row>
      <xdr:rowOff>80452</xdr:rowOff>
    </xdr:to>
    <xdr:cxnSp macro="">
      <xdr:nvCxnSpPr>
        <xdr:cNvPr id="203" name="直線コネクタ 202">
          <a:extLst>
            <a:ext uri="{FF2B5EF4-FFF2-40B4-BE49-F238E27FC236}">
              <a16:creationId xmlns:a16="http://schemas.microsoft.com/office/drawing/2014/main" id="{C8606CBF-FADB-464E-BC99-EDB2227AD3F9}"/>
            </a:ext>
          </a:extLst>
        </xdr:cNvPr>
        <xdr:cNvCxnSpPr/>
      </xdr:nvCxnSpPr>
      <xdr:spPr>
        <a:xfrm>
          <a:off x="2336800" y="14462447"/>
          <a:ext cx="889000" cy="1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7C155136-B3C8-466C-891F-A3432BD83D6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E34D631C-A8D2-446F-8048-5BAD1F0DE8EB}"/>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29697</xdr:rowOff>
    </xdr:from>
    <xdr:to>
      <xdr:col>11</xdr:col>
      <xdr:colOff>31750</xdr:colOff>
      <xdr:row>84</xdr:row>
      <xdr:rowOff>60647</xdr:rowOff>
    </xdr:to>
    <xdr:cxnSp macro="">
      <xdr:nvCxnSpPr>
        <xdr:cNvPr id="206" name="直線コネクタ 205">
          <a:extLst>
            <a:ext uri="{FF2B5EF4-FFF2-40B4-BE49-F238E27FC236}">
              <a16:creationId xmlns:a16="http://schemas.microsoft.com/office/drawing/2014/main" id="{223F92F8-4433-4A14-988F-20356766BB1D}"/>
            </a:ext>
          </a:extLst>
        </xdr:cNvPr>
        <xdr:cNvCxnSpPr/>
      </xdr:nvCxnSpPr>
      <xdr:spPr>
        <a:xfrm>
          <a:off x="1447800" y="14431497"/>
          <a:ext cx="8890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AEFED9C8-A23D-435B-B7A3-82C6559097FC}"/>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665DADC2-DFC4-49E3-841C-74C692A6A90E}"/>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9CC12589-B4F1-498E-8D5B-DD9F98B77D8C}"/>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9B252938-5B5E-48C9-89D0-1329AF445ED5}"/>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846D679-3A05-4192-B09D-F8768916EB5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2EB01391-B992-4470-860E-2E59C4C71CF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A7FDBC3-A658-496C-A428-652E2D9AEDB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82AFFB8-7704-4460-AFDB-C40AF4ED75D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1A7C3F45-CFA3-4C98-B8AE-179A0CDFE9C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153953</xdr:rowOff>
    </xdr:from>
    <xdr:to>
      <xdr:col>23</xdr:col>
      <xdr:colOff>184150</xdr:colOff>
      <xdr:row>86</xdr:row>
      <xdr:rowOff>84103</xdr:rowOff>
    </xdr:to>
    <xdr:sp macro="" textlink="">
      <xdr:nvSpPr>
        <xdr:cNvPr id="216" name="楕円 215">
          <a:extLst>
            <a:ext uri="{FF2B5EF4-FFF2-40B4-BE49-F238E27FC236}">
              <a16:creationId xmlns:a16="http://schemas.microsoft.com/office/drawing/2014/main" id="{C61BCEFE-C6BF-46C2-9871-C9E65BC2C3B6}"/>
            </a:ext>
          </a:extLst>
        </xdr:cNvPr>
        <xdr:cNvSpPr/>
      </xdr:nvSpPr>
      <xdr:spPr>
        <a:xfrm>
          <a:off x="4902200" y="147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126030</xdr:rowOff>
    </xdr:from>
    <xdr:ext cx="762000" cy="259045"/>
    <xdr:sp macro="" textlink="">
      <xdr:nvSpPr>
        <xdr:cNvPr id="217" name="人件費・物件費等の状況該当値テキスト">
          <a:extLst>
            <a:ext uri="{FF2B5EF4-FFF2-40B4-BE49-F238E27FC236}">
              <a16:creationId xmlns:a16="http://schemas.microsoft.com/office/drawing/2014/main" id="{1E99AEFE-4CAD-4D4F-AA3A-82DD463EE747}"/>
            </a:ext>
          </a:extLst>
        </xdr:cNvPr>
        <xdr:cNvSpPr txBox="1"/>
      </xdr:nvSpPr>
      <xdr:spPr>
        <a:xfrm>
          <a:off x="5041900" y="1469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41653</xdr:rowOff>
    </xdr:from>
    <xdr:to>
      <xdr:col>19</xdr:col>
      <xdr:colOff>184150</xdr:colOff>
      <xdr:row>85</xdr:row>
      <xdr:rowOff>143253</xdr:rowOff>
    </xdr:to>
    <xdr:sp macro="" textlink="">
      <xdr:nvSpPr>
        <xdr:cNvPr id="218" name="楕円 217">
          <a:extLst>
            <a:ext uri="{FF2B5EF4-FFF2-40B4-BE49-F238E27FC236}">
              <a16:creationId xmlns:a16="http://schemas.microsoft.com/office/drawing/2014/main" id="{7B97A119-02CA-4EBB-8208-4A5587759935}"/>
            </a:ext>
          </a:extLst>
        </xdr:cNvPr>
        <xdr:cNvSpPr/>
      </xdr:nvSpPr>
      <xdr:spPr>
        <a:xfrm>
          <a:off x="4064000" y="146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128030</xdr:rowOff>
    </xdr:from>
    <xdr:ext cx="736600" cy="259045"/>
    <xdr:sp macro="" textlink="">
      <xdr:nvSpPr>
        <xdr:cNvPr id="219" name="テキスト ボックス 218">
          <a:extLst>
            <a:ext uri="{FF2B5EF4-FFF2-40B4-BE49-F238E27FC236}">
              <a16:creationId xmlns:a16="http://schemas.microsoft.com/office/drawing/2014/main" id="{8D1A545D-EEB2-4866-B1A0-1A8580A5FA82}"/>
            </a:ext>
          </a:extLst>
        </xdr:cNvPr>
        <xdr:cNvSpPr txBox="1"/>
      </xdr:nvSpPr>
      <xdr:spPr>
        <a:xfrm>
          <a:off x="3733800" y="14701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29652</xdr:rowOff>
    </xdr:from>
    <xdr:to>
      <xdr:col>15</xdr:col>
      <xdr:colOff>133350</xdr:colOff>
      <xdr:row>85</xdr:row>
      <xdr:rowOff>131252</xdr:rowOff>
    </xdr:to>
    <xdr:sp macro="" textlink="">
      <xdr:nvSpPr>
        <xdr:cNvPr id="220" name="楕円 219">
          <a:extLst>
            <a:ext uri="{FF2B5EF4-FFF2-40B4-BE49-F238E27FC236}">
              <a16:creationId xmlns:a16="http://schemas.microsoft.com/office/drawing/2014/main" id="{6F8CF0F3-90F5-4721-8D8E-4438FECC8E2F}"/>
            </a:ext>
          </a:extLst>
        </xdr:cNvPr>
        <xdr:cNvSpPr/>
      </xdr:nvSpPr>
      <xdr:spPr>
        <a:xfrm>
          <a:off x="3175000" y="14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116029</xdr:rowOff>
    </xdr:from>
    <xdr:ext cx="762000" cy="259045"/>
    <xdr:sp macro="" textlink="">
      <xdr:nvSpPr>
        <xdr:cNvPr id="221" name="テキスト ボックス 220">
          <a:extLst>
            <a:ext uri="{FF2B5EF4-FFF2-40B4-BE49-F238E27FC236}">
              <a16:creationId xmlns:a16="http://schemas.microsoft.com/office/drawing/2014/main" id="{9B964898-8F87-47B0-A78F-334CD4A47111}"/>
            </a:ext>
          </a:extLst>
        </xdr:cNvPr>
        <xdr:cNvSpPr txBox="1"/>
      </xdr:nvSpPr>
      <xdr:spPr>
        <a:xfrm>
          <a:off x="2844800" y="1468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9847</xdr:rowOff>
    </xdr:from>
    <xdr:to>
      <xdr:col>11</xdr:col>
      <xdr:colOff>82550</xdr:colOff>
      <xdr:row>84</xdr:row>
      <xdr:rowOff>111447</xdr:rowOff>
    </xdr:to>
    <xdr:sp macro="" textlink="">
      <xdr:nvSpPr>
        <xdr:cNvPr id="222" name="楕円 221">
          <a:extLst>
            <a:ext uri="{FF2B5EF4-FFF2-40B4-BE49-F238E27FC236}">
              <a16:creationId xmlns:a16="http://schemas.microsoft.com/office/drawing/2014/main" id="{851802B6-B922-4083-9606-E9A9C8D33FC2}"/>
            </a:ext>
          </a:extLst>
        </xdr:cNvPr>
        <xdr:cNvSpPr/>
      </xdr:nvSpPr>
      <xdr:spPr>
        <a:xfrm>
          <a:off x="2286000" y="144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96224</xdr:rowOff>
    </xdr:from>
    <xdr:ext cx="762000" cy="259045"/>
    <xdr:sp macro="" textlink="">
      <xdr:nvSpPr>
        <xdr:cNvPr id="223" name="テキスト ボックス 222">
          <a:extLst>
            <a:ext uri="{FF2B5EF4-FFF2-40B4-BE49-F238E27FC236}">
              <a16:creationId xmlns:a16="http://schemas.microsoft.com/office/drawing/2014/main" id="{231B87BC-85DA-42B1-9109-D27B9E9DEE3F}"/>
            </a:ext>
          </a:extLst>
        </xdr:cNvPr>
        <xdr:cNvSpPr txBox="1"/>
      </xdr:nvSpPr>
      <xdr:spPr>
        <a:xfrm>
          <a:off x="1955800" y="144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150347</xdr:rowOff>
    </xdr:from>
    <xdr:to>
      <xdr:col>7</xdr:col>
      <xdr:colOff>31750</xdr:colOff>
      <xdr:row>84</xdr:row>
      <xdr:rowOff>80497</xdr:rowOff>
    </xdr:to>
    <xdr:sp macro="" textlink="">
      <xdr:nvSpPr>
        <xdr:cNvPr id="224" name="楕円 223">
          <a:extLst>
            <a:ext uri="{FF2B5EF4-FFF2-40B4-BE49-F238E27FC236}">
              <a16:creationId xmlns:a16="http://schemas.microsoft.com/office/drawing/2014/main" id="{943656AD-A59F-43EF-BA0A-3B8A2203B3FD}"/>
            </a:ext>
          </a:extLst>
        </xdr:cNvPr>
        <xdr:cNvSpPr/>
      </xdr:nvSpPr>
      <xdr:spPr>
        <a:xfrm>
          <a:off x="1397000" y="143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65274</xdr:rowOff>
    </xdr:from>
    <xdr:ext cx="762000" cy="259045"/>
    <xdr:sp macro="" textlink="">
      <xdr:nvSpPr>
        <xdr:cNvPr id="225" name="テキスト ボックス 224">
          <a:extLst>
            <a:ext uri="{FF2B5EF4-FFF2-40B4-BE49-F238E27FC236}">
              <a16:creationId xmlns:a16="http://schemas.microsoft.com/office/drawing/2014/main" id="{DD04FB5E-4E99-4D6D-941F-435CE6E02D27}"/>
            </a:ext>
          </a:extLst>
        </xdr:cNvPr>
        <xdr:cNvSpPr txBox="1"/>
      </xdr:nvSpPr>
      <xdr:spPr>
        <a:xfrm>
          <a:off x="1066800" y="144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E9809F3E-F2E8-4C69-8CEA-9675882ADA9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87BDF0F-5498-4E2F-B323-E4B23F9F9AE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8F939566-8CD1-4EA2-9E42-31FC61C7899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862B920F-8E4E-42E3-B4B1-5ADADD3F43E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1EB95B06-5D02-422F-8340-CF29D6FFAA9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CFFC6306-0DAF-4821-84CA-6A68321A295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78AB189-D04A-4A2B-91D8-31E62AB9302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C988C641-216B-4044-82AB-40E4BC85638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D55980AE-F7D8-466F-8747-CE990C8B026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A6246D44-575B-4FE8-83CD-3FC83B2E744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B808AB20-FB39-4D6F-8241-BC4222AC318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643F3A60-34A6-410C-BCA6-C2673DC6B6E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C5399223-87D1-4EED-9259-D60ED0A910C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類似団体や全国市平均を上回っている状況にあり、今後も引き続き、給与体系の調整等を含め、適正化に努める。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BDC07B0A-B6E7-4692-A4B5-03AE5B2853F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C0E01BC8-0073-4CA3-9242-A53B79A023E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7B07B7AF-C9F6-4A2A-9EC4-FFB0BF8DD7B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8E0D525E-00C9-4C96-9FC6-9F3D14209B9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F6F51342-7890-4408-AA93-5A87A933C1B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994B52E0-0161-4B23-94EA-230B2EC07BF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937D7504-417A-415A-BFCA-4A6F0932FBE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C1B6250-E7D1-47F2-AA19-5B15470EA513}"/>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E2A82342-4367-4A83-A796-BF6A63E66DB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F6C9BF18-46BD-476F-BF91-CA90BD37AAF8}"/>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715C2A5D-74F2-4357-A534-38691A70B2F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B31EC7B9-0392-4551-83A0-7D4781FF652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C7DF530D-03BE-46A7-B61F-B724A438195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9E005891-855A-4A29-8295-AC5B1CA5000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11E3DA64-0255-4C33-A194-C2465DDA229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CC4C03CB-EA18-424F-AB8B-57C4EF5D227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AD43DD01-2FB5-479E-8787-EA5B6734CFD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658910F2-6EFB-43EE-9255-71BD8C6146C5}"/>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6E61ACBC-CCC1-481D-84A0-5902B98A3E8E}"/>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623D0A24-9569-4170-993A-7A16CFE2C951}"/>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A606B784-E5D0-401C-A414-94A8849F8FD4}"/>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2E9D773C-7720-4A60-9ACA-EE92755948F3}"/>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4B980908-C206-43A1-B8A3-2D8E81396067}"/>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id="{D9663E27-12E4-4A3B-934C-8535599E34A3}"/>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B73040DA-73BA-4C81-9771-21EDFD673BDA}"/>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3F22F554-5E0B-4073-A7FF-5941C7091C1A}"/>
            </a:ext>
          </a:extLst>
        </xdr:cNvPr>
        <xdr:cNvCxnSpPr/>
      </xdr:nvCxnSpPr>
      <xdr:spPr>
        <a:xfrm flipV="1">
          <a:off x="15290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F29D4C17-115A-401F-AD18-5B082CB36D94}"/>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691969E7-DB68-4F74-914E-000E8618091A}"/>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58003D21-C7F3-44AC-8A93-C5436E909F35}"/>
            </a:ext>
          </a:extLst>
        </xdr:cNvPr>
        <xdr:cNvCxnSpPr/>
      </xdr:nvCxnSpPr>
      <xdr:spPr>
        <a:xfrm>
          <a:off x="14401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5B90645F-67BE-4F20-BC9A-166A38B09E9F}"/>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id="{D239E6B8-0271-4785-9A45-6242B099AC42}"/>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709A1A70-9E8F-4F7D-840A-0CB1EA05941A}"/>
            </a:ext>
          </a:extLst>
        </xdr:cNvPr>
        <xdr:cNvCxnSpPr/>
      </xdr:nvCxnSpPr>
      <xdr:spPr>
        <a:xfrm flipV="1">
          <a:off x="13512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B35C10B4-5D03-45F7-810C-717CA143EA4A}"/>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1D2F5CC3-A646-496A-8590-B7EF68722E8A}"/>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3F61AE3D-C86B-4EDB-AF2F-42150698905C}"/>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id="{917EF56A-2559-4C67-BD70-C6828A7FF601}"/>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97198D8-8F2F-47EC-BB56-AD00543992B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A0D76CE-4A07-44CA-AFB0-83582CCD2BA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0E268A6-C588-45BB-83A3-688AA41BCD4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7DA6D9C8-75EF-4E34-B501-98EC5965EFD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ADB2C4DC-E711-4253-ACF4-5D9CA815DA7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id="{DF8A4091-E755-49FA-98C7-0612E5DE9FA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id="{9E2366B8-FBE6-4D89-BD17-4893574A9E8C}"/>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D8B6A9C8-ED27-4308-A70A-B80772674D1B}"/>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B542E171-75D4-4621-8FA4-0F4789FA46BB}"/>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68B32DBA-AFD9-4154-BAE0-E8CFA85F8A1F}"/>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EFE2F4CC-0FAE-40EF-9DBA-BAEFBF32F455}"/>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E37041E4-01C0-4CF1-AA16-3250CAFBA6A5}"/>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E94A637F-63AA-4A2B-A525-4722739FE8D1}"/>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92A3161E-C2F2-480A-967D-58574B941645}"/>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3DB094B3-40DF-4DB5-9BE3-E83841466576}"/>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E2F53203-8AB4-4432-9BDE-62CC1B7D69E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1FDE367A-EFB9-4068-B017-E93CBC01F61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9CB9C972-7F52-4E8F-9D5E-AAE2334FBED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F0F7E25-17A6-4438-BAC9-0C4CAC06321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6C327773-20F7-474B-A881-471E2B68FF1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C4D56023-5E5C-47C5-A3E3-0FB7EAC4525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A055091D-185B-4ABB-BA1B-04FC9770889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D9B1240C-0301-47FE-8967-A7F13F231A6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581C8211-AB49-4BDF-BE4E-73E7213F873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D5C9369B-D912-4649-8C4D-3873C304513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6EE812DC-5EE6-4804-8E8D-6A65C7F92C2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7F48528-A415-4010-A0DA-46B81EA437B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786EFDFE-5ADA-4C05-B9DC-97ACD1A74DF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第１位の広大な面積を有することや、旧町村単位に４つの行政局を配置していること、加えて隣接する上富田町から消防業務を受託していることなどから、類似団体や全国平均を上回っている状況にある。一方、人口が同規模程度で、面積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ｋ㎡以上の自治体と比較した場合、職種にもよるが、職員数は下回っている状況にある。今後も引き続き、適正な定員管理に努める。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EC54D160-E595-40BD-8D10-CFC60CFDBA6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4CEF22C1-43A4-4B59-A207-ED3C85041A4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8B03D241-0E88-425F-B83A-A1705A6325F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AF5DC803-8C69-49B6-A52D-07C87D72B98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281AC176-CBC7-4271-97E3-593C3D4BFF9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44A6CA79-E8B7-40A5-86E1-3ADB8594704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8514EF94-54A6-479E-9986-5197302745B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D08E8EE-B407-474E-8FE5-69587E31036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BD4FF5E8-FAD3-4D5D-B30D-E5E4D47571B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AA8490AE-164A-43DC-BA0E-ED11E00D8F9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4D6F7D0F-34C4-4A43-A32E-8F98FD4C35D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7D19583D-D074-4C22-811C-94AA820203F4}"/>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2A2906EF-6E9B-4F1C-B300-1EC80BFA620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E743809F-2687-4B08-826F-D250CF392FE2}"/>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352C4550-8032-4954-B9BA-729030FEECDA}"/>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B68F85E7-FEF0-4CAF-A320-311D558F7C9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3ED5CB66-FB6B-4D1C-8874-349D1C1AF99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A9338E44-7ADB-49C4-B83A-B8D9BF0DA0F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B66608A0-F67B-4621-B3ED-1B0575FB45A1}"/>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8F44ADA6-B40C-41F4-8AFB-E299BCDE4E18}"/>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4EE9D39B-4C37-4390-A9A0-FAD2394B37BB}"/>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53DEB11A-5227-43CA-AD20-B5DF994EB33B}"/>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10E0D525-3946-4D61-93B8-8430F454D11F}"/>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117747</xdr:rowOff>
    </xdr:from>
    <xdr:to>
      <xdr:col>81</xdr:col>
      <xdr:colOff>44450</xdr:colOff>
      <xdr:row>63</xdr:row>
      <xdr:rowOff>157964</xdr:rowOff>
    </xdr:to>
    <xdr:cxnSp macro="">
      <xdr:nvCxnSpPr>
        <xdr:cNvPr id="326" name="直線コネクタ 325">
          <a:extLst>
            <a:ext uri="{FF2B5EF4-FFF2-40B4-BE49-F238E27FC236}">
              <a16:creationId xmlns:a16="http://schemas.microsoft.com/office/drawing/2014/main" id="{A1FA3119-567E-416E-9EB0-C39CAD88082E}"/>
            </a:ext>
          </a:extLst>
        </xdr:cNvPr>
        <xdr:cNvCxnSpPr/>
      </xdr:nvCxnSpPr>
      <xdr:spPr>
        <a:xfrm>
          <a:off x="16179800" y="1091909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BC2C1DFC-4FDD-4904-9457-735E3F24E4BA}"/>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46EE33A-9AB1-49C1-9376-7B5B797883D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98213</xdr:rowOff>
    </xdr:from>
    <xdr:to>
      <xdr:col>77</xdr:col>
      <xdr:colOff>44450</xdr:colOff>
      <xdr:row>63</xdr:row>
      <xdr:rowOff>117747</xdr:rowOff>
    </xdr:to>
    <xdr:cxnSp macro="">
      <xdr:nvCxnSpPr>
        <xdr:cNvPr id="329" name="直線コネクタ 328">
          <a:extLst>
            <a:ext uri="{FF2B5EF4-FFF2-40B4-BE49-F238E27FC236}">
              <a16:creationId xmlns:a16="http://schemas.microsoft.com/office/drawing/2014/main" id="{A969D86A-AEF7-458E-9C80-A685873C760D}"/>
            </a:ext>
          </a:extLst>
        </xdr:cNvPr>
        <xdr:cNvCxnSpPr/>
      </xdr:nvCxnSpPr>
      <xdr:spPr>
        <a:xfrm>
          <a:off x="15290800" y="1089956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922293F7-5F48-4430-942B-446DAB1601C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9C2F6100-6E65-4632-A6D1-B91B78106E93}"/>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60295</xdr:rowOff>
    </xdr:from>
    <xdr:to>
      <xdr:col>72</xdr:col>
      <xdr:colOff>203200</xdr:colOff>
      <xdr:row>63</xdr:row>
      <xdr:rowOff>98213</xdr:rowOff>
    </xdr:to>
    <xdr:cxnSp macro="">
      <xdr:nvCxnSpPr>
        <xdr:cNvPr id="332" name="直線コネクタ 331">
          <a:extLst>
            <a:ext uri="{FF2B5EF4-FFF2-40B4-BE49-F238E27FC236}">
              <a16:creationId xmlns:a16="http://schemas.microsoft.com/office/drawing/2014/main" id="{46DA7D9C-A7E0-4994-8DFE-C6A26E081EAB}"/>
            </a:ext>
          </a:extLst>
        </xdr:cNvPr>
        <xdr:cNvCxnSpPr/>
      </xdr:nvCxnSpPr>
      <xdr:spPr>
        <a:xfrm>
          <a:off x="14401800" y="10861645"/>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305636D5-0CD5-4937-9013-FFF8F8212A06}"/>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5E117B3E-A866-4127-9C89-DA3B04C5CC78}"/>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60295</xdr:rowOff>
    </xdr:to>
    <xdr:cxnSp macro="">
      <xdr:nvCxnSpPr>
        <xdr:cNvPr id="335" name="直線コネクタ 334">
          <a:extLst>
            <a:ext uri="{FF2B5EF4-FFF2-40B4-BE49-F238E27FC236}">
              <a16:creationId xmlns:a16="http://schemas.microsoft.com/office/drawing/2014/main" id="{9F8A504C-AEB8-465D-8940-AF7F3771D2A9}"/>
            </a:ext>
          </a:extLst>
        </xdr:cNvPr>
        <xdr:cNvCxnSpPr/>
      </xdr:nvCxnSpPr>
      <xdr:spPr>
        <a:xfrm>
          <a:off x="13512800" y="10824875"/>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80FD22B1-737B-439A-92FF-A8B183A42782}"/>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AE28615-6DF4-4C9A-9D0C-50ABD0095F77}"/>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4577F5D2-E4A8-48DE-8246-D597A2080924}"/>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E16FE4F0-EC5A-4716-BF45-37F8F38A5774}"/>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BF0CBB99-5063-4D17-9AD8-BFA9E837FE1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5E6FF418-47F6-4565-A72A-186B622B7E5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9B0DEEB2-5278-42C3-80C8-2164D91D91F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8920A1DA-7F42-4A19-A5B1-6E7D16CD5D2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4452F27C-78D8-4D0C-9251-1E5B11B920C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107164</xdr:rowOff>
    </xdr:from>
    <xdr:to>
      <xdr:col>81</xdr:col>
      <xdr:colOff>95250</xdr:colOff>
      <xdr:row>64</xdr:row>
      <xdr:rowOff>37314</xdr:rowOff>
    </xdr:to>
    <xdr:sp macro="" textlink="">
      <xdr:nvSpPr>
        <xdr:cNvPr id="345" name="楕円 344">
          <a:extLst>
            <a:ext uri="{FF2B5EF4-FFF2-40B4-BE49-F238E27FC236}">
              <a16:creationId xmlns:a16="http://schemas.microsoft.com/office/drawing/2014/main" id="{C099F71E-9A6B-48A9-A8C3-D1385001E871}"/>
            </a:ext>
          </a:extLst>
        </xdr:cNvPr>
        <xdr:cNvSpPr/>
      </xdr:nvSpPr>
      <xdr:spPr>
        <a:xfrm>
          <a:off x="169672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79241</xdr:rowOff>
    </xdr:from>
    <xdr:ext cx="762000" cy="259045"/>
    <xdr:sp macro="" textlink="">
      <xdr:nvSpPr>
        <xdr:cNvPr id="346" name="定員管理の状況該当値テキスト">
          <a:extLst>
            <a:ext uri="{FF2B5EF4-FFF2-40B4-BE49-F238E27FC236}">
              <a16:creationId xmlns:a16="http://schemas.microsoft.com/office/drawing/2014/main" id="{57A1B7E1-B1F4-49D0-AE31-4146FF25B107}"/>
            </a:ext>
          </a:extLst>
        </xdr:cNvPr>
        <xdr:cNvSpPr txBox="1"/>
      </xdr:nvSpPr>
      <xdr:spPr>
        <a:xfrm>
          <a:off x="17106900" y="108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66947</xdr:rowOff>
    </xdr:from>
    <xdr:to>
      <xdr:col>77</xdr:col>
      <xdr:colOff>95250</xdr:colOff>
      <xdr:row>63</xdr:row>
      <xdr:rowOff>168547</xdr:rowOff>
    </xdr:to>
    <xdr:sp macro="" textlink="">
      <xdr:nvSpPr>
        <xdr:cNvPr id="347" name="楕円 346">
          <a:extLst>
            <a:ext uri="{FF2B5EF4-FFF2-40B4-BE49-F238E27FC236}">
              <a16:creationId xmlns:a16="http://schemas.microsoft.com/office/drawing/2014/main" id="{DF6762D0-63CB-4452-BFDD-5AAB448029D2}"/>
            </a:ext>
          </a:extLst>
        </xdr:cNvPr>
        <xdr:cNvSpPr/>
      </xdr:nvSpPr>
      <xdr:spPr>
        <a:xfrm>
          <a:off x="16129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153324</xdr:rowOff>
    </xdr:from>
    <xdr:ext cx="736600" cy="259045"/>
    <xdr:sp macro="" textlink="">
      <xdr:nvSpPr>
        <xdr:cNvPr id="348" name="テキスト ボックス 347">
          <a:extLst>
            <a:ext uri="{FF2B5EF4-FFF2-40B4-BE49-F238E27FC236}">
              <a16:creationId xmlns:a16="http://schemas.microsoft.com/office/drawing/2014/main" id="{869630F7-E783-49CC-9CEB-CEB14552C284}"/>
            </a:ext>
          </a:extLst>
        </xdr:cNvPr>
        <xdr:cNvSpPr txBox="1"/>
      </xdr:nvSpPr>
      <xdr:spPr>
        <a:xfrm>
          <a:off x="15798800" y="1095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47413</xdr:rowOff>
    </xdr:from>
    <xdr:to>
      <xdr:col>73</xdr:col>
      <xdr:colOff>44450</xdr:colOff>
      <xdr:row>63</xdr:row>
      <xdr:rowOff>149013</xdr:rowOff>
    </xdr:to>
    <xdr:sp macro="" textlink="">
      <xdr:nvSpPr>
        <xdr:cNvPr id="349" name="楕円 348">
          <a:extLst>
            <a:ext uri="{FF2B5EF4-FFF2-40B4-BE49-F238E27FC236}">
              <a16:creationId xmlns:a16="http://schemas.microsoft.com/office/drawing/2014/main" id="{823BB1D9-78B4-4FEE-A9F0-A78F3D5DECAF}"/>
            </a:ext>
          </a:extLst>
        </xdr:cNvPr>
        <xdr:cNvSpPr/>
      </xdr:nvSpPr>
      <xdr:spPr>
        <a:xfrm>
          <a:off x="15240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133790</xdr:rowOff>
    </xdr:from>
    <xdr:ext cx="762000" cy="259045"/>
    <xdr:sp macro="" textlink="">
      <xdr:nvSpPr>
        <xdr:cNvPr id="350" name="テキスト ボックス 349">
          <a:extLst>
            <a:ext uri="{FF2B5EF4-FFF2-40B4-BE49-F238E27FC236}">
              <a16:creationId xmlns:a16="http://schemas.microsoft.com/office/drawing/2014/main" id="{6FBB0998-BF7B-4A73-AC57-D231C48BE3A7}"/>
            </a:ext>
          </a:extLst>
        </xdr:cNvPr>
        <xdr:cNvSpPr txBox="1"/>
      </xdr:nvSpPr>
      <xdr:spPr>
        <a:xfrm>
          <a:off x="14909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9495</xdr:rowOff>
    </xdr:from>
    <xdr:to>
      <xdr:col>68</xdr:col>
      <xdr:colOff>203200</xdr:colOff>
      <xdr:row>63</xdr:row>
      <xdr:rowOff>111095</xdr:rowOff>
    </xdr:to>
    <xdr:sp macro="" textlink="">
      <xdr:nvSpPr>
        <xdr:cNvPr id="351" name="楕円 350">
          <a:extLst>
            <a:ext uri="{FF2B5EF4-FFF2-40B4-BE49-F238E27FC236}">
              <a16:creationId xmlns:a16="http://schemas.microsoft.com/office/drawing/2014/main" id="{5129EA50-FCB1-49D5-A84E-7C9289047DA2}"/>
            </a:ext>
          </a:extLst>
        </xdr:cNvPr>
        <xdr:cNvSpPr/>
      </xdr:nvSpPr>
      <xdr:spPr>
        <a:xfrm>
          <a:off x="14351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95872</xdr:rowOff>
    </xdr:from>
    <xdr:ext cx="762000" cy="259045"/>
    <xdr:sp macro="" textlink="">
      <xdr:nvSpPr>
        <xdr:cNvPr id="352" name="テキスト ボックス 351">
          <a:extLst>
            <a:ext uri="{FF2B5EF4-FFF2-40B4-BE49-F238E27FC236}">
              <a16:creationId xmlns:a16="http://schemas.microsoft.com/office/drawing/2014/main" id="{877B8893-AC6C-4A25-BD4C-0303DC19014F}"/>
            </a:ext>
          </a:extLst>
        </xdr:cNvPr>
        <xdr:cNvSpPr txBox="1"/>
      </xdr:nvSpPr>
      <xdr:spPr>
        <a:xfrm>
          <a:off x="14020800" y="108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144175</xdr:rowOff>
    </xdr:from>
    <xdr:to>
      <xdr:col>64</xdr:col>
      <xdr:colOff>152400</xdr:colOff>
      <xdr:row>63</xdr:row>
      <xdr:rowOff>74325</xdr:rowOff>
    </xdr:to>
    <xdr:sp macro="" textlink="">
      <xdr:nvSpPr>
        <xdr:cNvPr id="353" name="楕円 352">
          <a:extLst>
            <a:ext uri="{FF2B5EF4-FFF2-40B4-BE49-F238E27FC236}">
              <a16:creationId xmlns:a16="http://schemas.microsoft.com/office/drawing/2014/main" id="{590DC100-68F1-4E88-BC52-D18F540115A3}"/>
            </a:ext>
          </a:extLst>
        </xdr:cNvPr>
        <xdr:cNvSpPr/>
      </xdr:nvSpPr>
      <xdr:spPr>
        <a:xfrm>
          <a:off x="13462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59102</xdr:rowOff>
    </xdr:from>
    <xdr:ext cx="762000" cy="259045"/>
    <xdr:sp macro="" textlink="">
      <xdr:nvSpPr>
        <xdr:cNvPr id="354" name="テキスト ボックス 353">
          <a:extLst>
            <a:ext uri="{FF2B5EF4-FFF2-40B4-BE49-F238E27FC236}">
              <a16:creationId xmlns:a16="http://schemas.microsoft.com/office/drawing/2014/main" id="{422B2E9B-166A-4CAB-BD9D-707719DD71A7}"/>
            </a:ext>
          </a:extLst>
        </xdr:cNvPr>
        <xdr:cNvSpPr txBox="1"/>
      </xdr:nvSpPr>
      <xdr:spPr>
        <a:xfrm>
          <a:off x="13131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6C525EB4-6905-4D78-BD1E-72B78E83C85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BA8D464C-2E69-4DDD-B0A9-D5043FC15F3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F704D371-4DCA-403D-A719-BC0609CE1A2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BD87B486-13D8-4159-979F-249BA6EA4B1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97F81133-C254-4FFC-8B4D-57986622B44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3644D7BB-7245-4352-8F40-F4C2404659C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2D4EFF6-5F8B-4562-BFDE-121BBBCE474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3D89ECA9-5339-4DDA-8B8F-FEDFA2FB7BD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836E3D3F-1DE4-4754-A2BC-520B5AB91B8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C085C5C9-8994-4930-B49D-1D3CCDDBE69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1C545C23-DFCF-40B9-AAA8-450E37A6356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3EED066-EE72-4B1F-B6E8-5A9A89B4C16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B4381F77-6EC2-4472-A47B-429712FBBE8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前の旧簡易水道の建設改良に係る地方債の元利償還金の増加に伴う水道事業会計への繰出金の増加や、公立紀南病院組合の医療機器整備等に係る元利償還金に対する負担金の増加はあるものの、令和３年度及び令和４年度における普通交付税の追加交付等や過去に借入を行った合併特例債などの償還が終了したことなど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今後も比率の改善に向け、地方債の適正管理に努める。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C42DF422-8D89-4609-AD90-3DF1190F530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5801225D-847C-4842-BFBB-B14C098E9DB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A1952D4F-67D4-45E4-AA79-2FE803EF7E4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EB8C4A04-EBCA-48CC-80FB-D9EB3F90032C}"/>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9F409C62-2591-4089-98C0-6EDE1ACD22E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63492595-3432-40F3-852E-22FBF7E8172E}"/>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E76EBBE6-9D20-4CF5-BA5D-1D5752D41528}"/>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A9289CA1-E69D-4454-8342-818A0CB2FC6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545B6F88-6A64-4C52-BB70-8D113A976354}"/>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783954D2-D9A4-4F31-B1BF-08668169FE3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13538FBB-6448-45D5-8677-005139124A9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6F90CA1-2A30-422A-A6C1-F5DC6A5297F7}"/>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7CA75EF1-74C3-45EE-8001-F4A1E57386A5}"/>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F0D18F5E-1286-40B4-9B9B-368AECF7216D}"/>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155A6793-9C23-435B-AFAE-0E30CBD801DF}"/>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3360D7A9-23BF-45C6-9C6C-7A3E5B953A8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60E682D0-5145-4D8C-A6FB-E2861DFEC33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31764A4C-25B1-41E9-B2B5-D167B6C20213}"/>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AEFF7DB0-57D8-4DB6-89DA-6FCC6E2CF3E5}"/>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2693F308-1921-4370-B2B6-A3982E2C4779}"/>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4C47D0DF-EABB-44A7-BF79-9B364A43082A}"/>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1BCB884F-9C53-488C-AE60-71EDA4A90AEB}"/>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81945</xdr:rowOff>
    </xdr:to>
    <xdr:cxnSp macro="">
      <xdr:nvCxnSpPr>
        <xdr:cNvPr id="390" name="直線コネクタ 389">
          <a:extLst>
            <a:ext uri="{FF2B5EF4-FFF2-40B4-BE49-F238E27FC236}">
              <a16:creationId xmlns:a16="http://schemas.microsoft.com/office/drawing/2014/main" id="{8198EED1-B328-46C7-9338-A7E0333F33B5}"/>
            </a:ext>
          </a:extLst>
        </xdr:cNvPr>
        <xdr:cNvCxnSpPr/>
      </xdr:nvCxnSpPr>
      <xdr:spPr>
        <a:xfrm flipV="1">
          <a:off x="16179800" y="706543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47E31041-0934-4CC4-86C2-1F64A0C57C84}"/>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28532A37-C88A-46BE-9C1F-29C0DEB75692}"/>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104926</xdr:rowOff>
    </xdr:to>
    <xdr:cxnSp macro="">
      <xdr:nvCxnSpPr>
        <xdr:cNvPr id="393" name="直線コネクタ 392">
          <a:extLst>
            <a:ext uri="{FF2B5EF4-FFF2-40B4-BE49-F238E27FC236}">
              <a16:creationId xmlns:a16="http://schemas.microsoft.com/office/drawing/2014/main" id="{FCFDBDA2-84A1-4E36-AE86-38C12508F556}"/>
            </a:ext>
          </a:extLst>
        </xdr:cNvPr>
        <xdr:cNvCxnSpPr/>
      </xdr:nvCxnSpPr>
      <xdr:spPr>
        <a:xfrm flipV="1">
          <a:off x="15290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E885ECC-D975-4438-A1E9-B94209940CA8}"/>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AAEFA3F1-D8A0-489C-9A38-7C8D3BB3DFBE}"/>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104926</xdr:rowOff>
    </xdr:to>
    <xdr:cxnSp macro="">
      <xdr:nvCxnSpPr>
        <xdr:cNvPr id="396" name="直線コネクタ 395">
          <a:extLst>
            <a:ext uri="{FF2B5EF4-FFF2-40B4-BE49-F238E27FC236}">
              <a16:creationId xmlns:a16="http://schemas.microsoft.com/office/drawing/2014/main" id="{09CFDCA5-3DED-4E4B-8225-2A874FA4632D}"/>
            </a:ext>
          </a:extLst>
        </xdr:cNvPr>
        <xdr:cNvCxnSpPr/>
      </xdr:nvCxnSpPr>
      <xdr:spPr>
        <a:xfrm>
          <a:off x="14401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B80BB904-9AC4-454B-8B74-EFAC71A4E7E5}"/>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5205E41B-DEE9-4DB7-B297-2CB3399BA0F9}"/>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9" name="直線コネクタ 398">
          <a:extLst>
            <a:ext uri="{FF2B5EF4-FFF2-40B4-BE49-F238E27FC236}">
              <a16:creationId xmlns:a16="http://schemas.microsoft.com/office/drawing/2014/main" id="{8593F047-E5B9-44A4-B193-14BEF4965259}"/>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9A429545-8C90-4170-A97B-3523C7FAB548}"/>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DBC255CA-7765-43F0-BA08-656163485774}"/>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CF0FBD3-9BD4-45AC-B9B9-67E98401C988}"/>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B3B0F339-C57E-4C2A-835B-F8316469DA36}"/>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66CE152C-F75F-4DDC-A814-F03539E27E8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6A0C67AE-5927-4B22-945D-C058E431896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F49B69DB-DC17-4240-A72F-19B22E2E4CE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E0EB7EC2-ECEB-4515-853F-2B5852F65D4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1E9AA47B-3EE9-40B3-8C18-DF42275BAF4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9" name="楕円 408">
          <a:extLst>
            <a:ext uri="{FF2B5EF4-FFF2-40B4-BE49-F238E27FC236}">
              <a16:creationId xmlns:a16="http://schemas.microsoft.com/office/drawing/2014/main" id="{20FA4B75-ADB0-43D8-B2BE-0E18B6D7AE7A}"/>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10" name="公債費負担の状況該当値テキスト">
          <a:extLst>
            <a:ext uri="{FF2B5EF4-FFF2-40B4-BE49-F238E27FC236}">
              <a16:creationId xmlns:a16="http://schemas.microsoft.com/office/drawing/2014/main" id="{B9E5FF56-ED64-405C-845E-3686A7C9F95C}"/>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11" name="楕円 410">
          <a:extLst>
            <a:ext uri="{FF2B5EF4-FFF2-40B4-BE49-F238E27FC236}">
              <a16:creationId xmlns:a16="http://schemas.microsoft.com/office/drawing/2014/main" id="{B225C413-088A-4876-B783-1DC63F683EDD}"/>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12" name="テキスト ボックス 411">
          <a:extLst>
            <a:ext uri="{FF2B5EF4-FFF2-40B4-BE49-F238E27FC236}">
              <a16:creationId xmlns:a16="http://schemas.microsoft.com/office/drawing/2014/main" id="{A3632711-9847-419E-87FF-FB4BF791BAF7}"/>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13" name="楕円 412">
          <a:extLst>
            <a:ext uri="{FF2B5EF4-FFF2-40B4-BE49-F238E27FC236}">
              <a16:creationId xmlns:a16="http://schemas.microsoft.com/office/drawing/2014/main" id="{DAA801A6-CF5B-4617-9503-5498BD55C5E5}"/>
            </a:ext>
          </a:extLst>
        </xdr:cNvPr>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14" name="テキスト ボックス 413">
          <a:extLst>
            <a:ext uri="{FF2B5EF4-FFF2-40B4-BE49-F238E27FC236}">
              <a16:creationId xmlns:a16="http://schemas.microsoft.com/office/drawing/2014/main" id="{946B631E-73E2-44B0-9400-86F87ABE5970}"/>
            </a:ext>
          </a:extLst>
        </xdr:cNvPr>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5" name="楕円 414">
          <a:extLst>
            <a:ext uri="{FF2B5EF4-FFF2-40B4-BE49-F238E27FC236}">
              <a16:creationId xmlns:a16="http://schemas.microsoft.com/office/drawing/2014/main" id="{BE7E4294-33EB-4AB2-AACC-9ED2A0C011F8}"/>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6" name="テキスト ボックス 415">
          <a:extLst>
            <a:ext uri="{FF2B5EF4-FFF2-40B4-BE49-F238E27FC236}">
              <a16:creationId xmlns:a16="http://schemas.microsoft.com/office/drawing/2014/main" id="{656A4796-B098-4766-93D2-F7037FD7648F}"/>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7" name="楕円 416">
          <a:extLst>
            <a:ext uri="{FF2B5EF4-FFF2-40B4-BE49-F238E27FC236}">
              <a16:creationId xmlns:a16="http://schemas.microsoft.com/office/drawing/2014/main" id="{92A94F9D-E56B-4A98-AAE3-F05999E3F87F}"/>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8" name="テキスト ボックス 417">
          <a:extLst>
            <a:ext uri="{FF2B5EF4-FFF2-40B4-BE49-F238E27FC236}">
              <a16:creationId xmlns:a16="http://schemas.microsoft.com/office/drawing/2014/main" id="{377CE97A-5EAB-4A14-AD1A-9D0489251E1A}"/>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4DBE1FFB-BC41-4C68-B018-E2E8E3F3C24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BC2D5756-FE83-4CE4-9E06-862304857BD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CBBE4E22-CA88-48C1-8339-7CD0A422C95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D86F2E30-56A8-40E6-BE31-F41DB82A2C0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F9C1E45-06CE-4C81-AF1C-073427D94B9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2F0C788C-A9B6-4118-8ED3-C40432A56FA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1BDED85B-B8D6-4BCE-BC69-305E12B04D4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B2093567-442D-4F98-839C-BA871491E56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37BA5B7B-3DA2-4405-948F-6FD0721DD6A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831C074F-3F4F-44AE-927B-769C771EE70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9BEC8351-C212-4172-816C-82923D87110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1A38F588-5F9A-40AF-AECE-DAC8E55A507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9F96D5D2-AB4D-4CA1-A4CB-D406E2D27FA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基準財政需要額算入見込額の減少はあるものの、一般会計等における地方債現在高の減少などから、将来負担額を充当可能財源等が上回り、令和４年度においても将来負担比率は算定されていない。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今後も地方債の計画的な発行や、定員適正化計画に基づく適正な定員管理の実施等により、健全な行財政運営に努める。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10120297-92B0-4584-8BB4-138DC79D7EA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E315810-23C9-4F81-8D34-57B9D27AE10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4F1E1395-2C81-49F9-99AE-8D7E5907CC3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A00590E0-B496-4654-B1A7-C9C605D8453A}"/>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1BC4EDF7-A42C-4661-8957-35BF5A5F707E}"/>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DAC30705-C3E2-48D2-A33B-7F623E06F82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7B0A33FE-835E-4F2D-AF44-59E557CE77FF}"/>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13E5E763-274C-45DF-B5FD-C4FF9701C04F}"/>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E7CE0E64-1C47-4BFE-BC87-8B38ECC0370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DC38EBC9-4883-4E64-89E3-D9549FFC272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2D123B24-64EE-48AC-9718-36FAA79D4D39}"/>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983FCBAB-E9D2-4312-B5CF-C90101D69C8C}"/>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3B997DFB-1D4F-4E9A-B7F8-EA166F1F7E28}"/>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203A625C-3C3B-41BE-9F08-9ADADE70B3F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7455818A-8415-417F-A21A-F2079A479AC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2A22599B-9515-4446-9C77-7AFA21206D23}"/>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3506989A-E2AF-4BBC-AF30-DDB7A6838412}"/>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9E607484-4D54-4B59-A1CC-63DB50F7E0BC}"/>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DB91B500-5023-4B03-B64E-AF089BC754B1}"/>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9130FDA9-42A8-4C43-9C7D-80C122C66DE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116716</xdr:rowOff>
    </xdr:from>
    <xdr:ext cx="762000" cy="259045"/>
    <xdr:sp macro="" textlink="">
      <xdr:nvSpPr>
        <xdr:cNvPr id="452" name="将来負担の状況平均値テキスト">
          <a:extLst>
            <a:ext uri="{FF2B5EF4-FFF2-40B4-BE49-F238E27FC236}">
              <a16:creationId xmlns:a16="http://schemas.microsoft.com/office/drawing/2014/main" id="{57C2AF20-020F-493E-8BDB-B137C06C347B}"/>
            </a:ext>
          </a:extLst>
        </xdr:cNvPr>
        <xdr:cNvSpPr txBox="1"/>
      </xdr:nvSpPr>
      <xdr:spPr>
        <a:xfrm>
          <a:off x="17106900" y="2345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3" name="フローチャート: 判断 452">
          <a:extLst>
            <a:ext uri="{FF2B5EF4-FFF2-40B4-BE49-F238E27FC236}">
              <a16:creationId xmlns:a16="http://schemas.microsoft.com/office/drawing/2014/main" id="{B6AD94F0-7497-4050-A7F0-B718E8D08837}"/>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4" name="フローチャート: 判断 453">
          <a:extLst>
            <a:ext uri="{FF2B5EF4-FFF2-40B4-BE49-F238E27FC236}">
              <a16:creationId xmlns:a16="http://schemas.microsoft.com/office/drawing/2014/main" id="{C0A67B76-2AE9-43DE-89F0-4F6DDE52483B}"/>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5" name="テキスト ボックス 454">
          <a:extLst>
            <a:ext uri="{FF2B5EF4-FFF2-40B4-BE49-F238E27FC236}">
              <a16:creationId xmlns:a16="http://schemas.microsoft.com/office/drawing/2014/main" id="{42CE1046-0A34-402E-A15D-934D9855DDFD}"/>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123472</xdr:rowOff>
    </xdr:from>
    <xdr:to>
      <xdr:col>73</xdr:col>
      <xdr:colOff>44450</xdr:colOff>
      <xdr:row>16</xdr:row>
      <xdr:rowOff>53622</xdr:rowOff>
    </xdr:to>
    <xdr:sp macro="" textlink="">
      <xdr:nvSpPr>
        <xdr:cNvPr id="456" name="フローチャート: 判断 455">
          <a:extLst>
            <a:ext uri="{FF2B5EF4-FFF2-40B4-BE49-F238E27FC236}">
              <a16:creationId xmlns:a16="http://schemas.microsoft.com/office/drawing/2014/main" id="{F6E3878B-44C2-4320-B5BF-916E7BA2D828}"/>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57" name="テキスト ボックス 456">
          <a:extLst>
            <a:ext uri="{FF2B5EF4-FFF2-40B4-BE49-F238E27FC236}">
              <a16:creationId xmlns:a16="http://schemas.microsoft.com/office/drawing/2014/main" id="{2F5D5D95-0741-43E4-8E96-E958113960F6}"/>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8" name="フローチャート: 判断 457">
          <a:extLst>
            <a:ext uri="{FF2B5EF4-FFF2-40B4-BE49-F238E27FC236}">
              <a16:creationId xmlns:a16="http://schemas.microsoft.com/office/drawing/2014/main" id="{61334AA4-0811-4D35-9BD5-CD433D7DE721}"/>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9" name="テキスト ボックス 458">
          <a:extLst>
            <a:ext uri="{FF2B5EF4-FFF2-40B4-BE49-F238E27FC236}">
              <a16:creationId xmlns:a16="http://schemas.microsoft.com/office/drawing/2014/main" id="{50891D3F-515B-4DB5-BFEB-E62DE26631BC}"/>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0" name="フローチャート: 判断 459">
          <a:extLst>
            <a:ext uri="{FF2B5EF4-FFF2-40B4-BE49-F238E27FC236}">
              <a16:creationId xmlns:a16="http://schemas.microsoft.com/office/drawing/2014/main" id="{013C56B1-E186-4FA8-B4E9-C3A4E446933B}"/>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1" name="テキスト ボックス 460">
          <a:extLst>
            <a:ext uri="{FF2B5EF4-FFF2-40B4-BE49-F238E27FC236}">
              <a16:creationId xmlns:a16="http://schemas.microsoft.com/office/drawing/2014/main" id="{33CB3E63-2B73-4E74-AD09-7F59548819C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BAE6BBA-9F28-42C2-A474-BB5EB705ED0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55ABC98-DCE7-45D6-BF64-9C56890C0B2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A67DC850-6E90-4AB6-BCE6-A7A4DF1C513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8A1404CD-1C6C-4615-9FA7-6E68B8630FD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E6D79C89-0DDA-44C9-A2FB-AA665F72EE2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人件費に係る経常収支比率は、本市が和歌山県全域の約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％、県内１位の広大な面積を有しており、旧町村単位に４つの行政局を配置していることなどにより、類似団体や全国平均と比較して高率で推移している。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令和４年度は、人事院勧告に伴う俸給表の引き上げなどにより、前年度に比べ</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29.6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今後も引き続き、定員適正化計画に基づき、人件費の削減に努める。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物件費に係る経常収支比率は、類似団体や全国平均と比較して下回っている状況にある。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令和４年度は、原油価格高騰に伴う公共施設の維持管理経費の増加や自治体ＤＸに対応するための電算システム経費の増加などにより、前年度に比べ</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14.0</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扶助費に係る経常収支比率は、児童手当の減少などはあるものの、就労継続支援給付費の増加などにより、前年度に比べ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21844</xdr:rowOff>
    </xdr:from>
    <xdr:to>
      <xdr:col>24</xdr:col>
      <xdr:colOff>25400</xdr:colOff>
      <xdr:row>56</xdr:row>
      <xdr:rowOff>30988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23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21844</xdr:rowOff>
    </xdr:from>
    <xdr:to>
      <xdr:col>19</xdr:col>
      <xdr:colOff>187325</xdr:colOff>
      <xdr:row>56</xdr:row>
      <xdr:rowOff>21844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30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140716</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41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142494</xdr:rowOff>
    </xdr:from>
    <xdr:to>
      <xdr:col>20</xdr:col>
      <xdr:colOff>38100</xdr:colOff>
      <xdr:row>56</xdr:row>
      <xdr:rowOff>72644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57421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5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82821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135636</xdr:rowOff>
    </xdr:from>
    <xdr:to>
      <xdr:col>11</xdr:col>
      <xdr:colOff>60325</xdr:colOff>
      <xdr:row>57</xdr:row>
      <xdr:rowOff>65786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50563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その他に係る経常収支比率は、維持補修費と繰出金が該当し、令和４年度は、介護保険特別会計への繰出金の増加などにより、前年度に比べ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14.9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今後は、公共施設の老朽化に伴う維持補修費の増加が見込まれることから、計画的な維持管理に努める。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78015</xdr:rowOff>
    </xdr:from>
    <xdr:to>
      <xdr:col>82</xdr:col>
      <xdr:colOff>107950</xdr:colOff>
      <xdr:row>59</xdr:row>
      <xdr:rowOff>37193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21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78015</xdr:rowOff>
    </xdr:from>
    <xdr:to>
      <xdr:col>78</xdr:col>
      <xdr:colOff>69850</xdr:colOff>
      <xdr:row>59</xdr:row>
      <xdr:rowOff>20865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58</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113592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令和４年度は、紀南環境広域施設組合への負担金の増加などにより、前年度に比べ</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36</xdr:row>
      <xdr:rowOff>167005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106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36</xdr:row>
      <xdr:rowOff>155575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10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144145</xdr:rowOff>
    </xdr:from>
    <xdr:to>
      <xdr:col>73</xdr:col>
      <xdr:colOff>180975</xdr:colOff>
      <xdr:row>36</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16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144145</xdr:rowOff>
    </xdr:from>
    <xdr:to>
      <xdr:col>69</xdr:col>
      <xdr:colOff>92075</xdr:colOff>
      <xdr:row>36</xdr:row>
      <xdr:rowOff>144145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16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132732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3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27957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2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45102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93345</xdr:rowOff>
    </xdr:from>
    <xdr:to>
      <xdr:col>69</xdr:col>
      <xdr:colOff>142875</xdr:colOff>
      <xdr:row>37</xdr:row>
      <xdr:rowOff>23495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33672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33672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ごみ処理関連施設等の生活基盤整備事業の財源として発行した地方債の元利償還金が多額であることなどから、類似団体や全国平均と比較して高率で推移していたが、近年は改善の傾向がみ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令和４年度は、令和元年度に借り入れた災害復旧事業債の元金償還が開始されたことなどにより、前年度に比べ</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21.9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今後も引き続き、地方債の計画的な発行に努める。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159657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91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18143</xdr:rowOff>
    </xdr:from>
    <xdr:to>
      <xdr:col>19</xdr:col>
      <xdr:colOff>187325</xdr:colOff>
      <xdr:row>79</xdr:row>
      <xdr:rowOff>140607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912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23586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8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162379</xdr:rowOff>
    </xdr:from>
    <xdr:to>
      <xdr:col>11</xdr:col>
      <xdr:colOff>9525</xdr:colOff>
      <xdr:row>80</xdr:row>
      <xdr:rowOff>23586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70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138793</xdr:rowOff>
    </xdr:from>
    <xdr:to>
      <xdr:col>20</xdr:col>
      <xdr:colOff>38100</xdr:colOff>
      <xdr:row>78</xdr:row>
      <xdr:rowOff>68943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53720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144236</xdr:rowOff>
    </xdr:from>
    <xdr:to>
      <xdr:col>11</xdr:col>
      <xdr:colOff>60325</xdr:colOff>
      <xdr:row>80</xdr:row>
      <xdr:rowOff>74386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59163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111579</xdr:rowOff>
    </xdr:from>
    <xdr:to>
      <xdr:col>6</xdr:col>
      <xdr:colOff>171450</xdr:colOff>
      <xdr:row>80</xdr:row>
      <xdr:rowOff>41729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26506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公債費を除く経常収支比率については、類似団体や全国平均と比較して下回っている状況であったが、人件費や維持補修費の増加などから、令和２年度から類似団体平均を上回ることととなった。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今後も多額の社会保障費や道路・橋梁等のインフラ施設、学校・市営住宅等の公共施設の老朽化対策経費の増加が見込まれることから、更なる経費削減に努める必要がある。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429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429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34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152954</xdr:rowOff>
    </xdr:from>
    <xdr:to>
      <xdr:col>29</xdr:col>
      <xdr:colOff>127000</xdr:colOff>
      <xdr:row>15</xdr:row>
      <xdr:rowOff>60096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00879"/>
          <a:ext cx="647700" cy="7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60096</xdr:rowOff>
    </xdr:from>
    <xdr:to>
      <xdr:col>26</xdr:col>
      <xdr:colOff>50800</xdr:colOff>
      <xdr:row>15</xdr:row>
      <xdr:rowOff>100711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947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100711</xdr:rowOff>
    </xdr:from>
    <xdr:to>
      <xdr:col>22</xdr:col>
      <xdr:colOff>114300</xdr:colOff>
      <xdr:row>15</xdr:row>
      <xdr:rowOff>145456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20086"/>
          <a:ext cx="698500" cy="4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145456</xdr:rowOff>
    </xdr:from>
    <xdr:to>
      <xdr:col>18</xdr:col>
      <xdr:colOff>177800</xdr:colOff>
      <xdr:row>16</xdr:row>
      <xdr:rowOff>6162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64831"/>
          <a:ext cx="698500" cy="3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102154</xdr:rowOff>
    </xdr:from>
    <xdr:to>
      <xdr:col>29</xdr:col>
      <xdr:colOff>177800</xdr:colOff>
      <xdr:row>15</xdr:row>
      <xdr:rowOff>32304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5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118681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9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9296</xdr:rowOff>
    </xdr:from>
    <xdr:to>
      <xdr:col>26</xdr:col>
      <xdr:colOff>101600</xdr:colOff>
      <xdr:row>15</xdr:row>
      <xdr:rowOff>110896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121073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49911</xdr:rowOff>
    </xdr:from>
    <xdr:to>
      <xdr:col>22</xdr:col>
      <xdr:colOff>165100</xdr:colOff>
      <xdr:row>15</xdr:row>
      <xdr:rowOff>151511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6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161688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3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94656</xdr:rowOff>
    </xdr:from>
    <xdr:to>
      <xdr:col>19</xdr:col>
      <xdr:colOff>38100</xdr:colOff>
      <xdr:row>16</xdr:row>
      <xdr:rowOff>24806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1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34983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8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126812</xdr:rowOff>
    </xdr:from>
    <xdr:to>
      <xdr:col>15</xdr:col>
      <xdr:colOff>101600</xdr:colOff>
      <xdr:row>16</xdr:row>
      <xdr:rowOff>56962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4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67139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1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215827</xdr:rowOff>
    </xdr:from>
    <xdr:to>
      <xdr:col>29</xdr:col>
      <xdr:colOff>127000</xdr:colOff>
      <xdr:row>35</xdr:row>
      <xdr:rowOff>273272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26177"/>
          <a:ext cx="647700" cy="5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200605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240320</xdr:rowOff>
    </xdr:from>
    <xdr:to>
      <xdr:col>26</xdr:col>
      <xdr:colOff>50800</xdr:colOff>
      <xdr:row>35</xdr:row>
      <xdr:rowOff>273272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50670"/>
          <a:ext cx="698500" cy="3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197638</xdr:rowOff>
    </xdr:from>
    <xdr:to>
      <xdr:col>22</xdr:col>
      <xdr:colOff>114300</xdr:colOff>
      <xdr:row>35</xdr:row>
      <xdr:rowOff>240320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7988"/>
          <a:ext cx="698500" cy="42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197638</xdr:rowOff>
    </xdr:from>
    <xdr:to>
      <xdr:col>18</xdr:col>
      <xdr:colOff>177800</xdr:colOff>
      <xdr:row>35</xdr:row>
      <xdr:rowOff>291723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07988"/>
          <a:ext cx="698500" cy="9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165027</xdr:rowOff>
    </xdr:from>
    <xdr:to>
      <xdr:col>29</xdr:col>
      <xdr:colOff>177800</xdr:colOff>
      <xdr:row>35</xdr:row>
      <xdr:rowOff>266627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10104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2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222472</xdr:rowOff>
    </xdr:from>
    <xdr:to>
      <xdr:col>26</xdr:col>
      <xdr:colOff>101600</xdr:colOff>
      <xdr:row>35</xdr:row>
      <xdr:rowOff>324072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334249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01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189520</xdr:rowOff>
    </xdr:from>
    <xdr:to>
      <xdr:col>22</xdr:col>
      <xdr:colOff>165100</xdr:colOff>
      <xdr:row>35</xdr:row>
      <xdr:rowOff>291120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301297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146838</xdr:rowOff>
    </xdr:from>
    <xdr:to>
      <xdr:col>19</xdr:col>
      <xdr:colOff>38100</xdr:colOff>
      <xdr:row>35</xdr:row>
      <xdr:rowOff>248438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258615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240923</xdr:rowOff>
    </xdr:from>
    <xdr:to>
      <xdr:col>15</xdr:col>
      <xdr:colOff>101600</xdr:colOff>
      <xdr:row>35</xdr:row>
      <xdr:rowOff>342523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5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2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117920</xdr:rowOff>
    </xdr:from>
    <xdr:to>
      <xdr:col>24</xdr:col>
      <xdr:colOff>63500</xdr:colOff>
      <xdr:row>33</xdr:row>
      <xdr:rowOff>14732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4320"/>
          <a:ext cx="8382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14732</xdr:rowOff>
    </xdr:from>
    <xdr:to>
      <xdr:col>19</xdr:col>
      <xdr:colOff>177800</xdr:colOff>
      <xdr:row>33</xdr:row>
      <xdr:rowOff>54216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72582"/>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54216</xdr:rowOff>
    </xdr:from>
    <xdr:to>
      <xdr:col>15</xdr:col>
      <xdr:colOff>50800</xdr:colOff>
      <xdr:row>34</xdr:row>
      <xdr:rowOff>22542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2066"/>
          <a:ext cx="889000" cy="1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22542</xdr:rowOff>
    </xdr:from>
    <xdr:to>
      <xdr:col>10</xdr:col>
      <xdr:colOff>114300</xdr:colOff>
      <xdr:row>34</xdr:row>
      <xdr:rowOff>36157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1842"/>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67120</xdr:rowOff>
    </xdr:from>
    <xdr:to>
      <xdr:col>24</xdr:col>
      <xdr:colOff>114300</xdr:colOff>
      <xdr:row>32</xdr:row>
      <xdr:rowOff>168720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89997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135382</xdr:rowOff>
    </xdr:from>
    <xdr:to>
      <xdr:col>20</xdr:col>
      <xdr:colOff>38100</xdr:colOff>
      <xdr:row>33</xdr:row>
      <xdr:rowOff>65532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82059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9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3416</xdr:rowOff>
    </xdr:from>
    <xdr:to>
      <xdr:col>15</xdr:col>
      <xdr:colOff>101600</xdr:colOff>
      <xdr:row>33</xdr:row>
      <xdr:rowOff>105016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121543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3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143192</xdr:rowOff>
    </xdr:from>
    <xdr:to>
      <xdr:col>10</xdr:col>
      <xdr:colOff>165100</xdr:colOff>
      <xdr:row>34</xdr:row>
      <xdr:rowOff>73342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89869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156807</xdr:rowOff>
    </xdr:from>
    <xdr:to>
      <xdr:col>6</xdr:col>
      <xdr:colOff>38100</xdr:colOff>
      <xdr:row>34</xdr:row>
      <xdr:rowOff>86957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103484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171035</xdr:rowOff>
    </xdr:from>
    <xdr:to>
      <xdr:col>24</xdr:col>
      <xdr:colOff>63500</xdr:colOff>
      <xdr:row>54</xdr:row>
      <xdr:rowOff>149383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57885"/>
          <a:ext cx="838200" cy="1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140810</xdr:rowOff>
    </xdr:from>
    <xdr:to>
      <xdr:col>19</xdr:col>
      <xdr:colOff>177800</xdr:colOff>
      <xdr:row>54</xdr:row>
      <xdr:rowOff>149383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39911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140810</xdr:rowOff>
    </xdr:from>
    <xdr:to>
      <xdr:col>15</xdr:col>
      <xdr:colOff>50800</xdr:colOff>
      <xdr:row>55</xdr:row>
      <xdr:rowOff>110243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99110"/>
          <a:ext cx="8890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110243</xdr:rowOff>
    </xdr:from>
    <xdr:to>
      <xdr:col>10</xdr:col>
      <xdr:colOff>114300</xdr:colOff>
      <xdr:row>55</xdr:row>
      <xdr:rowOff>148305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39993"/>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120235</xdr:rowOff>
    </xdr:from>
    <xdr:to>
      <xdr:col>24</xdr:col>
      <xdr:colOff>114300</xdr:colOff>
      <xdr:row>54</xdr:row>
      <xdr:rowOff>50385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143112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5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98583</xdr:rowOff>
    </xdr:from>
    <xdr:to>
      <xdr:col>20</xdr:col>
      <xdr:colOff>38100</xdr:colOff>
      <xdr:row>55</xdr:row>
      <xdr:rowOff>28733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45260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90010</xdr:rowOff>
    </xdr:from>
    <xdr:to>
      <xdr:col>15</xdr:col>
      <xdr:colOff>101600</xdr:colOff>
      <xdr:row>55</xdr:row>
      <xdr:rowOff>20160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36687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59443</xdr:rowOff>
    </xdr:from>
    <xdr:to>
      <xdr:col>10</xdr:col>
      <xdr:colOff>165100</xdr:colOff>
      <xdr:row>55</xdr:row>
      <xdr:rowOff>161043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97505</xdr:rowOff>
    </xdr:from>
    <xdr:to>
      <xdr:col>6</xdr:col>
      <xdr:colOff>38100</xdr:colOff>
      <xdr:row>56</xdr:row>
      <xdr:rowOff>27655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44182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2311</xdr:rowOff>
    </xdr:from>
    <xdr:to>
      <xdr:col>24</xdr:col>
      <xdr:colOff>63500</xdr:colOff>
      <xdr:row>76</xdr:row>
      <xdr:rowOff>3043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2511"/>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145690</xdr:rowOff>
    </xdr:from>
    <xdr:to>
      <xdr:col>19</xdr:col>
      <xdr:colOff>177800</xdr:colOff>
      <xdr:row>76</xdr:row>
      <xdr:rowOff>2311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04440"/>
          <a:ext cx="8890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145690</xdr:rowOff>
    </xdr:from>
    <xdr:to>
      <xdr:col>15</xdr:col>
      <xdr:colOff>50800</xdr:colOff>
      <xdr:row>76</xdr:row>
      <xdr:rowOff>61885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04440"/>
          <a:ext cx="8890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61885</xdr:rowOff>
    </xdr:from>
    <xdr:to>
      <xdr:col>10</xdr:col>
      <xdr:colOff>114300</xdr:colOff>
      <xdr:row>76</xdr:row>
      <xdr:rowOff>90962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92085"/>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123693</xdr:rowOff>
    </xdr:from>
    <xdr:to>
      <xdr:col>24</xdr:col>
      <xdr:colOff>114300</xdr:colOff>
      <xdr:row>76</xdr:row>
      <xdr:rowOff>53843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146570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122961</xdr:rowOff>
    </xdr:from>
    <xdr:to>
      <xdr:col>20</xdr:col>
      <xdr:colOff>38100</xdr:colOff>
      <xdr:row>76</xdr:row>
      <xdr:rowOff>53111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69638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94890</xdr:rowOff>
    </xdr:from>
    <xdr:to>
      <xdr:col>15</xdr:col>
      <xdr:colOff>101600</xdr:colOff>
      <xdr:row>76</xdr:row>
      <xdr:rowOff>25040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41567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2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11085</xdr:rowOff>
    </xdr:from>
    <xdr:to>
      <xdr:col>10</xdr:col>
      <xdr:colOff>165100</xdr:colOff>
      <xdr:row>76</xdr:row>
      <xdr:rowOff>112685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129212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40162</xdr:rowOff>
    </xdr:from>
    <xdr:to>
      <xdr:col>6</xdr:col>
      <xdr:colOff>38100</xdr:colOff>
      <xdr:row>76</xdr:row>
      <xdr:rowOff>141762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158290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64567</xdr:rowOff>
    </xdr:from>
    <xdr:to>
      <xdr:col>24</xdr:col>
      <xdr:colOff>63500</xdr:colOff>
      <xdr:row>95</xdr:row>
      <xdr:rowOff>73079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80867"/>
          <a:ext cx="838200" cy="17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64567</xdr:rowOff>
    </xdr:from>
    <xdr:to>
      <xdr:col>19</xdr:col>
      <xdr:colOff>177800</xdr:colOff>
      <xdr:row>96</xdr:row>
      <xdr:rowOff>44298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80867"/>
          <a:ext cx="889000" cy="3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39573</xdr:rowOff>
    </xdr:from>
    <xdr:to>
      <xdr:col>15</xdr:col>
      <xdr:colOff>50800</xdr:colOff>
      <xdr:row>96</xdr:row>
      <xdr:rowOff>44298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9877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39573</xdr:rowOff>
    </xdr:from>
    <xdr:to>
      <xdr:col>10</xdr:col>
      <xdr:colOff>114300</xdr:colOff>
      <xdr:row>96</xdr:row>
      <xdr:rowOff>95972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98773"/>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22279</xdr:rowOff>
    </xdr:from>
    <xdr:to>
      <xdr:col>24</xdr:col>
      <xdr:colOff>114300</xdr:colOff>
      <xdr:row>95</xdr:row>
      <xdr:rowOff>123879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45156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13767</xdr:rowOff>
    </xdr:from>
    <xdr:to>
      <xdr:col>20</xdr:col>
      <xdr:colOff>38100</xdr:colOff>
      <xdr:row>94</xdr:row>
      <xdr:rowOff>115367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131894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164948</xdr:rowOff>
    </xdr:from>
    <xdr:to>
      <xdr:col>15</xdr:col>
      <xdr:colOff>101600</xdr:colOff>
      <xdr:row>96</xdr:row>
      <xdr:rowOff>95098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111625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2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160223</xdr:rowOff>
    </xdr:from>
    <xdr:to>
      <xdr:col>10</xdr:col>
      <xdr:colOff>165100</xdr:colOff>
      <xdr:row>96</xdr:row>
      <xdr:rowOff>90373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106900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2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45172</xdr:rowOff>
    </xdr:from>
    <xdr:to>
      <xdr:col>6</xdr:col>
      <xdr:colOff>38100</xdr:colOff>
      <xdr:row>96</xdr:row>
      <xdr:rowOff>146772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163299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141790</xdr:rowOff>
    </xdr:from>
    <xdr:to>
      <xdr:col>55</xdr:col>
      <xdr:colOff>0</xdr:colOff>
      <xdr:row>38</xdr:row>
      <xdr:rowOff>11303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5440"/>
          <a:ext cx="8382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9387</xdr:rowOff>
    </xdr:from>
    <xdr:to>
      <xdr:col>50</xdr:col>
      <xdr:colOff>114300</xdr:colOff>
      <xdr:row>38</xdr:row>
      <xdr:rowOff>11303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24337"/>
          <a:ext cx="889000" cy="120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9387</xdr:rowOff>
    </xdr:from>
    <xdr:to>
      <xdr:col>45</xdr:col>
      <xdr:colOff>177800</xdr:colOff>
      <xdr:row>38</xdr:row>
      <xdr:rowOff>23647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24337"/>
          <a:ext cx="889000" cy="12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23647</xdr:rowOff>
    </xdr:from>
    <xdr:to>
      <xdr:col>41</xdr:col>
      <xdr:colOff>50800</xdr:colOff>
      <xdr:row>38</xdr:row>
      <xdr:rowOff>110755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38747"/>
          <a:ext cx="889000" cy="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90990</xdr:rowOff>
    </xdr:from>
    <xdr:to>
      <xdr:col>55</xdr:col>
      <xdr:colOff>50800</xdr:colOff>
      <xdr:row>38</xdr:row>
      <xdr:rowOff>21140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69417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131953</xdr:rowOff>
    </xdr:from>
    <xdr:to>
      <xdr:col>50</xdr:col>
      <xdr:colOff>165100</xdr:colOff>
      <xdr:row>38</xdr:row>
      <xdr:rowOff>62103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53230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130037</xdr:rowOff>
    </xdr:from>
    <xdr:to>
      <xdr:col>46</xdr:col>
      <xdr:colOff>38100</xdr:colOff>
      <xdr:row>31</xdr:row>
      <xdr:rowOff>60187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51314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144297</xdr:rowOff>
    </xdr:from>
    <xdr:to>
      <xdr:col>41</xdr:col>
      <xdr:colOff>101600</xdr:colOff>
      <xdr:row>38</xdr:row>
      <xdr:rowOff>74447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65574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59955</xdr:rowOff>
    </xdr:from>
    <xdr:to>
      <xdr:col>36</xdr:col>
      <xdr:colOff>165100</xdr:colOff>
      <xdr:row>38</xdr:row>
      <xdr:rowOff>161555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152682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81585</xdr:rowOff>
    </xdr:from>
    <xdr:to>
      <xdr:col>55</xdr:col>
      <xdr:colOff>0</xdr:colOff>
      <xdr:row>56</xdr:row>
      <xdr:rowOff>147421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11335"/>
          <a:ext cx="838200" cy="2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67387</xdr:rowOff>
    </xdr:from>
    <xdr:to>
      <xdr:col>50</xdr:col>
      <xdr:colOff>114300</xdr:colOff>
      <xdr:row>55</xdr:row>
      <xdr:rowOff>81585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154237"/>
          <a:ext cx="889000" cy="3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67387</xdr:rowOff>
    </xdr:from>
    <xdr:to>
      <xdr:col>45</xdr:col>
      <xdr:colOff>177800</xdr:colOff>
      <xdr:row>56</xdr:row>
      <xdr:rowOff>11557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154237"/>
          <a:ext cx="889000" cy="4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11557</xdr:rowOff>
    </xdr:from>
    <xdr:to>
      <xdr:col>41</xdr:col>
      <xdr:colOff>50800</xdr:colOff>
      <xdr:row>56</xdr:row>
      <xdr:rowOff>46495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12757"/>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96621</xdr:rowOff>
    </xdr:from>
    <xdr:to>
      <xdr:col>55</xdr:col>
      <xdr:colOff>50800</xdr:colOff>
      <xdr:row>57</xdr:row>
      <xdr:rowOff>26771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75048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30785</xdr:rowOff>
    </xdr:from>
    <xdr:to>
      <xdr:col>50</xdr:col>
      <xdr:colOff>165100</xdr:colOff>
      <xdr:row>55</xdr:row>
      <xdr:rowOff>132385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148912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16587</xdr:rowOff>
    </xdr:from>
    <xdr:to>
      <xdr:col>46</xdr:col>
      <xdr:colOff>38100</xdr:colOff>
      <xdr:row>53</xdr:row>
      <xdr:rowOff>118187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134714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87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132207</xdr:rowOff>
    </xdr:from>
    <xdr:to>
      <xdr:col>41</xdr:col>
      <xdr:colOff>101600</xdr:colOff>
      <xdr:row>56</xdr:row>
      <xdr:rowOff>62357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78884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167145</xdr:rowOff>
    </xdr:from>
    <xdr:to>
      <xdr:col>36</xdr:col>
      <xdr:colOff>165100</xdr:colOff>
      <xdr:row>56</xdr:row>
      <xdr:rowOff>97295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113822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66993</xdr:rowOff>
    </xdr:from>
    <xdr:to>
      <xdr:col>55</xdr:col>
      <xdr:colOff>0</xdr:colOff>
      <xdr:row>78</xdr:row>
      <xdr:rowOff>131914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40093"/>
          <a:ext cx="838200" cy="6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121932</xdr:rowOff>
    </xdr:from>
    <xdr:to>
      <xdr:col>50</xdr:col>
      <xdr:colOff>114300</xdr:colOff>
      <xdr:row>78</xdr:row>
      <xdr:rowOff>66993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23582"/>
          <a:ext cx="889000" cy="1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121932</xdr:rowOff>
    </xdr:from>
    <xdr:to>
      <xdr:col>45</xdr:col>
      <xdr:colOff>177800</xdr:colOff>
      <xdr:row>78</xdr:row>
      <xdr:rowOff>132728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23582"/>
          <a:ext cx="889000" cy="1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132728</xdr:rowOff>
    </xdr:from>
    <xdr:to>
      <xdr:col>41</xdr:col>
      <xdr:colOff>50800</xdr:colOff>
      <xdr:row>78</xdr:row>
      <xdr:rowOff>140500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058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81114</xdr:rowOff>
    </xdr:from>
    <xdr:to>
      <xdr:col>55</xdr:col>
      <xdr:colOff>50800</xdr:colOff>
      <xdr:row>79</xdr:row>
      <xdr:rowOff>11264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167491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16193</xdr:rowOff>
    </xdr:from>
    <xdr:to>
      <xdr:col>50</xdr:col>
      <xdr:colOff>165100</xdr:colOff>
      <xdr:row>78</xdr:row>
      <xdr:rowOff>117793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108920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4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71132</xdr:rowOff>
    </xdr:from>
    <xdr:to>
      <xdr:col>46</xdr:col>
      <xdr:colOff>38100</xdr:colOff>
      <xdr:row>78</xdr:row>
      <xdr:rowOff>1282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17809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81928</xdr:rowOff>
    </xdr:from>
    <xdr:to>
      <xdr:col>41</xdr:col>
      <xdr:colOff>101600</xdr:colOff>
      <xdr:row>79</xdr:row>
      <xdr:rowOff>12078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3205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89700</xdr:rowOff>
    </xdr:from>
    <xdr:to>
      <xdr:col>36</xdr:col>
      <xdr:colOff>165100</xdr:colOff>
      <xdr:row>79</xdr:row>
      <xdr:rowOff>19850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113280</xdr:rowOff>
    </xdr:from>
    <xdr:to>
      <xdr:col>55</xdr:col>
      <xdr:colOff>0</xdr:colOff>
      <xdr:row>95</xdr:row>
      <xdr:rowOff>50301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058130"/>
          <a:ext cx="838200" cy="27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12550</xdr:rowOff>
    </xdr:from>
    <xdr:to>
      <xdr:col>50</xdr:col>
      <xdr:colOff>114300</xdr:colOff>
      <xdr:row>93</xdr:row>
      <xdr:rowOff>113280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957400"/>
          <a:ext cx="889000" cy="10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12550</xdr:rowOff>
    </xdr:from>
    <xdr:to>
      <xdr:col>45</xdr:col>
      <xdr:colOff>177800</xdr:colOff>
      <xdr:row>94</xdr:row>
      <xdr:rowOff>38333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957400"/>
          <a:ext cx="889000" cy="1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33369</xdr:rowOff>
    </xdr:from>
    <xdr:to>
      <xdr:col>41</xdr:col>
      <xdr:colOff>50800</xdr:colOff>
      <xdr:row>94</xdr:row>
      <xdr:rowOff>38333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14966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170951</xdr:rowOff>
    </xdr:from>
    <xdr:to>
      <xdr:col>55</xdr:col>
      <xdr:colOff>50800</xdr:colOff>
      <xdr:row>95</xdr:row>
      <xdr:rowOff>101101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22378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13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62480</xdr:rowOff>
    </xdr:from>
    <xdr:to>
      <xdr:col>50</xdr:col>
      <xdr:colOff>165100</xdr:colOff>
      <xdr:row>93</xdr:row>
      <xdr:rowOff>164080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9157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7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133200</xdr:rowOff>
    </xdr:from>
    <xdr:to>
      <xdr:col>46</xdr:col>
      <xdr:colOff>38100</xdr:colOff>
      <xdr:row>93</xdr:row>
      <xdr:rowOff>63350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9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79877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68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158983</xdr:rowOff>
    </xdr:from>
    <xdr:to>
      <xdr:col>41</xdr:col>
      <xdr:colOff>101600</xdr:colOff>
      <xdr:row>94</xdr:row>
      <xdr:rowOff>89133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105660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8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154019</xdr:rowOff>
    </xdr:from>
    <xdr:to>
      <xdr:col>36</xdr:col>
      <xdr:colOff>165100</xdr:colOff>
      <xdr:row>94</xdr:row>
      <xdr:rowOff>84169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0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100696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8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108496</xdr:rowOff>
    </xdr:from>
    <xdr:to>
      <xdr:col>85</xdr:col>
      <xdr:colOff>127000</xdr:colOff>
      <xdr:row>38</xdr:row>
      <xdr:rowOff>163455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359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53518</xdr:rowOff>
    </xdr:from>
    <xdr:to>
      <xdr:col>81</xdr:col>
      <xdr:colOff>50800</xdr:colOff>
      <xdr:row>38</xdr:row>
      <xdr:rowOff>108496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68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83998</xdr:rowOff>
    </xdr:from>
    <xdr:to>
      <xdr:col>76</xdr:col>
      <xdr:colOff>114300</xdr:colOff>
      <xdr:row>38</xdr:row>
      <xdr:rowOff>53518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27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109408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34239</xdr:rowOff>
    </xdr:from>
    <xdr:to>
      <xdr:col>71</xdr:col>
      <xdr:colOff>177800</xdr:colOff>
      <xdr:row>37</xdr:row>
      <xdr:rowOff>83998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377889"/>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112655</xdr:rowOff>
    </xdr:from>
    <xdr:to>
      <xdr:col>85</xdr:col>
      <xdr:colOff>177800</xdr:colOff>
      <xdr:row>39</xdr:row>
      <xdr:rowOff>42805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27582</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4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57696</xdr:rowOff>
    </xdr:from>
    <xdr:to>
      <xdr:col>81</xdr:col>
      <xdr:colOff>101600</xdr:colOff>
      <xdr:row>38</xdr:row>
      <xdr:rowOff>159296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150423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2718</xdr:rowOff>
    </xdr:from>
    <xdr:to>
      <xdr:col>76</xdr:col>
      <xdr:colOff>165100</xdr:colOff>
      <xdr:row>38</xdr:row>
      <xdr:rowOff>104318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120845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33198</xdr:rowOff>
    </xdr:from>
    <xdr:to>
      <xdr:col>72</xdr:col>
      <xdr:colOff>38100</xdr:colOff>
      <xdr:row>37</xdr:row>
      <xdr:rowOff>134798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151325</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36111" y="61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154889</xdr:rowOff>
    </xdr:from>
    <xdr:to>
      <xdr:col>67</xdr:col>
      <xdr:colOff>101600</xdr:colOff>
      <xdr:row>37</xdr:row>
      <xdr:rowOff>85039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3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101566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47111" y="61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22493</xdr:rowOff>
    </xdr:from>
    <xdr:to>
      <xdr:col>85</xdr:col>
      <xdr:colOff>127000</xdr:colOff>
      <xdr:row>74</xdr:row>
      <xdr:rowOff>68034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709793"/>
          <a:ext cx="8382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168716</xdr:rowOff>
    </xdr:from>
    <xdr:to>
      <xdr:col>81</xdr:col>
      <xdr:colOff>50800</xdr:colOff>
      <xdr:row>74</xdr:row>
      <xdr:rowOff>68034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68456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168063</xdr:rowOff>
    </xdr:from>
    <xdr:to>
      <xdr:col>76</xdr:col>
      <xdr:colOff>114300</xdr:colOff>
      <xdr:row>73</xdr:row>
      <xdr:rowOff>168716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6839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168063</xdr:rowOff>
    </xdr:from>
    <xdr:to>
      <xdr:col>71</xdr:col>
      <xdr:colOff>177800</xdr:colOff>
      <xdr:row>74</xdr:row>
      <xdr:rowOff>36242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683913"/>
          <a:ext cx="889000" cy="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143143</xdr:rowOff>
    </xdr:from>
    <xdr:to>
      <xdr:col>85</xdr:col>
      <xdr:colOff>177800</xdr:colOff>
      <xdr:row>74</xdr:row>
      <xdr:rowOff>73293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166020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17234</xdr:rowOff>
    </xdr:from>
    <xdr:to>
      <xdr:col>81</xdr:col>
      <xdr:colOff>101600</xdr:colOff>
      <xdr:row>74</xdr:row>
      <xdr:rowOff>118834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135361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117916</xdr:rowOff>
    </xdr:from>
    <xdr:to>
      <xdr:col>76</xdr:col>
      <xdr:colOff>165100</xdr:colOff>
      <xdr:row>74</xdr:row>
      <xdr:rowOff>48066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64593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117263</xdr:rowOff>
    </xdr:from>
    <xdr:to>
      <xdr:col>72</xdr:col>
      <xdr:colOff>38100</xdr:colOff>
      <xdr:row>74</xdr:row>
      <xdr:rowOff>47413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63940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156892</xdr:rowOff>
    </xdr:from>
    <xdr:to>
      <xdr:col>67</xdr:col>
      <xdr:colOff>101600</xdr:colOff>
      <xdr:row>74</xdr:row>
      <xdr:rowOff>87042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6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103569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45974</xdr:rowOff>
    </xdr:from>
    <xdr:to>
      <xdr:col>85</xdr:col>
      <xdr:colOff>127000</xdr:colOff>
      <xdr:row>98</xdr:row>
      <xdr:rowOff>137852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505174"/>
          <a:ext cx="838200" cy="4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45974</xdr:rowOff>
    </xdr:from>
    <xdr:to>
      <xdr:col>81</xdr:col>
      <xdr:colOff>50800</xdr:colOff>
      <xdr:row>98</xdr:row>
      <xdr:rowOff>162046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505174"/>
          <a:ext cx="889000" cy="45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162046</xdr:rowOff>
    </xdr:from>
    <xdr:to>
      <xdr:col>76</xdr:col>
      <xdr:colOff>114300</xdr:colOff>
      <xdr:row>99</xdr:row>
      <xdr:rowOff>7017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964146"/>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7017</xdr:rowOff>
    </xdr:from>
    <xdr:to>
      <xdr:col>71</xdr:col>
      <xdr:colOff>177800</xdr:colOff>
      <xdr:row>99</xdr:row>
      <xdr:rowOff>27496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980567"/>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87052</xdr:rowOff>
    </xdr:from>
    <xdr:to>
      <xdr:col>85</xdr:col>
      <xdr:colOff>177800</xdr:colOff>
      <xdr:row>99</xdr:row>
      <xdr:rowOff>17202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1979</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166624</xdr:rowOff>
    </xdr:from>
    <xdr:to>
      <xdr:col>81</xdr:col>
      <xdr:colOff>101600</xdr:colOff>
      <xdr:row>96</xdr:row>
      <xdr:rowOff>96774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87901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5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111246</xdr:rowOff>
    </xdr:from>
    <xdr:to>
      <xdr:col>76</xdr:col>
      <xdr:colOff>165100</xdr:colOff>
      <xdr:row>99</xdr:row>
      <xdr:rowOff>41396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9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32523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70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127667</xdr:rowOff>
    </xdr:from>
    <xdr:to>
      <xdr:col>72</xdr:col>
      <xdr:colOff>38100</xdr:colOff>
      <xdr:row>99</xdr:row>
      <xdr:rowOff>57817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9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48944</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702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148146</xdr:rowOff>
    </xdr:from>
    <xdr:to>
      <xdr:col>67</xdr:col>
      <xdr:colOff>101600</xdr:colOff>
      <xdr:row>99</xdr:row>
      <xdr:rowOff>78296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5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69423</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625017" y="1704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135859</xdr:rowOff>
    </xdr:from>
    <xdr:to>
      <xdr:col>116</xdr:col>
      <xdr:colOff>63500</xdr:colOff>
      <xdr:row>54</xdr:row>
      <xdr:rowOff>27457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222709"/>
          <a:ext cx="8382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32121</xdr:rowOff>
    </xdr:from>
    <xdr:to>
      <xdr:col>111</xdr:col>
      <xdr:colOff>177800</xdr:colOff>
      <xdr:row>53</xdr:row>
      <xdr:rowOff>135859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118971"/>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143632</xdr:rowOff>
    </xdr:from>
    <xdr:to>
      <xdr:col>107</xdr:col>
      <xdr:colOff>50800</xdr:colOff>
      <xdr:row>53</xdr:row>
      <xdr:rowOff>32121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05903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63164</xdr:rowOff>
    </xdr:from>
    <xdr:to>
      <xdr:col>102</xdr:col>
      <xdr:colOff>114300</xdr:colOff>
      <xdr:row>52</xdr:row>
      <xdr:rowOff>143632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97856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148107</xdr:rowOff>
    </xdr:from>
    <xdr:to>
      <xdr:col>116</xdr:col>
      <xdr:colOff>114300</xdr:colOff>
      <xdr:row>54</xdr:row>
      <xdr:rowOff>78257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170984</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0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85059</xdr:rowOff>
    </xdr:from>
    <xdr:to>
      <xdr:col>112</xdr:col>
      <xdr:colOff>38100</xdr:colOff>
      <xdr:row>54</xdr:row>
      <xdr:rowOff>15209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31736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152771</xdr:rowOff>
    </xdr:from>
    <xdr:to>
      <xdr:col>107</xdr:col>
      <xdr:colOff>101600</xdr:colOff>
      <xdr:row>53</xdr:row>
      <xdr:rowOff>82921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99448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92832</xdr:rowOff>
    </xdr:from>
    <xdr:to>
      <xdr:col>102</xdr:col>
      <xdr:colOff>165100</xdr:colOff>
      <xdr:row>53</xdr:row>
      <xdr:rowOff>22982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0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39509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78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12364</xdr:rowOff>
    </xdr:from>
    <xdr:to>
      <xdr:col>98</xdr:col>
      <xdr:colOff>38100</xdr:colOff>
      <xdr:row>52</xdr:row>
      <xdr:rowOff>113964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9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130491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7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11799</xdr:rowOff>
    </xdr:from>
    <xdr:to>
      <xdr:col>116</xdr:col>
      <xdr:colOff>63500</xdr:colOff>
      <xdr:row>73</xdr:row>
      <xdr:rowOff>48603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27649"/>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48603</xdr:rowOff>
    </xdr:from>
    <xdr:to>
      <xdr:col>111</xdr:col>
      <xdr:colOff>177800</xdr:colOff>
      <xdr:row>73</xdr:row>
      <xdr:rowOff>100876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6445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100876</xdr:rowOff>
    </xdr:from>
    <xdr:to>
      <xdr:col>107</xdr:col>
      <xdr:colOff>50800</xdr:colOff>
      <xdr:row>73</xdr:row>
      <xdr:rowOff>161227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1672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161227</xdr:rowOff>
    </xdr:from>
    <xdr:to>
      <xdr:col>102</xdr:col>
      <xdr:colOff>114300</xdr:colOff>
      <xdr:row>74</xdr:row>
      <xdr:rowOff>94209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77077"/>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132449</xdr:rowOff>
    </xdr:from>
    <xdr:to>
      <xdr:col>116</xdr:col>
      <xdr:colOff>114300</xdr:colOff>
      <xdr:row>73</xdr:row>
      <xdr:rowOff>62599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155326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169253</xdr:rowOff>
    </xdr:from>
    <xdr:to>
      <xdr:col>112</xdr:col>
      <xdr:colOff>38100</xdr:colOff>
      <xdr:row>73</xdr:row>
      <xdr:rowOff>99403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115930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50076</xdr:rowOff>
    </xdr:from>
    <xdr:to>
      <xdr:col>107</xdr:col>
      <xdr:colOff>101600</xdr:colOff>
      <xdr:row>73</xdr:row>
      <xdr:rowOff>151676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168203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110427</xdr:rowOff>
    </xdr:from>
    <xdr:to>
      <xdr:col>102</xdr:col>
      <xdr:colOff>165100</xdr:colOff>
      <xdr:row>74</xdr:row>
      <xdr:rowOff>40577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57104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43409</xdr:rowOff>
    </xdr:from>
    <xdr:to>
      <xdr:col>98</xdr:col>
      <xdr:colOff>38100</xdr:colOff>
      <xdr:row>74</xdr:row>
      <xdr:rowOff>145009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161536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118,715</a:t>
          </a:r>
          <a:r>
            <a:rPr kumimoji="1" lang="ja-JP" altLang="en-US" sz="1100">
              <a:latin typeface="ＭＳ Ｐゴシック" panose="020B0600070205080204" pitchFamily="50" charset="-128"/>
              <a:ea typeface="ＭＳ Ｐゴシック" panose="020B0600070205080204" pitchFamily="50" charset="-128"/>
            </a:rPr>
            <a:t>円となっており、前年度に比べ</a:t>
          </a:r>
          <a:r>
            <a:rPr kumimoji="1" lang="en-US" altLang="ja-JP" sz="1100">
              <a:latin typeface="ＭＳ Ｐゴシック" panose="020B0600070205080204" pitchFamily="50" charset="-128"/>
              <a:ea typeface="ＭＳ Ｐゴシック" panose="020B0600070205080204" pitchFamily="50" charset="-128"/>
            </a:rPr>
            <a:t>5,375</a:t>
          </a:r>
          <a:r>
            <a:rPr kumimoji="1" lang="ja-JP" altLang="en-US" sz="1100">
              <a:latin typeface="ＭＳ Ｐゴシック" panose="020B0600070205080204" pitchFamily="50" charset="-128"/>
              <a:ea typeface="ＭＳ Ｐゴシック" panose="020B0600070205080204" pitchFamily="50" charset="-128"/>
            </a:rPr>
            <a:t>円の増加となっている。これは、人事院勧告に伴う俸給表引き上げ等による増加などが主な要因である。なお、類似団体と比較して高い水準にある理由は、本市が和歌山県全域の約</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物件費は、住民一人当たり</a:t>
          </a:r>
          <a:r>
            <a:rPr kumimoji="1" lang="en-US" altLang="ja-JP" sz="1100">
              <a:latin typeface="ＭＳ Ｐゴシック" panose="020B0600070205080204" pitchFamily="50" charset="-128"/>
              <a:ea typeface="ＭＳ Ｐゴシック" panose="020B0600070205080204" pitchFamily="50" charset="-128"/>
            </a:rPr>
            <a:t>98,581</a:t>
          </a:r>
          <a:r>
            <a:rPr kumimoji="1" lang="ja-JP" altLang="en-US" sz="1100">
              <a:latin typeface="ＭＳ Ｐゴシック" panose="020B0600070205080204" pitchFamily="50" charset="-128"/>
              <a:ea typeface="ＭＳ Ｐゴシック" panose="020B0600070205080204" pitchFamily="50" charset="-128"/>
            </a:rPr>
            <a:t>円となっており、前年度に比べ</a:t>
          </a:r>
          <a:r>
            <a:rPr kumimoji="1" lang="en-US" altLang="ja-JP" sz="1100">
              <a:latin typeface="ＭＳ Ｐゴシック" panose="020B0600070205080204" pitchFamily="50" charset="-128"/>
              <a:ea typeface="ＭＳ Ｐゴシック" panose="020B0600070205080204" pitchFamily="50" charset="-128"/>
            </a:rPr>
            <a:t>9,174</a:t>
          </a:r>
          <a:r>
            <a:rPr kumimoji="1" lang="ja-JP" altLang="en-US" sz="1100">
              <a:latin typeface="ＭＳ Ｐゴシック" panose="020B0600070205080204" pitchFamily="50" charset="-128"/>
              <a:ea typeface="ＭＳ Ｐゴシック" panose="020B0600070205080204" pitchFamily="50" charset="-128"/>
            </a:rPr>
            <a:t>円の増加となっている。これは、新型コロナウイルス感染症対応として実施した商品券事業費の増加などが主な要因である。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扶助費は、住民一人当たり</a:t>
          </a:r>
          <a:r>
            <a:rPr kumimoji="1" lang="en-US" altLang="ja-JP" sz="1100">
              <a:latin typeface="ＭＳ Ｐゴシック" panose="020B0600070205080204" pitchFamily="50" charset="-128"/>
              <a:ea typeface="ＭＳ Ｐゴシック" panose="020B0600070205080204" pitchFamily="50" charset="-128"/>
            </a:rPr>
            <a:t>125,370</a:t>
          </a:r>
          <a:r>
            <a:rPr kumimoji="1" lang="ja-JP" altLang="en-US" sz="1100">
              <a:latin typeface="ＭＳ Ｐゴシック" panose="020B0600070205080204" pitchFamily="50" charset="-128"/>
              <a:ea typeface="ＭＳ Ｐゴシック" panose="020B0600070205080204" pitchFamily="50" charset="-128"/>
            </a:rPr>
            <a:t>円となっており、前年度に比べ</a:t>
          </a:r>
          <a:r>
            <a:rPr kumimoji="1" lang="en-US" altLang="ja-JP" sz="1100">
              <a:latin typeface="ＭＳ Ｐゴシック" panose="020B0600070205080204" pitchFamily="50" charset="-128"/>
              <a:ea typeface="ＭＳ Ｐゴシック" panose="020B0600070205080204" pitchFamily="50" charset="-128"/>
            </a:rPr>
            <a:t>16,532</a:t>
          </a:r>
          <a:r>
            <a:rPr kumimoji="1" lang="ja-JP" altLang="en-US" sz="1100">
              <a:latin typeface="ＭＳ Ｐゴシック" panose="020B0600070205080204" pitchFamily="50" charset="-128"/>
              <a:ea typeface="ＭＳ Ｐゴシック" panose="020B0600070205080204" pitchFamily="50" charset="-128"/>
            </a:rPr>
            <a:t>円の減少となっている。これは、住民税非課税世帯等臨時特別給付金事業費や子育て世帯臨時特別給付金事業費の減少などが主な要因である。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62,392</a:t>
          </a:r>
          <a:r>
            <a:rPr kumimoji="1" lang="ja-JP" altLang="en-US" sz="1100">
              <a:latin typeface="ＭＳ Ｐゴシック" panose="020B0600070205080204" pitchFamily="50" charset="-128"/>
              <a:ea typeface="ＭＳ Ｐゴシック" panose="020B0600070205080204" pitchFamily="50" charset="-128"/>
            </a:rPr>
            <a:t>円となっており、前年度に比べ</a:t>
          </a:r>
          <a:r>
            <a:rPr kumimoji="1" lang="en-US" altLang="ja-JP" sz="1100">
              <a:latin typeface="ＭＳ Ｐゴシック" panose="020B0600070205080204" pitchFamily="50" charset="-128"/>
              <a:ea typeface="ＭＳ Ｐゴシック" panose="020B0600070205080204" pitchFamily="50" charset="-128"/>
            </a:rPr>
            <a:t>18,684</a:t>
          </a:r>
          <a:r>
            <a:rPr kumimoji="1" lang="ja-JP" altLang="en-US" sz="1100">
              <a:latin typeface="ＭＳ Ｐゴシック" panose="020B0600070205080204" pitchFamily="50" charset="-128"/>
              <a:ea typeface="ＭＳ Ｐゴシック" panose="020B0600070205080204" pitchFamily="50" charset="-128"/>
            </a:rPr>
            <a:t>円の減少となっている。これは、道路橋梁関連事業や新庁舎整備事業、津波避難施設整備事業の減少などが主な要因である。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積立金は、住民一人当たり</a:t>
          </a:r>
          <a:r>
            <a:rPr kumimoji="1" lang="en-US" altLang="ja-JP" sz="1100">
              <a:latin typeface="ＭＳ Ｐゴシック" panose="020B0600070205080204" pitchFamily="50" charset="-128"/>
              <a:ea typeface="ＭＳ Ｐゴシック" panose="020B0600070205080204" pitchFamily="50" charset="-128"/>
            </a:rPr>
            <a:t>4,097</a:t>
          </a:r>
          <a:r>
            <a:rPr kumimoji="1" lang="ja-JP" altLang="en-US" sz="1100">
              <a:latin typeface="ＭＳ Ｐゴシック" panose="020B0600070205080204" pitchFamily="50" charset="-128"/>
              <a:ea typeface="ＭＳ Ｐゴシック" panose="020B0600070205080204" pitchFamily="50" charset="-128"/>
            </a:rPr>
            <a:t>円となっており、前年度に比べ</a:t>
          </a:r>
          <a:r>
            <a:rPr kumimoji="1" lang="en-US" altLang="ja-JP" sz="1100">
              <a:latin typeface="ＭＳ Ｐゴシック" panose="020B0600070205080204" pitchFamily="50" charset="-128"/>
              <a:ea typeface="ＭＳ Ｐゴシック" panose="020B0600070205080204" pitchFamily="50" charset="-128"/>
            </a:rPr>
            <a:t>22,823</a:t>
          </a:r>
          <a:r>
            <a:rPr kumimoji="1" lang="ja-JP" altLang="en-US" sz="1100">
              <a:latin typeface="ＭＳ Ｐゴシック" panose="020B0600070205080204" pitchFamily="50" charset="-128"/>
              <a:ea typeface="ＭＳ Ｐゴシック" panose="020B0600070205080204" pitchFamily="50" charset="-128"/>
            </a:rPr>
            <a:t>円の減少となっている。これは、令和３年度普通交付税において、臨時財政対策債の後年度に係る償還財源が臨時財政対策債償還基金費として追加交付されたことにより減債基金を積み立てたが、令和４年度は当該要因がないことによる減少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21209</xdr:rowOff>
    </xdr:from>
    <xdr:to>
      <xdr:col>24</xdr:col>
      <xdr:colOff>63500</xdr:colOff>
      <xdr:row>36</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3409"/>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36</xdr:row>
      <xdr:rowOff>21209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01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89408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04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73025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0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141859</xdr:rowOff>
    </xdr:from>
    <xdr:to>
      <xdr:col>20</xdr:col>
      <xdr:colOff>38100</xdr:colOff>
      <xdr:row>36</xdr:row>
      <xdr:rowOff>72009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88536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38608</xdr:rowOff>
    </xdr:from>
    <xdr:to>
      <xdr:col>15</xdr:col>
      <xdr:colOff>101600</xdr:colOff>
      <xdr:row>35</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156735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22225</xdr:rowOff>
    </xdr:from>
    <xdr:to>
      <xdr:col>6</xdr:col>
      <xdr:colOff>38100</xdr:colOff>
      <xdr:row>35</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140352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132713</xdr:rowOff>
    </xdr:from>
    <xdr:to>
      <xdr:col>24</xdr:col>
      <xdr:colOff>63500</xdr:colOff>
      <xdr:row>55</xdr:row>
      <xdr:rowOff>76256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91013"/>
          <a:ext cx="838200" cy="1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100785</xdr:rowOff>
    </xdr:from>
    <xdr:to>
      <xdr:col>19</xdr:col>
      <xdr:colOff>177800</xdr:colOff>
      <xdr:row>54</xdr:row>
      <xdr:rowOff>132713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844735"/>
          <a:ext cx="889000" cy="5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100785</xdr:rowOff>
    </xdr:from>
    <xdr:to>
      <xdr:col>15</xdr:col>
      <xdr:colOff>50800</xdr:colOff>
      <xdr:row>56</xdr:row>
      <xdr:rowOff>121778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844735"/>
          <a:ext cx="889000" cy="87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121778</xdr:rowOff>
    </xdr:from>
    <xdr:to>
      <xdr:col>10</xdr:col>
      <xdr:colOff>114300</xdr:colOff>
      <xdr:row>57</xdr:row>
      <xdr:rowOff>1603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22978"/>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25456</xdr:rowOff>
    </xdr:from>
    <xdr:to>
      <xdr:col>24</xdr:col>
      <xdr:colOff>114300</xdr:colOff>
      <xdr:row>55</xdr:row>
      <xdr:rowOff>127056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3883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81913</xdr:rowOff>
    </xdr:from>
    <xdr:to>
      <xdr:col>20</xdr:col>
      <xdr:colOff>38100</xdr:colOff>
      <xdr:row>55</xdr:row>
      <xdr:rowOff>12063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28590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1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49985</xdr:rowOff>
    </xdr:from>
    <xdr:to>
      <xdr:col>15</xdr:col>
      <xdr:colOff>101600</xdr:colOff>
      <xdr:row>51</xdr:row>
      <xdr:rowOff>151585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142712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8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70978</xdr:rowOff>
    </xdr:from>
    <xdr:to>
      <xdr:col>10</xdr:col>
      <xdr:colOff>165100</xdr:colOff>
      <xdr:row>57</xdr:row>
      <xdr:rowOff>1128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163705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122253</xdr:rowOff>
    </xdr:from>
    <xdr:to>
      <xdr:col>6</xdr:col>
      <xdr:colOff>38100</xdr:colOff>
      <xdr:row>57</xdr:row>
      <xdr:rowOff>52403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111303</xdr:rowOff>
    </xdr:from>
    <xdr:to>
      <xdr:col>24</xdr:col>
      <xdr:colOff>63500</xdr:colOff>
      <xdr:row>74</xdr:row>
      <xdr:rowOff>130187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27153"/>
          <a:ext cx="838200" cy="1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111303</xdr:rowOff>
    </xdr:from>
    <xdr:to>
      <xdr:col>19</xdr:col>
      <xdr:colOff>177800</xdr:colOff>
      <xdr:row>76</xdr:row>
      <xdr:rowOff>20549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27153"/>
          <a:ext cx="889000" cy="4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13195</xdr:rowOff>
    </xdr:from>
    <xdr:to>
      <xdr:col>15</xdr:col>
      <xdr:colOff>50800</xdr:colOff>
      <xdr:row>76</xdr:row>
      <xdr:rowOff>20549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3395"/>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13195</xdr:rowOff>
    </xdr:from>
    <xdr:to>
      <xdr:col>10</xdr:col>
      <xdr:colOff>114300</xdr:colOff>
      <xdr:row>76</xdr:row>
      <xdr:rowOff>99594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3395"/>
          <a:ext cx="889000" cy="8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79387</xdr:rowOff>
    </xdr:from>
    <xdr:to>
      <xdr:col>24</xdr:col>
      <xdr:colOff>114300</xdr:colOff>
      <xdr:row>75</xdr:row>
      <xdr:rowOff>9537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102264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60503</xdr:rowOff>
    </xdr:from>
    <xdr:to>
      <xdr:col>20</xdr:col>
      <xdr:colOff>38100</xdr:colOff>
      <xdr:row>73</xdr:row>
      <xdr:rowOff>162103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5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141198</xdr:rowOff>
    </xdr:from>
    <xdr:to>
      <xdr:col>15</xdr:col>
      <xdr:colOff>101600</xdr:colOff>
      <xdr:row>76</xdr:row>
      <xdr:rowOff>71348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87875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133845</xdr:rowOff>
    </xdr:from>
    <xdr:to>
      <xdr:col>10</xdr:col>
      <xdr:colOff>165100</xdr:colOff>
      <xdr:row>76</xdr:row>
      <xdr:rowOff>63996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2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80522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48794</xdr:rowOff>
    </xdr:from>
    <xdr:to>
      <xdr:col>6</xdr:col>
      <xdr:colOff>38100</xdr:colOff>
      <xdr:row>76</xdr:row>
      <xdr:rowOff>150394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166920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53232</xdr:rowOff>
    </xdr:from>
    <xdr:to>
      <xdr:col>24</xdr:col>
      <xdr:colOff>63500</xdr:colOff>
      <xdr:row>94</xdr:row>
      <xdr:rowOff>73216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69532"/>
          <a:ext cx="8382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146977</xdr:rowOff>
    </xdr:from>
    <xdr:to>
      <xdr:col>19</xdr:col>
      <xdr:colOff>177800</xdr:colOff>
      <xdr:row>94</xdr:row>
      <xdr:rowOff>73216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20377"/>
          <a:ext cx="889000" cy="2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146977</xdr:rowOff>
    </xdr:from>
    <xdr:to>
      <xdr:col>15</xdr:col>
      <xdr:colOff>50800</xdr:colOff>
      <xdr:row>94</xdr:row>
      <xdr:rowOff>89522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20377"/>
          <a:ext cx="8890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89522</xdr:rowOff>
    </xdr:from>
    <xdr:to>
      <xdr:col>10</xdr:col>
      <xdr:colOff>114300</xdr:colOff>
      <xdr:row>95</xdr:row>
      <xdr:rowOff>20104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05822"/>
          <a:ext cx="889000" cy="10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2432</xdr:rowOff>
    </xdr:from>
    <xdr:to>
      <xdr:col>24</xdr:col>
      <xdr:colOff>114300</xdr:colOff>
      <xdr:row>94</xdr:row>
      <xdr:rowOff>104032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25309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22416</xdr:rowOff>
    </xdr:from>
    <xdr:to>
      <xdr:col>20</xdr:col>
      <xdr:colOff>38100</xdr:colOff>
      <xdr:row>94</xdr:row>
      <xdr:rowOff>124016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140543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96177</xdr:rowOff>
    </xdr:from>
    <xdr:to>
      <xdr:col>15</xdr:col>
      <xdr:colOff>101600</xdr:colOff>
      <xdr:row>93</xdr:row>
      <xdr:rowOff>26327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42854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38722</xdr:rowOff>
    </xdr:from>
    <xdr:to>
      <xdr:col>10</xdr:col>
      <xdr:colOff>165100</xdr:colOff>
      <xdr:row>94</xdr:row>
      <xdr:rowOff>140322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156849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140754</xdr:rowOff>
    </xdr:from>
    <xdr:to>
      <xdr:col>6</xdr:col>
      <xdr:colOff>38100</xdr:colOff>
      <xdr:row>95</xdr:row>
      <xdr:rowOff>70904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87431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31572</xdr:rowOff>
    </xdr:from>
    <xdr:to>
      <xdr:col>55</xdr:col>
      <xdr:colOff>0</xdr:colOff>
      <xdr:row>39</xdr:row>
      <xdr:rowOff>33477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1812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29210</xdr:rowOff>
    </xdr:from>
    <xdr:to>
      <xdr:col>50</xdr:col>
      <xdr:colOff>114300</xdr:colOff>
      <xdr:row>39</xdr:row>
      <xdr:rowOff>33477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15760"/>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29210</xdr:rowOff>
    </xdr:from>
    <xdr:to>
      <xdr:col>45</xdr:col>
      <xdr:colOff>177800</xdr:colOff>
      <xdr:row>39</xdr:row>
      <xdr:rowOff>40487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15760"/>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40107</xdr:rowOff>
    </xdr:from>
    <xdr:to>
      <xdr:col>41</xdr:col>
      <xdr:colOff>50800</xdr:colOff>
      <xdr:row>39</xdr:row>
      <xdr:rowOff>40487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2665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152222</xdr:rowOff>
    </xdr:from>
    <xdr:to>
      <xdr:col>55</xdr:col>
      <xdr:colOff>50800</xdr:colOff>
      <xdr:row>39</xdr:row>
      <xdr:rowOff>82372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67149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154127</xdr:rowOff>
    </xdr:from>
    <xdr:to>
      <xdr:col>50</xdr:col>
      <xdr:colOff>165100</xdr:colOff>
      <xdr:row>39</xdr:row>
      <xdr:rowOff>84277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75404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6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149860</xdr:rowOff>
    </xdr:from>
    <xdr:to>
      <xdr:col>46</xdr:col>
      <xdr:colOff>38100</xdr:colOff>
      <xdr:row>39</xdr:row>
      <xdr:rowOff>80010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71137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161137</xdr:rowOff>
    </xdr:from>
    <xdr:to>
      <xdr:col>41</xdr:col>
      <xdr:colOff>101600</xdr:colOff>
      <xdr:row>39</xdr:row>
      <xdr:rowOff>91287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82414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160757</xdr:rowOff>
    </xdr:from>
    <xdr:to>
      <xdr:col>36</xdr:col>
      <xdr:colOff>165100</xdr:colOff>
      <xdr:row>39</xdr:row>
      <xdr:rowOff>90907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82034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88818</xdr:rowOff>
    </xdr:from>
    <xdr:to>
      <xdr:col>55</xdr:col>
      <xdr:colOff>0</xdr:colOff>
      <xdr:row>55</xdr:row>
      <xdr:rowOff>98895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18568"/>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50223</xdr:rowOff>
    </xdr:from>
    <xdr:to>
      <xdr:col>50</xdr:col>
      <xdr:colOff>114300</xdr:colOff>
      <xdr:row>55</xdr:row>
      <xdr:rowOff>88818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79973"/>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50223</xdr:rowOff>
    </xdr:from>
    <xdr:to>
      <xdr:col>45</xdr:col>
      <xdr:colOff>177800</xdr:colOff>
      <xdr:row>56</xdr:row>
      <xdr:rowOff>15170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79973"/>
          <a:ext cx="889000" cy="1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12103</xdr:rowOff>
    </xdr:from>
    <xdr:to>
      <xdr:col>41</xdr:col>
      <xdr:colOff>50800</xdr:colOff>
      <xdr:row>56</xdr:row>
      <xdr:rowOff>15170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13303"/>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48095</xdr:rowOff>
    </xdr:from>
    <xdr:to>
      <xdr:col>55</xdr:col>
      <xdr:colOff>50800</xdr:colOff>
      <xdr:row>55</xdr:row>
      <xdr:rowOff>149695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70972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38018</xdr:rowOff>
    </xdr:from>
    <xdr:to>
      <xdr:col>50</xdr:col>
      <xdr:colOff>165100</xdr:colOff>
      <xdr:row>55</xdr:row>
      <xdr:rowOff>139618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156145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170873</xdr:rowOff>
    </xdr:from>
    <xdr:to>
      <xdr:col>46</xdr:col>
      <xdr:colOff>38100</xdr:colOff>
      <xdr:row>55</xdr:row>
      <xdr:rowOff>101023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117550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135820</xdr:rowOff>
    </xdr:from>
    <xdr:to>
      <xdr:col>41</xdr:col>
      <xdr:colOff>101600</xdr:colOff>
      <xdr:row>56</xdr:row>
      <xdr:rowOff>65970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82497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132753</xdr:rowOff>
    </xdr:from>
    <xdr:to>
      <xdr:col>36</xdr:col>
      <xdr:colOff>165100</xdr:colOff>
      <xdr:row>56</xdr:row>
      <xdr:rowOff>62903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79430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97295</xdr:rowOff>
    </xdr:from>
    <xdr:to>
      <xdr:col>55</xdr:col>
      <xdr:colOff>0</xdr:colOff>
      <xdr:row>75</xdr:row>
      <xdr:rowOff>109685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56045"/>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97295</xdr:rowOff>
    </xdr:from>
    <xdr:to>
      <xdr:col>50</xdr:col>
      <xdr:colOff>114300</xdr:colOff>
      <xdr:row>75</xdr:row>
      <xdr:rowOff>148044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95604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148044</xdr:rowOff>
    </xdr:from>
    <xdr:to>
      <xdr:col>45</xdr:col>
      <xdr:colOff>177800</xdr:colOff>
      <xdr:row>76</xdr:row>
      <xdr:rowOff>126053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06794"/>
          <a:ext cx="889000" cy="1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126053</xdr:rowOff>
    </xdr:from>
    <xdr:to>
      <xdr:col>41</xdr:col>
      <xdr:colOff>50800</xdr:colOff>
      <xdr:row>76</xdr:row>
      <xdr:rowOff>162971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56253"/>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58885</xdr:rowOff>
    </xdr:from>
    <xdr:to>
      <xdr:col>55</xdr:col>
      <xdr:colOff>50800</xdr:colOff>
      <xdr:row>75</xdr:row>
      <xdr:rowOff>160485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37312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46495</xdr:rowOff>
    </xdr:from>
    <xdr:to>
      <xdr:col>50</xdr:col>
      <xdr:colOff>165100</xdr:colOff>
      <xdr:row>75</xdr:row>
      <xdr:rowOff>148095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139222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97244</xdr:rowOff>
    </xdr:from>
    <xdr:to>
      <xdr:col>46</xdr:col>
      <xdr:colOff>38100</xdr:colOff>
      <xdr:row>76</xdr:row>
      <xdr:rowOff>27394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43921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75253</xdr:rowOff>
    </xdr:from>
    <xdr:to>
      <xdr:col>41</xdr:col>
      <xdr:colOff>101600</xdr:colOff>
      <xdr:row>77</xdr:row>
      <xdr:rowOff>5403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21930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112171</xdr:rowOff>
    </xdr:from>
    <xdr:to>
      <xdr:col>36</xdr:col>
      <xdr:colOff>165100</xdr:colOff>
      <xdr:row>77</xdr:row>
      <xdr:rowOff>42321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152755</xdr:rowOff>
    </xdr:from>
    <xdr:to>
      <xdr:col>55</xdr:col>
      <xdr:colOff>0</xdr:colOff>
      <xdr:row>95</xdr:row>
      <xdr:rowOff>127724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69055"/>
          <a:ext cx="8382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12015</xdr:rowOff>
    </xdr:from>
    <xdr:to>
      <xdr:col>50</xdr:col>
      <xdr:colOff>114300</xdr:colOff>
      <xdr:row>94</xdr:row>
      <xdr:rowOff>152755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128315"/>
          <a:ext cx="889000" cy="1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12015</xdr:rowOff>
    </xdr:from>
    <xdr:to>
      <xdr:col>45</xdr:col>
      <xdr:colOff>177800</xdr:colOff>
      <xdr:row>94</xdr:row>
      <xdr:rowOff>84035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128315"/>
          <a:ext cx="889000" cy="7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84035</xdr:rowOff>
    </xdr:from>
    <xdr:to>
      <xdr:col>41</xdr:col>
      <xdr:colOff>50800</xdr:colOff>
      <xdr:row>95</xdr:row>
      <xdr:rowOff>61964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00335"/>
          <a:ext cx="889000" cy="14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76924</xdr:rowOff>
    </xdr:from>
    <xdr:to>
      <xdr:col>55</xdr:col>
      <xdr:colOff>50800</xdr:colOff>
      <xdr:row>96</xdr:row>
      <xdr:rowOff>7074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55351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101955</xdr:rowOff>
    </xdr:from>
    <xdr:to>
      <xdr:col>50</xdr:col>
      <xdr:colOff>165100</xdr:colOff>
      <xdr:row>95</xdr:row>
      <xdr:rowOff>32105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48632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132665</xdr:rowOff>
    </xdr:from>
    <xdr:to>
      <xdr:col>46</xdr:col>
      <xdr:colOff>38100</xdr:colOff>
      <xdr:row>94</xdr:row>
      <xdr:rowOff>62815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79342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33235</xdr:rowOff>
    </xdr:from>
    <xdr:to>
      <xdr:col>41</xdr:col>
      <xdr:colOff>101600</xdr:colOff>
      <xdr:row>94</xdr:row>
      <xdr:rowOff>134835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151362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11164</xdr:rowOff>
    </xdr:from>
    <xdr:to>
      <xdr:col>36</xdr:col>
      <xdr:colOff>165100</xdr:colOff>
      <xdr:row>95</xdr:row>
      <xdr:rowOff>112764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129291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150719</xdr:rowOff>
    </xdr:from>
    <xdr:to>
      <xdr:col>85</xdr:col>
      <xdr:colOff>127000</xdr:colOff>
      <xdr:row>33</xdr:row>
      <xdr:rowOff>122052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637119"/>
          <a:ext cx="838200" cy="14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57770</xdr:rowOff>
    </xdr:from>
    <xdr:to>
      <xdr:col>81</xdr:col>
      <xdr:colOff>50800</xdr:colOff>
      <xdr:row>32</xdr:row>
      <xdr:rowOff>150719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201270"/>
          <a:ext cx="889000" cy="4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57770</xdr:rowOff>
    </xdr:from>
    <xdr:to>
      <xdr:col>76</xdr:col>
      <xdr:colOff>114300</xdr:colOff>
      <xdr:row>33</xdr:row>
      <xdr:rowOff>44557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201270"/>
          <a:ext cx="889000" cy="5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44557</xdr:rowOff>
    </xdr:from>
    <xdr:to>
      <xdr:col>71</xdr:col>
      <xdr:colOff>177800</xdr:colOff>
      <xdr:row>33</xdr:row>
      <xdr:rowOff>142718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702407"/>
          <a:ext cx="889000" cy="9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71252</xdr:rowOff>
    </xdr:from>
    <xdr:to>
      <xdr:col>85</xdr:col>
      <xdr:colOff>177800</xdr:colOff>
      <xdr:row>34</xdr:row>
      <xdr:rowOff>1402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7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94129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5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99919</xdr:rowOff>
    </xdr:from>
    <xdr:to>
      <xdr:col>81</xdr:col>
      <xdr:colOff>101600</xdr:colOff>
      <xdr:row>33</xdr:row>
      <xdr:rowOff>30069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5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46596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36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6970</xdr:rowOff>
    </xdr:from>
    <xdr:to>
      <xdr:col>76</xdr:col>
      <xdr:colOff>165100</xdr:colOff>
      <xdr:row>30</xdr:row>
      <xdr:rowOff>108570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1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125097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49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165207</xdr:rowOff>
    </xdr:from>
    <xdr:to>
      <xdr:col>72</xdr:col>
      <xdr:colOff>38100</xdr:colOff>
      <xdr:row>33</xdr:row>
      <xdr:rowOff>95357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6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111884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4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91918</xdr:rowOff>
    </xdr:from>
    <xdr:to>
      <xdr:col>67</xdr:col>
      <xdr:colOff>101600</xdr:colOff>
      <xdr:row>34</xdr:row>
      <xdr:rowOff>22068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7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38595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5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74396</xdr:rowOff>
    </xdr:from>
    <xdr:to>
      <xdr:col>85</xdr:col>
      <xdr:colOff>127000</xdr:colOff>
      <xdr:row>55</xdr:row>
      <xdr:rowOff>164199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04146"/>
          <a:ext cx="8382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135109</xdr:rowOff>
    </xdr:from>
    <xdr:to>
      <xdr:col>81</xdr:col>
      <xdr:colOff>50800</xdr:colOff>
      <xdr:row>55</xdr:row>
      <xdr:rowOff>164199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93409"/>
          <a:ext cx="889000" cy="2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135109</xdr:rowOff>
    </xdr:from>
    <xdr:to>
      <xdr:col>76</xdr:col>
      <xdr:colOff>114300</xdr:colOff>
      <xdr:row>55</xdr:row>
      <xdr:rowOff>151435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93409"/>
          <a:ext cx="889000" cy="18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89389</xdr:rowOff>
    </xdr:from>
    <xdr:to>
      <xdr:col>71</xdr:col>
      <xdr:colOff>177800</xdr:colOff>
      <xdr:row>55</xdr:row>
      <xdr:rowOff>151435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347689"/>
          <a:ext cx="889000" cy="2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23596</xdr:rowOff>
    </xdr:from>
    <xdr:to>
      <xdr:col>85</xdr:col>
      <xdr:colOff>177800</xdr:colOff>
      <xdr:row>55</xdr:row>
      <xdr:rowOff>125196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2023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113399</xdr:rowOff>
    </xdr:from>
    <xdr:to>
      <xdr:col>81</xdr:col>
      <xdr:colOff>101600</xdr:colOff>
      <xdr:row>56</xdr:row>
      <xdr:rowOff>43549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34676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84309</xdr:rowOff>
    </xdr:from>
    <xdr:to>
      <xdr:col>76</xdr:col>
      <xdr:colOff>165100</xdr:colOff>
      <xdr:row>55</xdr:row>
      <xdr:rowOff>14459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30986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100635</xdr:rowOff>
    </xdr:from>
    <xdr:to>
      <xdr:col>72</xdr:col>
      <xdr:colOff>38100</xdr:colOff>
      <xdr:row>56</xdr:row>
      <xdr:rowOff>30785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21912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38589</xdr:rowOff>
    </xdr:from>
    <xdr:to>
      <xdr:col>67</xdr:col>
      <xdr:colOff>101600</xdr:colOff>
      <xdr:row>54</xdr:row>
      <xdr:rowOff>140189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156716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0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108496</xdr:rowOff>
    </xdr:from>
    <xdr:to>
      <xdr:col>85</xdr:col>
      <xdr:colOff>127000</xdr:colOff>
      <xdr:row>78</xdr:row>
      <xdr:rowOff>163455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8159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53518</xdr:rowOff>
    </xdr:from>
    <xdr:to>
      <xdr:col>81</xdr:col>
      <xdr:colOff>50800</xdr:colOff>
      <xdr:row>78</xdr:row>
      <xdr:rowOff>108496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26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83998</xdr:rowOff>
    </xdr:from>
    <xdr:to>
      <xdr:col>76</xdr:col>
      <xdr:colOff>114300</xdr:colOff>
      <xdr:row>78</xdr:row>
      <xdr:rowOff>53518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85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109408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34240</xdr:rowOff>
    </xdr:from>
    <xdr:to>
      <xdr:col>71</xdr:col>
      <xdr:colOff>177800</xdr:colOff>
      <xdr:row>77</xdr:row>
      <xdr:rowOff>83998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3589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112655</xdr:rowOff>
    </xdr:from>
    <xdr:to>
      <xdr:col>85</xdr:col>
      <xdr:colOff>177800</xdr:colOff>
      <xdr:row>79</xdr:row>
      <xdr:rowOff>42805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27582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0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57696</xdr:rowOff>
    </xdr:from>
    <xdr:to>
      <xdr:col>81</xdr:col>
      <xdr:colOff>101600</xdr:colOff>
      <xdr:row>78</xdr:row>
      <xdr:rowOff>159296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150423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2718</xdr:rowOff>
    </xdr:from>
    <xdr:to>
      <xdr:col>76</xdr:col>
      <xdr:colOff>165100</xdr:colOff>
      <xdr:row>78</xdr:row>
      <xdr:rowOff>104318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120845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15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33198</xdr:rowOff>
    </xdr:from>
    <xdr:to>
      <xdr:col>72</xdr:col>
      <xdr:colOff>38100</xdr:colOff>
      <xdr:row>77</xdr:row>
      <xdr:rowOff>134798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151325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154890</xdr:rowOff>
    </xdr:from>
    <xdr:to>
      <xdr:col>67</xdr:col>
      <xdr:colOff>101600</xdr:colOff>
      <xdr:row>77</xdr:row>
      <xdr:rowOff>85040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101566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22428</xdr:rowOff>
    </xdr:from>
    <xdr:to>
      <xdr:col>85</xdr:col>
      <xdr:colOff>127000</xdr:colOff>
      <xdr:row>94</xdr:row>
      <xdr:rowOff>68018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38728"/>
          <a:ext cx="8382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168715</xdr:rowOff>
    </xdr:from>
    <xdr:to>
      <xdr:col>81</xdr:col>
      <xdr:colOff>50800</xdr:colOff>
      <xdr:row>94</xdr:row>
      <xdr:rowOff>68018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113565"/>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168063</xdr:rowOff>
    </xdr:from>
    <xdr:to>
      <xdr:col>76</xdr:col>
      <xdr:colOff>114300</xdr:colOff>
      <xdr:row>93</xdr:row>
      <xdr:rowOff>168715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12913"/>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168063</xdr:rowOff>
    </xdr:from>
    <xdr:to>
      <xdr:col>71</xdr:col>
      <xdr:colOff>177800</xdr:colOff>
      <xdr:row>94</xdr:row>
      <xdr:rowOff>36243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12913"/>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143078</xdr:rowOff>
    </xdr:from>
    <xdr:to>
      <xdr:col>85</xdr:col>
      <xdr:colOff>177800</xdr:colOff>
      <xdr:row>94</xdr:row>
      <xdr:rowOff>73228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165955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17218</xdr:rowOff>
    </xdr:from>
    <xdr:to>
      <xdr:col>81</xdr:col>
      <xdr:colOff>101600</xdr:colOff>
      <xdr:row>94</xdr:row>
      <xdr:rowOff>118818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135345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117915</xdr:rowOff>
    </xdr:from>
    <xdr:to>
      <xdr:col>76</xdr:col>
      <xdr:colOff>165100</xdr:colOff>
      <xdr:row>94</xdr:row>
      <xdr:rowOff>48065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117263</xdr:rowOff>
    </xdr:from>
    <xdr:to>
      <xdr:col>72</xdr:col>
      <xdr:colOff>38100</xdr:colOff>
      <xdr:row>94</xdr:row>
      <xdr:rowOff>47413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63940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156893</xdr:rowOff>
    </xdr:from>
    <xdr:to>
      <xdr:col>67</xdr:col>
      <xdr:colOff>101600</xdr:colOff>
      <xdr:row>94</xdr:row>
      <xdr:rowOff>87043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103570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85,826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15,091</a:t>
          </a:r>
          <a:r>
            <a:rPr kumimoji="1" lang="ja-JP" altLang="en-US" sz="1300">
              <a:latin typeface="ＭＳ Ｐゴシック" panose="020B0600070205080204" pitchFamily="50" charset="-128"/>
              <a:ea typeface="ＭＳ Ｐゴシック" panose="020B0600070205080204" pitchFamily="50" charset="-128"/>
            </a:rPr>
            <a:t>円の減少となっている。これは、財政調整基金・減債基金等の積立金の減少などが主な要因である。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210,749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14,987</a:t>
          </a:r>
          <a:r>
            <a:rPr kumimoji="1" lang="ja-JP" altLang="en-US" sz="1300">
              <a:latin typeface="ＭＳ Ｐゴシック" panose="020B0600070205080204" pitchFamily="50" charset="-128"/>
              <a:ea typeface="ＭＳ Ｐゴシック" panose="020B0600070205080204" pitchFamily="50" charset="-128"/>
            </a:rPr>
            <a:t>円の減少となっている。これは、住民税非課税世帯等臨時特別給付金事業費や子育て世帯臨時特別給付金事業費の減少などが主な要因である。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47,443</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11,529</a:t>
          </a:r>
          <a:r>
            <a:rPr kumimoji="1" lang="ja-JP" altLang="en-US" sz="1300">
              <a:latin typeface="ＭＳ Ｐゴシック" panose="020B0600070205080204" pitchFamily="50" charset="-128"/>
              <a:ea typeface="ＭＳ Ｐゴシック" panose="020B0600070205080204" pitchFamily="50" charset="-128"/>
            </a:rPr>
            <a:t>円の減少となっている。これは、道路新設改良事業費の減少などが主な要因である。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29,136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3,123</a:t>
          </a:r>
          <a:r>
            <a:rPr kumimoji="1" lang="ja-JP" altLang="en-US" sz="1300">
              <a:latin typeface="ＭＳ Ｐゴシック" panose="020B0600070205080204" pitchFamily="50" charset="-128"/>
              <a:ea typeface="ＭＳ Ｐゴシック" panose="020B0600070205080204" pitchFamily="50" charset="-128"/>
            </a:rPr>
            <a:t>円の減少となっている。これは、津波避難困難地域解消対策事業の減少などが主な要因である。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54,428</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4,714</a:t>
          </a:r>
          <a:r>
            <a:rPr kumimoji="1" lang="ja-JP" altLang="en-US" sz="1300">
              <a:latin typeface="ＭＳ Ｐゴシック" panose="020B0600070205080204" pitchFamily="50" charset="-128"/>
              <a:ea typeface="ＭＳ Ｐゴシック" panose="020B0600070205080204" pitchFamily="50" charset="-128"/>
            </a:rPr>
            <a:t>円の増加となっている。これは、本宮小学校建築事業費や稲成公民館建築事業費の増加などが主な要因である。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77,182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2,792</a:t>
          </a:r>
          <a:r>
            <a:rPr kumimoji="1" lang="ja-JP" altLang="en-US" sz="1300">
              <a:latin typeface="ＭＳ Ｐゴシック" panose="020B0600070205080204" pitchFamily="50" charset="-128"/>
              <a:ea typeface="ＭＳ Ｐゴシック" panose="020B0600070205080204" pitchFamily="50" charset="-128"/>
            </a:rPr>
            <a:t>円の増加となっている。これは、令和元年度に借り入れた災害復旧事業債の元金償還が開始されたことによる増加などが主な要因である。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は、基金運用益を積み立てたことに加え、地方税収入が堅調であったこと、特別交付税が決算ベースで伸長したことなどにより、当初予算時点で計上していた繰入を行わなかったことで、標準財政規模費が前年度と比較して</a:t>
          </a:r>
          <a:r>
            <a:rPr kumimoji="1" lang="en-US" altLang="ja-JP" sz="900">
              <a:latin typeface="ＭＳ ゴシック" pitchFamily="49" charset="-128"/>
              <a:ea typeface="ＭＳ ゴシック" pitchFamily="49" charset="-128"/>
            </a:rPr>
            <a:t>0.38</a:t>
          </a:r>
          <a:r>
            <a:rPr kumimoji="1" lang="ja-JP" altLang="en-US" sz="900">
              <a:latin typeface="ＭＳ ゴシック" pitchFamily="49" charset="-128"/>
              <a:ea typeface="ＭＳ ゴシック" pitchFamily="49" charset="-128"/>
            </a:rPr>
            <a:t>ポイント増加し</a:t>
          </a:r>
          <a:r>
            <a:rPr kumimoji="1" lang="en-US" altLang="ja-JP" sz="900">
              <a:latin typeface="ＭＳ ゴシック" pitchFamily="49" charset="-128"/>
              <a:ea typeface="ＭＳ ゴシック" pitchFamily="49" charset="-128"/>
            </a:rPr>
            <a:t>16.9</a:t>
          </a:r>
          <a:r>
            <a:rPr kumimoji="1" lang="ja-JP" altLang="en-US" sz="900">
              <a:latin typeface="ＭＳ ゴシック" pitchFamily="49" charset="-128"/>
              <a:ea typeface="ＭＳ ゴシック" pitchFamily="49" charset="-128"/>
            </a:rPr>
            <a:t>％となっている。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実質収支額は、普通交付税における国の補正予算に伴う追加交付額が令和３年度と比較して減少したことに加え、人事院勧告に伴う俸給表引き上げ等による人件費の増加や原油価格高騰に伴う公共施設の維持管理経費の増加、自治体ＤＸに対応するための電算システム経費の増加等により、標準財政規模費が前年度から</a:t>
          </a:r>
          <a:r>
            <a:rPr kumimoji="1" lang="en-US" altLang="ja-JP" sz="900">
              <a:latin typeface="ＭＳ ゴシック" pitchFamily="49" charset="-128"/>
              <a:ea typeface="ＭＳ ゴシック" pitchFamily="49" charset="-128"/>
            </a:rPr>
            <a:t>0.71</a:t>
          </a:r>
          <a:r>
            <a:rPr kumimoji="1" lang="ja-JP" altLang="en-US" sz="900">
              <a:latin typeface="ＭＳ ゴシック" pitchFamily="49" charset="-128"/>
              <a:ea typeface="ＭＳ ゴシック" pitchFamily="49" charset="-128"/>
            </a:rPr>
            <a:t>ポイント減少し</a:t>
          </a:r>
          <a:r>
            <a:rPr kumimoji="1" lang="en-US" altLang="ja-JP" sz="900">
              <a:latin typeface="ＭＳ ゴシック" pitchFamily="49" charset="-128"/>
              <a:ea typeface="ＭＳ ゴシック" pitchFamily="49" charset="-128"/>
            </a:rPr>
            <a:t>8.76</a:t>
          </a:r>
          <a:r>
            <a:rPr kumimoji="1" lang="ja-JP" altLang="en-US" sz="900">
              <a:latin typeface="ＭＳ ゴシック" pitchFamily="49" charset="-128"/>
              <a:ea typeface="ＭＳ ゴシック" pitchFamily="49" charset="-128"/>
            </a:rPr>
            <a:t>％となっている。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今後は、公共施設の老朽化に伴う維持管理経費の増加など、厳しい財政運営が見込まれることから、人件費や公債費の抑制など、更なる財政健全化に取り組む必要がある。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駐車場事業特別会計は赤字での推移となっているほか、木材加工事業特別会計は令和元年度からは黒字に転じていたものの、令和４年度は赤字となった。一般会計等の他の会計は黒字で推移している。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昨今の物価上昇などから今後も厳しい財政運営が予想されるため、安定財源の確保や歳出の削減等、財政基盤の強化に向けた積極的な取組が必要である。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6FF5B-24C6-4361-BB16-1430869BC485}">
  <sheetPr>
    <pageSetUpPr fitToPage="1"/>
  </sheetPr>
  <dimension ref="A1:DO56"/>
  <sheetViews>
    <sheetView showGridLines="0" tabSelected="1" zoomScale="70" zoomScaleNormal="70" workbookViewId="0">
      <selection activeCell="W9" sqref="W9:AL1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46825370</v>
      </c>
      <c r="BO4" s="436"/>
      <c r="BP4" s="436"/>
      <c r="BQ4" s="436"/>
      <c r="BR4" s="436"/>
      <c r="BS4" s="436"/>
      <c r="BT4" s="436"/>
      <c r="BU4" s="437"/>
      <c r="BV4" s="435">
        <v>50423983</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8.8000000000000007</v>
      </c>
      <c r="CU4" s="576"/>
      <c r="CV4" s="576"/>
      <c r="CW4" s="576"/>
      <c r="CX4" s="576"/>
      <c r="CY4" s="576"/>
      <c r="CZ4" s="576"/>
      <c r="DA4" s="577"/>
      <c r="DB4" s="575">
        <v>9.5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44091563</v>
      </c>
      <c r="BO5" s="407"/>
      <c r="BP5" s="407"/>
      <c r="BQ5" s="407"/>
      <c r="BR5" s="407"/>
      <c r="BS5" s="407"/>
      <c r="BT5" s="407"/>
      <c r="BU5" s="408"/>
      <c r="BV5" s="406">
        <v>47680686</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99.3</v>
      </c>
      <c r="CU5" s="404"/>
      <c r="CV5" s="404"/>
      <c r="CW5" s="404"/>
      <c r="CX5" s="404"/>
      <c r="CY5" s="404"/>
      <c r="CZ5" s="404"/>
      <c r="DA5" s="405"/>
      <c r="DB5" s="403">
        <v>92.6</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2733807</v>
      </c>
      <c r="BO6" s="407"/>
      <c r="BP6" s="407"/>
      <c r="BQ6" s="407"/>
      <c r="BR6" s="407"/>
      <c r="BS6" s="407"/>
      <c r="BT6" s="407"/>
      <c r="BU6" s="408"/>
      <c r="BV6" s="406">
        <v>2743297</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100.1</v>
      </c>
      <c r="CU6" s="550"/>
      <c r="CV6" s="550"/>
      <c r="CW6" s="550"/>
      <c r="CX6" s="550"/>
      <c r="CY6" s="550"/>
      <c r="CZ6" s="550"/>
      <c r="DA6" s="551"/>
      <c r="DB6" s="549">
        <v>96.6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626859</v>
      </c>
      <c r="BO7" s="407"/>
      <c r="BP7" s="407"/>
      <c r="BQ7" s="407"/>
      <c r="BR7" s="407"/>
      <c r="BS7" s="407"/>
      <c r="BT7" s="407"/>
      <c r="BU7" s="408"/>
      <c r="BV7" s="406">
        <v>414163</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24046751</v>
      </c>
      <c r="CU7" s="407"/>
      <c r="CV7" s="407"/>
      <c r="CW7" s="407"/>
      <c r="CX7" s="407"/>
      <c r="CY7" s="407"/>
      <c r="CZ7" s="407"/>
      <c r="DA7" s="408"/>
      <c r="DB7" s="406">
        <v>24605300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110</v>
      </c>
      <c r="AV8" s="465"/>
      <c r="AW8" s="465"/>
      <c r="AX8" s="465"/>
      <c r="AY8" s="420" t="s">
        <v>111</v>
      </c>
      <c r="AZ8" s="421"/>
      <c r="BA8" s="421"/>
      <c r="BB8" s="421"/>
      <c r="BC8" s="421"/>
      <c r="BD8" s="421"/>
      <c r="BE8" s="421"/>
      <c r="BF8" s="421"/>
      <c r="BG8" s="421"/>
      <c r="BH8" s="421"/>
      <c r="BI8" s="421"/>
      <c r="BJ8" s="421"/>
      <c r="BK8" s="421"/>
      <c r="BL8" s="421"/>
      <c r="BM8" s="422"/>
      <c r="BN8" s="406">
        <v>2106948</v>
      </c>
      <c r="BO8" s="407"/>
      <c r="BP8" s="407"/>
      <c r="BQ8" s="407"/>
      <c r="BR8" s="407"/>
      <c r="BS8" s="407"/>
      <c r="BT8" s="407"/>
      <c r="BU8" s="408"/>
      <c r="BV8" s="406">
        <v>2329134</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
      <c r="A9" s="175"/>
      <c r="B9" s="538" t="s">
        <v>113</v>
      </c>
      <c r="C9" s="539"/>
      <c r="D9" s="539"/>
      <c r="E9" s="539"/>
      <c r="F9" s="539"/>
      <c r="G9" s="539"/>
      <c r="H9" s="539"/>
      <c r="I9" s="539"/>
      <c r="J9" s="539"/>
      <c r="K9" s="457"/>
      <c r="L9" s="540" t="s">
        <v>114</v>
      </c>
      <c r="M9" s="541"/>
      <c r="N9" s="541"/>
      <c r="O9" s="541"/>
      <c r="P9" s="541"/>
      <c r="Q9" s="542"/>
      <c r="R9" s="543">
        <v>69870</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96</v>
      </c>
      <c r="AV9" s="465"/>
      <c r="AW9" s="465"/>
      <c r="AX9" s="465"/>
      <c r="AY9" s="420" t="s">
        <v>117</v>
      </c>
      <c r="AZ9" s="421"/>
      <c r="BA9" s="421"/>
      <c r="BB9" s="421"/>
      <c r="BC9" s="421"/>
      <c r="BD9" s="421"/>
      <c r="BE9" s="421"/>
      <c r="BF9" s="421"/>
      <c r="BG9" s="421"/>
      <c r="BH9" s="421"/>
      <c r="BI9" s="421"/>
      <c r="BJ9" s="421"/>
      <c r="BK9" s="421"/>
      <c r="BL9" s="421"/>
      <c r="BM9" s="422"/>
      <c r="BN9" s="406">
        <v>-222186</v>
      </c>
      <c r="BO9" s="407"/>
      <c r="BP9" s="407"/>
      <c r="BQ9" s="407"/>
      <c r="BR9" s="407"/>
      <c r="BS9" s="407"/>
      <c r="BT9" s="407"/>
      <c r="BU9" s="408"/>
      <c r="BV9" s="406">
        <v>654769</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16.7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119</v>
      </c>
      <c r="M10" s="363"/>
      <c r="N10" s="363"/>
      <c r="O10" s="363"/>
      <c r="P10" s="363"/>
      <c r="Q10" s="364"/>
      <c r="R10" s="359">
        <v>74770</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110</v>
      </c>
      <c r="AV10" s="465"/>
      <c r="AW10" s="465"/>
      <c r="AX10" s="465"/>
      <c r="AY10" s="420" t="s">
        <v>121</v>
      </c>
      <c r="AZ10" s="421"/>
      <c r="BA10" s="421"/>
      <c r="BB10" s="421"/>
      <c r="BC10" s="421"/>
      <c r="BD10" s="421"/>
      <c r="BE10" s="421"/>
      <c r="BF10" s="421"/>
      <c r="BG10" s="421"/>
      <c r="BH10" s="421"/>
      <c r="BI10" s="421"/>
      <c r="BJ10" s="421"/>
      <c r="BK10" s="421"/>
      <c r="BL10" s="421"/>
      <c r="BM10" s="422"/>
      <c r="BN10" s="406">
        <v>296</v>
      </c>
      <c r="BO10" s="407"/>
      <c r="BP10" s="407"/>
      <c r="BQ10" s="407"/>
      <c r="BR10" s="407"/>
      <c r="BS10" s="407"/>
      <c r="BT10" s="407"/>
      <c r="BU10" s="408"/>
      <c r="BV10" s="406">
        <v>500127</v>
      </c>
      <c r="BW10" s="407"/>
      <c r="BX10" s="407"/>
      <c r="BY10" s="407"/>
      <c r="BZ10" s="407"/>
      <c r="CA10" s="407"/>
      <c r="CB10" s="407"/>
      <c r="CC10" s="408"/>
      <c r="CD10" s="181" t="s">
        <v>122</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123</v>
      </c>
      <c r="M11" s="368"/>
      <c r="N11" s="368"/>
      <c r="O11" s="368"/>
      <c r="P11" s="368"/>
      <c r="Q11" s="369"/>
      <c r="R11" s="535" t="s">
        <v>124</v>
      </c>
      <c r="S11" s="536"/>
      <c r="T11" s="536"/>
      <c r="U11" s="536"/>
      <c r="V11" s="537"/>
      <c r="W11" s="547"/>
      <c r="X11" s="357"/>
      <c r="Y11" s="357"/>
      <c r="Z11" s="357"/>
      <c r="AA11" s="357"/>
      <c r="AB11" s="357"/>
      <c r="AC11" s="357"/>
      <c r="AD11" s="357"/>
      <c r="AE11" s="357"/>
      <c r="AF11" s="357"/>
      <c r="AG11" s="357"/>
      <c r="AH11" s="357"/>
      <c r="AI11" s="357"/>
      <c r="AJ11" s="357"/>
      <c r="AK11" s="357"/>
      <c r="AL11" s="548"/>
      <c r="AM11" s="463" t="s">
        <v>125</v>
      </c>
      <c r="AN11" s="363"/>
      <c r="AO11" s="363"/>
      <c r="AP11" s="363"/>
      <c r="AQ11" s="363"/>
      <c r="AR11" s="363"/>
      <c r="AS11" s="363"/>
      <c r="AT11" s="364"/>
      <c r="AU11" s="464" t="s">
        <v>110</v>
      </c>
      <c r="AV11" s="465"/>
      <c r="AW11" s="465"/>
      <c r="AX11" s="465"/>
      <c r="AY11" s="420" t="s">
        <v>126</v>
      </c>
      <c r="AZ11" s="421"/>
      <c r="BA11" s="421"/>
      <c r="BB11" s="421"/>
      <c r="BC11" s="421"/>
      <c r="BD11" s="421"/>
      <c r="BE11" s="421"/>
      <c r="BF11" s="421"/>
      <c r="BG11" s="421"/>
      <c r="BH11" s="421"/>
      <c r="BI11" s="421"/>
      <c r="BJ11" s="421"/>
      <c r="BK11" s="421"/>
      <c r="BL11" s="421"/>
      <c r="BM11" s="422"/>
      <c r="BN11" s="406">
        <v>8026</v>
      </c>
      <c r="BO11" s="407"/>
      <c r="BP11" s="407"/>
      <c r="BQ11" s="407"/>
      <c r="BR11" s="407"/>
      <c r="BS11" s="407"/>
      <c r="BT11" s="407"/>
      <c r="BU11" s="408"/>
      <c r="BV11" s="406">
        <v>1297</v>
      </c>
      <c r="BW11" s="407"/>
      <c r="BX11" s="407"/>
      <c r="BY11" s="407"/>
      <c r="BZ11" s="407"/>
      <c r="CA11" s="407"/>
      <c r="CB11" s="407"/>
      <c r="CC11" s="408"/>
      <c r="CD11" s="446" t="s">
        <v>127</v>
      </c>
      <c r="CE11" s="366"/>
      <c r="CF11" s="366"/>
      <c r="CG11" s="366"/>
      <c r="CH11" s="366"/>
      <c r="CI11" s="366"/>
      <c r="CJ11" s="366"/>
      <c r="CK11" s="366"/>
      <c r="CL11" s="366"/>
      <c r="CM11" s="366"/>
      <c r="CN11" s="366"/>
      <c r="CO11" s="366"/>
      <c r="CP11" s="366"/>
      <c r="CQ11" s="366"/>
      <c r="CR11" s="366"/>
      <c r="CS11" s="447"/>
      <c r="CT11" s="509" t="s">
        <v>128</v>
      </c>
      <c r="CU11" s="510"/>
      <c r="CV11" s="510"/>
      <c r="CW11" s="510"/>
      <c r="CX11" s="510"/>
      <c r="CY11" s="510"/>
      <c r="CZ11" s="510"/>
      <c r="DA11" s="511"/>
      <c r="DB11" s="509" t="s">
        <v>128</v>
      </c>
      <c r="DC11" s="510"/>
      <c r="DD11" s="510"/>
      <c r="DE11" s="510"/>
      <c r="DF11" s="510"/>
      <c r="DG11" s="510"/>
      <c r="DH11" s="510"/>
      <c r="DI11" s="511"/>
    </row>
    <row r="12" spans="1:119" ht="18.75" customHeight="1" x14ac:dyDescent="0.15">
      <c r="A12" s="175"/>
      <c r="B12" s="512" t="s">
        <v>129</v>
      </c>
      <c r="C12" s="513"/>
      <c r="D12" s="513"/>
      <c r="E12" s="513"/>
      <c r="F12" s="513"/>
      <c r="G12" s="513"/>
      <c r="H12" s="513"/>
      <c r="I12" s="513"/>
      <c r="J12" s="513"/>
      <c r="K12" s="514"/>
      <c r="L12" s="521" t="s">
        <v>130</v>
      </c>
      <c r="M12" s="522"/>
      <c r="N12" s="522"/>
      <c r="O12" s="522"/>
      <c r="P12" s="522"/>
      <c r="Q12" s="523"/>
      <c r="R12" s="524">
        <v>69716</v>
      </c>
      <c r="S12" s="525"/>
      <c r="T12" s="525"/>
      <c r="U12" s="525"/>
      <c r="V12" s="526"/>
      <c r="W12" s="527" t="s">
        <v>1</v>
      </c>
      <c r="X12" s="465"/>
      <c r="Y12" s="465"/>
      <c r="Z12" s="465"/>
      <c r="AA12" s="465"/>
      <c r="AB12" s="528"/>
      <c r="AC12" s="529" t="s">
        <v>131</v>
      </c>
      <c r="AD12" s="530"/>
      <c r="AE12" s="530"/>
      <c r="AF12" s="530"/>
      <c r="AG12" s="531"/>
      <c r="AH12" s="529" t="s">
        <v>132</v>
      </c>
      <c r="AI12" s="530"/>
      <c r="AJ12" s="530"/>
      <c r="AK12" s="530"/>
      <c r="AL12" s="532"/>
      <c r="AM12" s="463" t="s">
        <v>133</v>
      </c>
      <c r="AN12" s="363"/>
      <c r="AO12" s="363"/>
      <c r="AP12" s="363"/>
      <c r="AQ12" s="363"/>
      <c r="AR12" s="363"/>
      <c r="AS12" s="363"/>
      <c r="AT12" s="364"/>
      <c r="AU12" s="464" t="s">
        <v>110</v>
      </c>
      <c r="AV12" s="465"/>
      <c r="AW12" s="465"/>
      <c r="AX12" s="465"/>
      <c r="AY12" s="420" t="s">
        <v>134</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135</v>
      </c>
      <c r="CE12" s="366"/>
      <c r="CF12" s="366"/>
      <c r="CG12" s="366"/>
      <c r="CH12" s="366"/>
      <c r="CI12" s="366"/>
      <c r="CJ12" s="366"/>
      <c r="CK12" s="366"/>
      <c r="CL12" s="366"/>
      <c r="CM12" s="366"/>
      <c r="CN12" s="366"/>
      <c r="CO12" s="366"/>
      <c r="CP12" s="366"/>
      <c r="CQ12" s="366"/>
      <c r="CR12" s="366"/>
      <c r="CS12" s="447"/>
      <c r="CT12" s="509" t="s">
        <v>128</v>
      </c>
      <c r="CU12" s="510"/>
      <c r="CV12" s="510"/>
      <c r="CW12" s="510"/>
      <c r="CX12" s="510"/>
      <c r="CY12" s="510"/>
      <c r="CZ12" s="510"/>
      <c r="DA12" s="511"/>
      <c r="DB12" s="509" t="s">
        <v>128</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136</v>
      </c>
      <c r="N13" s="491"/>
      <c r="O13" s="491"/>
      <c r="P13" s="491"/>
      <c r="Q13" s="492"/>
      <c r="R13" s="493">
        <v>69395</v>
      </c>
      <c r="S13" s="494"/>
      <c r="T13" s="494"/>
      <c r="U13" s="494"/>
      <c r="V13" s="495"/>
      <c r="W13" s="496" t="s">
        <v>137</v>
      </c>
      <c r="X13" s="392"/>
      <c r="Y13" s="392"/>
      <c r="Z13" s="392"/>
      <c r="AA13" s="392"/>
      <c r="AB13" s="393"/>
      <c r="AC13" s="359">
        <v>3929</v>
      </c>
      <c r="AD13" s="360"/>
      <c r="AE13" s="360"/>
      <c r="AF13" s="360"/>
      <c r="AG13" s="361"/>
      <c r="AH13" s="359">
        <v>4349</v>
      </c>
      <c r="AI13" s="360"/>
      <c r="AJ13" s="360"/>
      <c r="AK13" s="360"/>
      <c r="AL13" s="419"/>
      <c r="AM13" s="463" t="s">
        <v>138</v>
      </c>
      <c r="AN13" s="363"/>
      <c r="AO13" s="363"/>
      <c r="AP13" s="363"/>
      <c r="AQ13" s="363"/>
      <c r="AR13" s="363"/>
      <c r="AS13" s="363"/>
      <c r="AT13" s="364"/>
      <c r="AU13" s="464" t="s">
        <v>110</v>
      </c>
      <c r="AV13" s="465"/>
      <c r="AW13" s="465"/>
      <c r="AX13" s="465"/>
      <c r="AY13" s="420" t="s">
        <v>139</v>
      </c>
      <c r="AZ13" s="421"/>
      <c r="BA13" s="421"/>
      <c r="BB13" s="421"/>
      <c r="BC13" s="421"/>
      <c r="BD13" s="421"/>
      <c r="BE13" s="421"/>
      <c r="BF13" s="421"/>
      <c r="BG13" s="421"/>
      <c r="BH13" s="421"/>
      <c r="BI13" s="421"/>
      <c r="BJ13" s="421"/>
      <c r="BK13" s="421"/>
      <c r="BL13" s="421"/>
      <c r="BM13" s="422"/>
      <c r="BN13" s="406">
        <v>-213864</v>
      </c>
      <c r="BO13" s="407"/>
      <c r="BP13" s="407"/>
      <c r="BQ13" s="407"/>
      <c r="BR13" s="407"/>
      <c r="BS13" s="407"/>
      <c r="BT13" s="407"/>
      <c r="BU13" s="408"/>
      <c r="BV13" s="406">
        <v>1156193</v>
      </c>
      <c r="BW13" s="407"/>
      <c r="BX13" s="407"/>
      <c r="BY13" s="407"/>
      <c r="BZ13" s="407"/>
      <c r="CA13" s="407"/>
      <c r="CB13" s="407"/>
      <c r="CC13" s="408"/>
      <c r="CD13" s="446" t="s">
        <v>140</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141</v>
      </c>
      <c r="M14" s="533"/>
      <c r="N14" s="533"/>
      <c r="O14" s="533"/>
      <c r="P14" s="533"/>
      <c r="Q14" s="534"/>
      <c r="R14" s="493">
        <v>70880</v>
      </c>
      <c r="S14" s="494"/>
      <c r="T14" s="494"/>
      <c r="U14" s="494"/>
      <c r="V14" s="495"/>
      <c r="W14" s="497"/>
      <c r="X14" s="395"/>
      <c r="Y14" s="395"/>
      <c r="Z14" s="395"/>
      <c r="AA14" s="395"/>
      <c r="AB14" s="396"/>
      <c r="AC14" s="486">
        <v>11.9</v>
      </c>
      <c r="AD14" s="487"/>
      <c r="AE14" s="487"/>
      <c r="AF14" s="487"/>
      <c r="AG14" s="488"/>
      <c r="AH14" s="486">
        <v>12.5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142</v>
      </c>
      <c r="CE14" s="444"/>
      <c r="CF14" s="444"/>
      <c r="CG14" s="444"/>
      <c r="CH14" s="444"/>
      <c r="CI14" s="444"/>
      <c r="CJ14" s="444"/>
      <c r="CK14" s="444"/>
      <c r="CL14" s="444"/>
      <c r="CM14" s="444"/>
      <c r="CN14" s="444"/>
      <c r="CO14" s="444"/>
      <c r="CP14" s="444"/>
      <c r="CQ14" s="444"/>
      <c r="CR14" s="444"/>
      <c r="CS14" s="445"/>
      <c r="CT14" s="503" t="s">
        <v>128</v>
      </c>
      <c r="CU14" s="504"/>
      <c r="CV14" s="504"/>
      <c r="CW14" s="504"/>
      <c r="CX14" s="504"/>
      <c r="CY14" s="504"/>
      <c r="CZ14" s="504"/>
      <c r="DA14" s="505"/>
      <c r="DB14" s="503" t="s">
        <v>128</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136</v>
      </c>
      <c r="N15" s="491"/>
      <c r="O15" s="491"/>
      <c r="P15" s="491"/>
      <c r="Q15" s="492"/>
      <c r="R15" s="493">
        <v>70591</v>
      </c>
      <c r="S15" s="494"/>
      <c r="T15" s="494"/>
      <c r="U15" s="494"/>
      <c r="V15" s="495"/>
      <c r="W15" s="496" t="s">
        <v>143</v>
      </c>
      <c r="X15" s="392"/>
      <c r="Y15" s="392"/>
      <c r="Z15" s="392"/>
      <c r="AA15" s="392"/>
      <c r="AB15" s="393"/>
      <c r="AC15" s="359">
        <v>6206</v>
      </c>
      <c r="AD15" s="360"/>
      <c r="AE15" s="360"/>
      <c r="AF15" s="360"/>
      <c r="AG15" s="361"/>
      <c r="AH15" s="359">
        <v>6631</v>
      </c>
      <c r="AI15" s="360"/>
      <c r="AJ15" s="360"/>
      <c r="AK15" s="360"/>
      <c r="AL15" s="419"/>
      <c r="AM15" s="463"/>
      <c r="AN15" s="363"/>
      <c r="AO15" s="363"/>
      <c r="AP15" s="363"/>
      <c r="AQ15" s="363"/>
      <c r="AR15" s="363"/>
      <c r="AS15" s="363"/>
      <c r="AT15" s="364"/>
      <c r="AU15" s="464"/>
      <c r="AV15" s="465"/>
      <c r="AW15" s="465"/>
      <c r="AX15" s="465"/>
      <c r="AY15" s="432" t="s">
        <v>144</v>
      </c>
      <c r="AZ15" s="433"/>
      <c r="BA15" s="433"/>
      <c r="BB15" s="433"/>
      <c r="BC15" s="433"/>
      <c r="BD15" s="433"/>
      <c r="BE15" s="433"/>
      <c r="BF15" s="433"/>
      <c r="BG15" s="433"/>
      <c r="BH15" s="433"/>
      <c r="BI15" s="433"/>
      <c r="BJ15" s="433"/>
      <c r="BK15" s="433"/>
      <c r="BL15" s="433"/>
      <c r="BM15" s="434"/>
      <c r="BN15" s="435">
        <v>8490474</v>
      </c>
      <c r="BO15" s="436"/>
      <c r="BP15" s="436"/>
      <c r="BQ15" s="436"/>
      <c r="BR15" s="436"/>
      <c r="BS15" s="436"/>
      <c r="BT15" s="436"/>
      <c r="BU15" s="437"/>
      <c r="BV15" s="435">
        <v>8051805</v>
      </c>
      <c r="BW15" s="436"/>
      <c r="BX15" s="436"/>
      <c r="BY15" s="436"/>
      <c r="BZ15" s="436"/>
      <c r="CA15" s="436"/>
      <c r="CB15" s="436"/>
      <c r="CC15" s="437"/>
      <c r="CD15" s="506" t="s">
        <v>145</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146</v>
      </c>
      <c r="M16" s="481"/>
      <c r="N16" s="481"/>
      <c r="O16" s="481"/>
      <c r="P16" s="481"/>
      <c r="Q16" s="482"/>
      <c r="R16" s="483" t="s">
        <v>147</v>
      </c>
      <c r="S16" s="484"/>
      <c r="T16" s="484"/>
      <c r="U16" s="484"/>
      <c r="V16" s="485"/>
      <c r="W16" s="497"/>
      <c r="X16" s="395"/>
      <c r="Y16" s="395"/>
      <c r="Z16" s="395"/>
      <c r="AA16" s="395"/>
      <c r="AB16" s="396"/>
      <c r="AC16" s="486">
        <v>18.8</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148</v>
      </c>
      <c r="AZ16" s="421"/>
      <c r="BA16" s="421"/>
      <c r="BB16" s="421"/>
      <c r="BC16" s="421"/>
      <c r="BD16" s="421"/>
      <c r="BE16" s="421"/>
      <c r="BF16" s="421"/>
      <c r="BG16" s="421"/>
      <c r="BH16" s="421"/>
      <c r="BI16" s="421"/>
      <c r="BJ16" s="421"/>
      <c r="BK16" s="421"/>
      <c r="BL16" s="421"/>
      <c r="BM16" s="422"/>
      <c r="BN16" s="406">
        <v>21635985</v>
      </c>
      <c r="BO16" s="407"/>
      <c r="BP16" s="407"/>
      <c r="BQ16" s="407"/>
      <c r="BR16" s="407"/>
      <c r="BS16" s="407"/>
      <c r="BT16" s="407"/>
      <c r="BU16" s="408"/>
      <c r="BV16" s="406">
        <v>21534280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149</v>
      </c>
      <c r="N17" s="500"/>
      <c r="O17" s="500"/>
      <c r="P17" s="500"/>
      <c r="Q17" s="501"/>
      <c r="R17" s="483" t="s">
        <v>150</v>
      </c>
      <c r="S17" s="484"/>
      <c r="T17" s="484"/>
      <c r="U17" s="484"/>
      <c r="V17" s="485"/>
      <c r="W17" s="496" t="s">
        <v>151</v>
      </c>
      <c r="X17" s="392"/>
      <c r="Y17" s="392"/>
      <c r="Z17" s="392"/>
      <c r="AA17" s="392"/>
      <c r="AB17" s="393"/>
      <c r="AC17" s="359">
        <v>22928</v>
      </c>
      <c r="AD17" s="360"/>
      <c r="AE17" s="360"/>
      <c r="AF17" s="360"/>
      <c r="AG17" s="361"/>
      <c r="AH17" s="359">
        <v>23867</v>
      </c>
      <c r="AI17" s="360"/>
      <c r="AJ17" s="360"/>
      <c r="AK17" s="360"/>
      <c r="AL17" s="419"/>
      <c r="AM17" s="463"/>
      <c r="AN17" s="363"/>
      <c r="AO17" s="363"/>
      <c r="AP17" s="363"/>
      <c r="AQ17" s="363"/>
      <c r="AR17" s="363"/>
      <c r="AS17" s="363"/>
      <c r="AT17" s="364"/>
      <c r="AU17" s="464"/>
      <c r="AV17" s="465"/>
      <c r="AW17" s="465"/>
      <c r="AX17" s="465"/>
      <c r="AY17" s="420" t="s">
        <v>152</v>
      </c>
      <c r="AZ17" s="421"/>
      <c r="BA17" s="421"/>
      <c r="BB17" s="421"/>
      <c r="BC17" s="421"/>
      <c r="BD17" s="421"/>
      <c r="BE17" s="421"/>
      <c r="BF17" s="421"/>
      <c r="BG17" s="421"/>
      <c r="BH17" s="421"/>
      <c r="BI17" s="421"/>
      <c r="BJ17" s="421"/>
      <c r="BK17" s="421"/>
      <c r="BL17" s="421"/>
      <c r="BM17" s="422"/>
      <c r="BN17" s="406">
        <v>10619586</v>
      </c>
      <c r="BO17" s="407"/>
      <c r="BP17" s="407"/>
      <c r="BQ17" s="407"/>
      <c r="BR17" s="407"/>
      <c r="BS17" s="407"/>
      <c r="BT17" s="407"/>
      <c r="BU17" s="408"/>
      <c r="BV17" s="406">
        <v>10082122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153</v>
      </c>
      <c r="C18" s="457"/>
      <c r="D18" s="457"/>
      <c r="E18" s="458"/>
      <c r="F18" s="458"/>
      <c r="G18" s="458"/>
      <c r="H18" s="458"/>
      <c r="I18" s="458"/>
      <c r="J18" s="458"/>
      <c r="K18" s="458"/>
      <c r="L18" s="459">
        <v>1026.9100000000001</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68.5</v>
      </c>
      <c r="AI18" s="377"/>
      <c r="AJ18" s="377"/>
      <c r="AK18" s="377"/>
      <c r="AL18" s="378"/>
      <c r="AM18" s="463"/>
      <c r="AN18" s="363"/>
      <c r="AO18" s="363"/>
      <c r="AP18" s="363"/>
      <c r="AQ18" s="363"/>
      <c r="AR18" s="363"/>
      <c r="AS18" s="363"/>
      <c r="AT18" s="364"/>
      <c r="AU18" s="464"/>
      <c r="AV18" s="465"/>
      <c r="AW18" s="465"/>
      <c r="AX18" s="465"/>
      <c r="AY18" s="420" t="s">
        <v>154</v>
      </c>
      <c r="AZ18" s="421"/>
      <c r="BA18" s="421"/>
      <c r="BB18" s="421"/>
      <c r="BC18" s="421"/>
      <c r="BD18" s="421"/>
      <c r="BE18" s="421"/>
      <c r="BF18" s="421"/>
      <c r="BG18" s="421"/>
      <c r="BH18" s="421"/>
      <c r="BI18" s="421"/>
      <c r="BJ18" s="421"/>
      <c r="BK18" s="421"/>
      <c r="BL18" s="421"/>
      <c r="BM18" s="422"/>
      <c r="BN18" s="406">
        <v>23965129</v>
      </c>
      <c r="BO18" s="407"/>
      <c r="BP18" s="407"/>
      <c r="BQ18" s="407"/>
      <c r="BR18" s="407"/>
      <c r="BS18" s="407"/>
      <c r="BT18" s="407"/>
      <c r="BU18" s="408"/>
      <c r="BV18" s="406">
        <v>23313730</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155</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156</v>
      </c>
      <c r="AZ19" s="421"/>
      <c r="BA19" s="421"/>
      <c r="BB19" s="421"/>
      <c r="BC19" s="421"/>
      <c r="BD19" s="421"/>
      <c r="BE19" s="421"/>
      <c r="BF19" s="421"/>
      <c r="BG19" s="421"/>
      <c r="BH19" s="421"/>
      <c r="BI19" s="421"/>
      <c r="BJ19" s="421"/>
      <c r="BK19" s="421"/>
      <c r="BL19" s="421"/>
      <c r="BM19" s="422"/>
      <c r="BN19" s="406">
        <v>30739132</v>
      </c>
      <c r="BO19" s="407"/>
      <c r="BP19" s="407"/>
      <c r="BQ19" s="407"/>
      <c r="BR19" s="407"/>
      <c r="BS19" s="407"/>
      <c r="BT19" s="407"/>
      <c r="BU19" s="408"/>
      <c r="BV19" s="406">
        <v>31138848</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157</v>
      </c>
      <c r="C20" s="457"/>
      <c r="D20" s="457"/>
      <c r="E20" s="458"/>
      <c r="F20" s="458"/>
      <c r="G20" s="458"/>
      <c r="H20" s="458"/>
      <c r="I20" s="458"/>
      <c r="J20" s="458"/>
      <c r="K20" s="458"/>
      <c r="L20" s="466">
        <v>31215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158</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159</v>
      </c>
      <c r="C22" s="383"/>
      <c r="D22" s="384"/>
      <c r="E22" s="391" t="s">
        <v>1</v>
      </c>
      <c r="F22" s="392"/>
      <c r="G22" s="392"/>
      <c r="H22" s="392"/>
      <c r="I22" s="392"/>
      <c r="J22" s="392"/>
      <c r="K22" s="393"/>
      <c r="L22" s="391" t="s">
        <v>160</v>
      </c>
      <c r="M22" s="392"/>
      <c r="N22" s="392"/>
      <c r="O22" s="392"/>
      <c r="P22" s="393"/>
      <c r="Q22" s="397" t="s">
        <v>161</v>
      </c>
      <c r="R22" s="398"/>
      <c r="S22" s="398"/>
      <c r="T22" s="398"/>
      <c r="U22" s="398"/>
      <c r="V22" s="399"/>
      <c r="W22" s="448" t="s">
        <v>162</v>
      </c>
      <c r="X22" s="383"/>
      <c r="Y22" s="384"/>
      <c r="Z22" s="391" t="s">
        <v>1</v>
      </c>
      <c r="AA22" s="392"/>
      <c r="AB22" s="392"/>
      <c r="AC22" s="392"/>
      <c r="AD22" s="392"/>
      <c r="AE22" s="392"/>
      <c r="AF22" s="392"/>
      <c r="AG22" s="393"/>
      <c r="AH22" s="409" t="s">
        <v>163</v>
      </c>
      <c r="AI22" s="392"/>
      <c r="AJ22" s="392"/>
      <c r="AK22" s="392"/>
      <c r="AL22" s="393"/>
      <c r="AM22" s="409" t="s">
        <v>164</v>
      </c>
      <c r="AN22" s="410"/>
      <c r="AO22" s="410"/>
      <c r="AP22" s="410"/>
      <c r="AQ22" s="410"/>
      <c r="AR22" s="411"/>
      <c r="AS22" s="397" t="s">
        <v>161</v>
      </c>
      <c r="AT22" s="398"/>
      <c r="AU22" s="398"/>
      <c r="AV22" s="398"/>
      <c r="AW22" s="398"/>
      <c r="AX22" s="415"/>
      <c r="AY22" s="432" t="s">
        <v>165</v>
      </c>
      <c r="AZ22" s="433"/>
      <c r="BA22" s="433"/>
      <c r="BB22" s="433"/>
      <c r="BC22" s="433"/>
      <c r="BD22" s="433"/>
      <c r="BE22" s="433"/>
      <c r="BF22" s="433"/>
      <c r="BG22" s="433"/>
      <c r="BH22" s="433"/>
      <c r="BI22" s="433"/>
      <c r="BJ22" s="433"/>
      <c r="BK22" s="433"/>
      <c r="BL22" s="433"/>
      <c r="BM22" s="434"/>
      <c r="BN22" s="435">
        <v>47697157</v>
      </c>
      <c r="BO22" s="436"/>
      <c r="BP22" s="436"/>
      <c r="BQ22" s="436"/>
      <c r="BR22" s="436"/>
      <c r="BS22" s="436"/>
      <c r="BT22" s="436"/>
      <c r="BU22" s="437"/>
      <c r="BV22" s="435">
        <v>49901814</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166</v>
      </c>
      <c r="AZ23" s="421"/>
      <c r="BA23" s="421"/>
      <c r="BB23" s="421"/>
      <c r="BC23" s="421"/>
      <c r="BD23" s="421"/>
      <c r="BE23" s="421"/>
      <c r="BF23" s="421"/>
      <c r="BG23" s="421"/>
      <c r="BH23" s="421"/>
      <c r="BI23" s="421"/>
      <c r="BJ23" s="421"/>
      <c r="BK23" s="421"/>
      <c r="BL23" s="421"/>
      <c r="BM23" s="422"/>
      <c r="BN23" s="406">
        <v>36271095</v>
      </c>
      <c r="BO23" s="407"/>
      <c r="BP23" s="407"/>
      <c r="BQ23" s="407"/>
      <c r="BR23" s="407"/>
      <c r="BS23" s="407"/>
      <c r="BT23" s="407"/>
      <c r="BU23" s="408"/>
      <c r="BV23" s="406">
        <v>37024743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167</v>
      </c>
      <c r="F24" s="363"/>
      <c r="G24" s="363"/>
      <c r="H24" s="363"/>
      <c r="I24" s="363"/>
      <c r="J24" s="363"/>
      <c r="K24" s="364"/>
      <c r="L24" s="359">
        <v>1</v>
      </c>
      <c r="M24" s="360"/>
      <c r="N24" s="360"/>
      <c r="O24" s="360"/>
      <c r="P24" s="361"/>
      <c r="Q24" s="359">
        <v>8800</v>
      </c>
      <c r="R24" s="360"/>
      <c r="S24" s="360"/>
      <c r="T24" s="360"/>
      <c r="U24" s="360"/>
      <c r="V24" s="361"/>
      <c r="W24" s="449"/>
      <c r="X24" s="386"/>
      <c r="Y24" s="387"/>
      <c r="Z24" s="362" t="s">
        <v>168</v>
      </c>
      <c r="AA24" s="363"/>
      <c r="AB24" s="363"/>
      <c r="AC24" s="363"/>
      <c r="AD24" s="363"/>
      <c r="AE24" s="363"/>
      <c r="AF24" s="363"/>
      <c r="AG24" s="364"/>
      <c r="AH24" s="359">
        <v>807</v>
      </c>
      <c r="AI24" s="360"/>
      <c r="AJ24" s="360"/>
      <c r="AK24" s="360"/>
      <c r="AL24" s="361"/>
      <c r="AM24" s="359">
        <v>2522682</v>
      </c>
      <c r="AN24" s="360"/>
      <c r="AO24" s="360"/>
      <c r="AP24" s="360"/>
      <c r="AQ24" s="360"/>
      <c r="AR24" s="361"/>
      <c r="AS24" s="359">
        <v>3126</v>
      </c>
      <c r="AT24" s="360"/>
      <c r="AU24" s="360"/>
      <c r="AV24" s="360"/>
      <c r="AW24" s="360"/>
      <c r="AX24" s="419"/>
      <c r="AY24" s="379" t="s">
        <v>169</v>
      </c>
      <c r="AZ24" s="380"/>
      <c r="BA24" s="380"/>
      <c r="BB24" s="380"/>
      <c r="BC24" s="380"/>
      <c r="BD24" s="380"/>
      <c r="BE24" s="380"/>
      <c r="BF24" s="380"/>
      <c r="BG24" s="380"/>
      <c r="BH24" s="380"/>
      <c r="BI24" s="380"/>
      <c r="BJ24" s="380"/>
      <c r="BK24" s="380"/>
      <c r="BL24" s="380"/>
      <c r="BM24" s="381"/>
      <c r="BN24" s="406">
        <v>33358612</v>
      </c>
      <c r="BO24" s="407"/>
      <c r="BP24" s="407"/>
      <c r="BQ24" s="407"/>
      <c r="BR24" s="407"/>
      <c r="BS24" s="407"/>
      <c r="BT24" s="407"/>
      <c r="BU24" s="408"/>
      <c r="BV24" s="406">
        <v>34298829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170</v>
      </c>
      <c r="F25" s="363"/>
      <c r="G25" s="363"/>
      <c r="H25" s="363"/>
      <c r="I25" s="363"/>
      <c r="J25" s="363"/>
      <c r="K25" s="364"/>
      <c r="L25" s="359">
        <v>2</v>
      </c>
      <c r="M25" s="360"/>
      <c r="N25" s="360"/>
      <c r="O25" s="360"/>
      <c r="P25" s="361"/>
      <c r="Q25" s="359">
        <v>7320</v>
      </c>
      <c r="R25" s="360"/>
      <c r="S25" s="360"/>
      <c r="T25" s="360"/>
      <c r="U25" s="360"/>
      <c r="V25" s="361"/>
      <c r="W25" s="449"/>
      <c r="X25" s="386"/>
      <c r="Y25" s="387"/>
      <c r="Z25" s="362" t="s">
        <v>171</v>
      </c>
      <c r="AA25" s="363"/>
      <c r="AB25" s="363"/>
      <c r="AC25" s="363"/>
      <c r="AD25" s="363"/>
      <c r="AE25" s="363"/>
      <c r="AF25" s="363"/>
      <c r="AG25" s="364"/>
      <c r="AH25" s="359">
        <v>157</v>
      </c>
      <c r="AI25" s="360"/>
      <c r="AJ25" s="360"/>
      <c r="AK25" s="360"/>
      <c r="AL25" s="361"/>
      <c r="AM25" s="359">
        <v>490154</v>
      </c>
      <c r="AN25" s="360"/>
      <c r="AO25" s="360"/>
      <c r="AP25" s="360"/>
      <c r="AQ25" s="360"/>
      <c r="AR25" s="361"/>
      <c r="AS25" s="359">
        <v>3122</v>
      </c>
      <c r="AT25" s="360"/>
      <c r="AU25" s="360"/>
      <c r="AV25" s="360"/>
      <c r="AW25" s="360"/>
      <c r="AX25" s="419"/>
      <c r="AY25" s="432" t="s">
        <v>172</v>
      </c>
      <c r="AZ25" s="433"/>
      <c r="BA25" s="433"/>
      <c r="BB25" s="433"/>
      <c r="BC25" s="433"/>
      <c r="BD25" s="433"/>
      <c r="BE25" s="433"/>
      <c r="BF25" s="433"/>
      <c r="BG25" s="433"/>
      <c r="BH25" s="433"/>
      <c r="BI25" s="433"/>
      <c r="BJ25" s="433"/>
      <c r="BK25" s="433"/>
      <c r="BL25" s="433"/>
      <c r="BM25" s="434"/>
      <c r="BN25" s="435">
        <v>9832733</v>
      </c>
      <c r="BO25" s="436"/>
      <c r="BP25" s="436"/>
      <c r="BQ25" s="436"/>
      <c r="BR25" s="436"/>
      <c r="BS25" s="436"/>
      <c r="BT25" s="436"/>
      <c r="BU25" s="437"/>
      <c r="BV25" s="435">
        <v>11210211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173</v>
      </c>
      <c r="F26" s="363"/>
      <c r="G26" s="363"/>
      <c r="H26" s="363"/>
      <c r="I26" s="363"/>
      <c r="J26" s="363"/>
      <c r="K26" s="364"/>
      <c r="L26" s="359">
        <v>1</v>
      </c>
      <c r="M26" s="360"/>
      <c r="N26" s="360"/>
      <c r="O26" s="360"/>
      <c r="P26" s="361"/>
      <c r="Q26" s="359">
        <v>6600</v>
      </c>
      <c r="R26" s="360"/>
      <c r="S26" s="360"/>
      <c r="T26" s="360"/>
      <c r="U26" s="360"/>
      <c r="V26" s="361"/>
      <c r="W26" s="449"/>
      <c r="X26" s="386"/>
      <c r="Y26" s="387"/>
      <c r="Z26" s="362" t="s">
        <v>174</v>
      </c>
      <c r="AA26" s="417"/>
      <c r="AB26" s="417"/>
      <c r="AC26" s="417"/>
      <c r="AD26" s="417"/>
      <c r="AE26" s="417"/>
      <c r="AF26" s="417"/>
      <c r="AG26" s="418"/>
      <c r="AH26" s="359">
        <v>11</v>
      </c>
      <c r="AI26" s="360"/>
      <c r="AJ26" s="360"/>
      <c r="AK26" s="360"/>
      <c r="AL26" s="361"/>
      <c r="AM26" s="359">
        <v>41030</v>
      </c>
      <c r="AN26" s="360"/>
      <c r="AO26" s="360"/>
      <c r="AP26" s="360"/>
      <c r="AQ26" s="360"/>
      <c r="AR26" s="361"/>
      <c r="AS26" s="359">
        <v>3730</v>
      </c>
      <c r="AT26" s="360"/>
      <c r="AU26" s="360"/>
      <c r="AV26" s="360"/>
      <c r="AW26" s="360"/>
      <c r="AX26" s="419"/>
      <c r="AY26" s="446" t="s">
        <v>175</v>
      </c>
      <c r="AZ26" s="366"/>
      <c r="BA26" s="366"/>
      <c r="BB26" s="366"/>
      <c r="BC26" s="366"/>
      <c r="BD26" s="366"/>
      <c r="BE26" s="366"/>
      <c r="BF26" s="366"/>
      <c r="BG26" s="366"/>
      <c r="BH26" s="366"/>
      <c r="BI26" s="366"/>
      <c r="BJ26" s="366"/>
      <c r="BK26" s="366"/>
      <c r="BL26" s="366"/>
      <c r="BM26" s="447"/>
      <c r="BN26" s="406" t="s">
        <v>128</v>
      </c>
      <c r="BO26" s="407"/>
      <c r="BP26" s="407"/>
      <c r="BQ26" s="407"/>
      <c r="BR26" s="407"/>
      <c r="BS26" s="407"/>
      <c r="BT26" s="407"/>
      <c r="BU26" s="408"/>
      <c r="BV26" s="406" t="s">
        <v>128</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176</v>
      </c>
      <c r="F27" s="363"/>
      <c r="G27" s="363"/>
      <c r="H27" s="363"/>
      <c r="I27" s="363"/>
      <c r="J27" s="363"/>
      <c r="K27" s="364"/>
      <c r="L27" s="359">
        <v>1</v>
      </c>
      <c r="M27" s="360"/>
      <c r="N27" s="360"/>
      <c r="O27" s="360"/>
      <c r="P27" s="361"/>
      <c r="Q27" s="359">
        <v>5350</v>
      </c>
      <c r="R27" s="360"/>
      <c r="S27" s="360"/>
      <c r="T27" s="360"/>
      <c r="U27" s="360"/>
      <c r="V27" s="361"/>
      <c r="W27" s="449"/>
      <c r="X27" s="386"/>
      <c r="Y27" s="387"/>
      <c r="Z27" s="362" t="s">
        <v>177</v>
      </c>
      <c r="AA27" s="363"/>
      <c r="AB27" s="363"/>
      <c r="AC27" s="363"/>
      <c r="AD27" s="363"/>
      <c r="AE27" s="363"/>
      <c r="AF27" s="363"/>
      <c r="AG27" s="364"/>
      <c r="AH27" s="359">
        <v>25</v>
      </c>
      <c r="AI27" s="360"/>
      <c r="AJ27" s="360"/>
      <c r="AK27" s="360"/>
      <c r="AL27" s="361"/>
      <c r="AM27" s="359">
        <v>83441</v>
      </c>
      <c r="AN27" s="360"/>
      <c r="AO27" s="360"/>
      <c r="AP27" s="360"/>
      <c r="AQ27" s="360"/>
      <c r="AR27" s="361"/>
      <c r="AS27" s="359">
        <v>3338</v>
      </c>
      <c r="AT27" s="360"/>
      <c r="AU27" s="360"/>
      <c r="AV27" s="360"/>
      <c r="AW27" s="360"/>
      <c r="AX27" s="419"/>
      <c r="AY27" s="443" t="s">
        <v>178</v>
      </c>
      <c r="AZ27" s="444"/>
      <c r="BA27" s="444"/>
      <c r="BB27" s="444"/>
      <c r="BC27" s="444"/>
      <c r="BD27" s="444"/>
      <c r="BE27" s="444"/>
      <c r="BF27" s="444"/>
      <c r="BG27" s="444"/>
      <c r="BH27" s="444"/>
      <c r="BI27" s="444"/>
      <c r="BJ27" s="444"/>
      <c r="BK27" s="444"/>
      <c r="BL27" s="444"/>
      <c r="BM27" s="445"/>
      <c r="BN27" s="440">
        <v>310426</v>
      </c>
      <c r="BO27" s="441"/>
      <c r="BP27" s="441"/>
      <c r="BQ27" s="441"/>
      <c r="BR27" s="441"/>
      <c r="BS27" s="441"/>
      <c r="BT27" s="441"/>
      <c r="BU27" s="442"/>
      <c r="BV27" s="440">
        <v>310116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179</v>
      </c>
      <c r="F28" s="363"/>
      <c r="G28" s="363"/>
      <c r="H28" s="363"/>
      <c r="I28" s="363"/>
      <c r="J28" s="363"/>
      <c r="K28" s="364"/>
      <c r="L28" s="359">
        <v>1</v>
      </c>
      <c r="M28" s="360"/>
      <c r="N28" s="360"/>
      <c r="O28" s="360"/>
      <c r="P28" s="361"/>
      <c r="Q28" s="359">
        <v>4750</v>
      </c>
      <c r="R28" s="360"/>
      <c r="S28" s="360"/>
      <c r="T28" s="360"/>
      <c r="U28" s="360"/>
      <c r="V28" s="361"/>
      <c r="W28" s="449"/>
      <c r="X28" s="386"/>
      <c r="Y28" s="387"/>
      <c r="Z28" s="362" t="s">
        <v>180</v>
      </c>
      <c r="AA28" s="363"/>
      <c r="AB28" s="363"/>
      <c r="AC28" s="363"/>
      <c r="AD28" s="363"/>
      <c r="AE28" s="363"/>
      <c r="AF28" s="363"/>
      <c r="AG28" s="364"/>
      <c r="AH28" s="359" t="s">
        <v>128</v>
      </c>
      <c r="AI28" s="360"/>
      <c r="AJ28" s="360"/>
      <c r="AK28" s="360"/>
      <c r="AL28" s="361"/>
      <c r="AM28" s="359" t="s">
        <v>128</v>
      </c>
      <c r="AN28" s="360"/>
      <c r="AO28" s="360"/>
      <c r="AP28" s="360"/>
      <c r="AQ28" s="360"/>
      <c r="AR28" s="361"/>
      <c r="AS28" s="359" t="s">
        <v>128</v>
      </c>
      <c r="AT28" s="360"/>
      <c r="AU28" s="360"/>
      <c r="AV28" s="360"/>
      <c r="AW28" s="360"/>
      <c r="AX28" s="419"/>
      <c r="AY28" s="423" t="s">
        <v>181</v>
      </c>
      <c r="AZ28" s="424"/>
      <c r="BA28" s="424"/>
      <c r="BB28" s="425"/>
      <c r="BC28" s="432" t="s">
        <v>50</v>
      </c>
      <c r="BD28" s="433"/>
      <c r="BE28" s="433"/>
      <c r="BF28" s="433"/>
      <c r="BG28" s="433"/>
      <c r="BH28" s="433"/>
      <c r="BI28" s="433"/>
      <c r="BJ28" s="433"/>
      <c r="BK28" s="433"/>
      <c r="BL28" s="433"/>
      <c r="BM28" s="434"/>
      <c r="BN28" s="435">
        <v>4065004</v>
      </c>
      <c r="BO28" s="436"/>
      <c r="BP28" s="436"/>
      <c r="BQ28" s="436"/>
      <c r="BR28" s="436"/>
      <c r="BS28" s="436"/>
      <c r="BT28" s="436"/>
      <c r="BU28" s="437"/>
      <c r="BV28" s="435">
        <v>4064708</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182</v>
      </c>
      <c r="F29" s="363"/>
      <c r="G29" s="363"/>
      <c r="H29" s="363"/>
      <c r="I29" s="363"/>
      <c r="J29" s="363"/>
      <c r="K29" s="364"/>
      <c r="L29" s="359">
        <v>18</v>
      </c>
      <c r="M29" s="360"/>
      <c r="N29" s="360"/>
      <c r="O29" s="360"/>
      <c r="P29" s="361"/>
      <c r="Q29" s="359">
        <v>4300</v>
      </c>
      <c r="R29" s="360"/>
      <c r="S29" s="360"/>
      <c r="T29" s="360"/>
      <c r="U29" s="360"/>
      <c r="V29" s="361"/>
      <c r="W29" s="450"/>
      <c r="X29" s="451"/>
      <c r="Y29" s="452"/>
      <c r="Z29" s="362" t="s">
        <v>183</v>
      </c>
      <c r="AA29" s="363"/>
      <c r="AB29" s="363"/>
      <c r="AC29" s="363"/>
      <c r="AD29" s="363"/>
      <c r="AE29" s="363"/>
      <c r="AF29" s="363"/>
      <c r="AG29" s="364"/>
      <c r="AH29" s="359">
        <v>832</v>
      </c>
      <c r="AI29" s="360"/>
      <c r="AJ29" s="360"/>
      <c r="AK29" s="360"/>
      <c r="AL29" s="361"/>
      <c r="AM29" s="359">
        <v>2606123</v>
      </c>
      <c r="AN29" s="360"/>
      <c r="AO29" s="360"/>
      <c r="AP29" s="360"/>
      <c r="AQ29" s="360"/>
      <c r="AR29" s="361"/>
      <c r="AS29" s="359">
        <v>3132</v>
      </c>
      <c r="AT29" s="360"/>
      <c r="AU29" s="360"/>
      <c r="AV29" s="360"/>
      <c r="AW29" s="360"/>
      <c r="AX29" s="419"/>
      <c r="AY29" s="426"/>
      <c r="AZ29" s="427"/>
      <c r="BA29" s="427"/>
      <c r="BB29" s="428"/>
      <c r="BC29" s="420" t="s">
        <v>184</v>
      </c>
      <c r="BD29" s="421"/>
      <c r="BE29" s="421"/>
      <c r="BF29" s="421"/>
      <c r="BG29" s="421"/>
      <c r="BH29" s="421"/>
      <c r="BI29" s="421"/>
      <c r="BJ29" s="421"/>
      <c r="BK29" s="421"/>
      <c r="BL29" s="421"/>
      <c r="BM29" s="422"/>
      <c r="BN29" s="406">
        <v>10448586</v>
      </c>
      <c r="BO29" s="407"/>
      <c r="BP29" s="407"/>
      <c r="BQ29" s="407"/>
      <c r="BR29" s="407"/>
      <c r="BS29" s="407"/>
      <c r="BT29" s="407"/>
      <c r="BU29" s="408"/>
      <c r="BV29" s="406">
        <v>10439509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185</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10547353</v>
      </c>
      <c r="BO30" s="441"/>
      <c r="BP30" s="441"/>
      <c r="BQ30" s="441"/>
      <c r="BR30" s="441"/>
      <c r="BS30" s="441"/>
      <c r="BT30" s="441"/>
      <c r="BU30" s="442"/>
      <c r="BV30" s="440">
        <v>10331099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186</v>
      </c>
      <c r="D32" s="365"/>
      <c r="E32" s="365"/>
      <c r="F32" s="365"/>
      <c r="G32" s="365"/>
      <c r="H32" s="365"/>
      <c r="I32" s="365"/>
      <c r="J32" s="365"/>
      <c r="K32" s="365"/>
      <c r="L32" s="365"/>
      <c r="M32" s="365"/>
      <c r="N32" s="365"/>
      <c r="O32" s="365"/>
      <c r="P32" s="365"/>
      <c r="Q32" s="365"/>
      <c r="R32" s="365"/>
      <c r="S32" s="365"/>
      <c r="U32" s="366" t="s">
        <v>187</v>
      </c>
      <c r="V32" s="366"/>
      <c r="W32" s="366"/>
      <c r="X32" s="366"/>
      <c r="Y32" s="366"/>
      <c r="Z32" s="366"/>
      <c r="AA32" s="366"/>
      <c r="AB32" s="366"/>
      <c r="AC32" s="366"/>
      <c r="AD32" s="366"/>
      <c r="AE32" s="366"/>
      <c r="AF32" s="366"/>
      <c r="AG32" s="366"/>
      <c r="AH32" s="366"/>
      <c r="AI32" s="366"/>
      <c r="AJ32" s="366"/>
      <c r="AK32" s="366"/>
      <c r="AM32" s="366" t="s">
        <v>188</v>
      </c>
      <c r="AN32" s="366"/>
      <c r="AO32" s="366"/>
      <c r="AP32" s="366"/>
      <c r="AQ32" s="366"/>
      <c r="AR32" s="366"/>
      <c r="AS32" s="366"/>
      <c r="AT32" s="366"/>
      <c r="AU32" s="366"/>
      <c r="AV32" s="366"/>
      <c r="AW32" s="366"/>
      <c r="AX32" s="366"/>
      <c r="AY32" s="366"/>
      <c r="AZ32" s="366"/>
      <c r="BA32" s="366"/>
      <c r="BB32" s="366"/>
      <c r="BC32" s="366"/>
      <c r="BE32" s="366" t="s">
        <v>189</v>
      </c>
      <c r="BF32" s="366"/>
      <c r="BG32" s="366"/>
      <c r="BH32" s="366"/>
      <c r="BI32" s="366"/>
      <c r="BJ32" s="366"/>
      <c r="BK32" s="366"/>
      <c r="BL32" s="366"/>
      <c r="BM32" s="366"/>
      <c r="BN32" s="366"/>
      <c r="BO32" s="366"/>
      <c r="BP32" s="366"/>
      <c r="BQ32" s="366"/>
      <c r="BR32" s="366"/>
      <c r="BS32" s="366"/>
      <c r="BT32" s="366"/>
      <c r="BU32" s="366"/>
      <c r="BW32" s="366" t="s">
        <v>190</v>
      </c>
      <c r="BX32" s="366"/>
      <c r="BY32" s="366"/>
      <c r="BZ32" s="366"/>
      <c r="CA32" s="366"/>
      <c r="CB32" s="366"/>
      <c r="CC32" s="366"/>
      <c r="CD32" s="366"/>
      <c r="CE32" s="366"/>
      <c r="CF32" s="366"/>
      <c r="CG32" s="366"/>
      <c r="CH32" s="366"/>
      <c r="CI32" s="366"/>
      <c r="CJ32" s="366"/>
      <c r="CK32" s="366"/>
      <c r="CL32" s="366"/>
      <c r="CM32" s="366"/>
      <c r="CO32" s="366" t="s">
        <v>191</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192</v>
      </c>
      <c r="D33" s="358"/>
      <c r="E33" s="357" t="s">
        <v>193</v>
      </c>
      <c r="F33" s="357"/>
      <c r="G33" s="357"/>
      <c r="H33" s="357"/>
      <c r="I33" s="357"/>
      <c r="J33" s="357"/>
      <c r="K33" s="357"/>
      <c r="L33" s="357"/>
      <c r="M33" s="357"/>
      <c r="N33" s="357"/>
      <c r="O33" s="357"/>
      <c r="P33" s="357"/>
      <c r="Q33" s="357"/>
      <c r="R33" s="357"/>
      <c r="S33" s="357"/>
      <c r="T33" s="179"/>
      <c r="U33" s="358" t="s">
        <v>192</v>
      </c>
      <c r="V33" s="358"/>
      <c r="W33" s="357" t="s">
        <v>193</v>
      </c>
      <c r="X33" s="357"/>
      <c r="Y33" s="357"/>
      <c r="Z33" s="357"/>
      <c r="AA33" s="357"/>
      <c r="AB33" s="357"/>
      <c r="AC33" s="357"/>
      <c r="AD33" s="357"/>
      <c r="AE33" s="357"/>
      <c r="AF33" s="357"/>
      <c r="AG33" s="357"/>
      <c r="AH33" s="357"/>
      <c r="AI33" s="357"/>
      <c r="AJ33" s="357"/>
      <c r="AK33" s="357"/>
      <c r="AL33" s="179"/>
      <c r="AM33" s="358" t="s">
        <v>192</v>
      </c>
      <c r="AN33" s="358"/>
      <c r="AO33" s="357" t="s">
        <v>193</v>
      </c>
      <c r="AP33" s="357"/>
      <c r="AQ33" s="357"/>
      <c r="AR33" s="357"/>
      <c r="AS33" s="357"/>
      <c r="AT33" s="357"/>
      <c r="AU33" s="357"/>
      <c r="AV33" s="357"/>
      <c r="AW33" s="357"/>
      <c r="AX33" s="357"/>
      <c r="AY33" s="357"/>
      <c r="AZ33" s="357"/>
      <c r="BA33" s="357"/>
      <c r="BB33" s="357"/>
      <c r="BC33" s="357"/>
      <c r="BD33" s="185"/>
      <c r="BE33" s="357" t="s">
        <v>194</v>
      </c>
      <c r="BF33" s="357"/>
      <c r="BG33" s="357" t="s">
        <v>195</v>
      </c>
      <c r="BH33" s="357"/>
      <c r="BI33" s="357"/>
      <c r="BJ33" s="357"/>
      <c r="BK33" s="357"/>
      <c r="BL33" s="357"/>
      <c r="BM33" s="357"/>
      <c r="BN33" s="357"/>
      <c r="BO33" s="357"/>
      <c r="BP33" s="357"/>
      <c r="BQ33" s="357"/>
      <c r="BR33" s="357"/>
      <c r="BS33" s="357"/>
      <c r="BT33" s="357"/>
      <c r="BU33" s="357"/>
      <c r="BV33" s="185"/>
      <c r="BW33" s="358" t="s">
        <v>194</v>
      </c>
      <c r="BX33" s="358"/>
      <c r="BY33" s="357" t="s">
        <v>196</v>
      </c>
      <c r="BZ33" s="357"/>
      <c r="CA33" s="357"/>
      <c r="CB33" s="357"/>
      <c r="CC33" s="357"/>
      <c r="CD33" s="357"/>
      <c r="CE33" s="357"/>
      <c r="CF33" s="357"/>
      <c r="CG33" s="357"/>
      <c r="CH33" s="357"/>
      <c r="CI33" s="357"/>
      <c r="CJ33" s="357"/>
      <c r="CK33" s="357"/>
      <c r="CL33" s="357"/>
      <c r="CM33" s="357"/>
      <c r="CN33" s="179"/>
      <c r="CO33" s="358" t="s">
        <v>192</v>
      </c>
      <c r="CP33" s="358"/>
      <c r="CQ33" s="357" t="s">
        <v>197</v>
      </c>
      <c r="CR33" s="357"/>
      <c r="CS33" s="357"/>
      <c r="CT33" s="357"/>
      <c r="CU33" s="357"/>
      <c r="CV33" s="357"/>
      <c r="CW33" s="357"/>
      <c r="CX33" s="357"/>
      <c r="CY33" s="357"/>
      <c r="CZ33" s="357"/>
      <c r="DA33" s="357"/>
      <c r="DB33" s="357"/>
      <c r="DC33" s="357"/>
      <c r="DD33" s="357"/>
      <c r="DE33" s="357"/>
      <c r="DF33" s="179"/>
      <c r="DG33" s="356" t="s">
        <v>198</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5</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75"/>
      <c r="AM34" s="354">
        <f>IF(AO34="","",MAX(C34:D43,U34:V43)+1)</f>
        <v>10</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12</v>
      </c>
      <c r="BF34" s="354"/>
      <c r="BG34" s="355" t="str">
        <f>IF('各会計、関係団体の財政状況及び健全化判断比率'!B35="","",'各会計、関係団体の財政状況及び健全化判断比率'!B35)</f>
        <v>農業集落排水事業特別会計</v>
      </c>
      <c r="BH34" s="355"/>
      <c r="BI34" s="355"/>
      <c r="BJ34" s="355"/>
      <c r="BK34" s="355"/>
      <c r="BL34" s="355"/>
      <c r="BM34" s="355"/>
      <c r="BN34" s="355"/>
      <c r="BO34" s="355"/>
      <c r="BP34" s="355"/>
      <c r="BQ34" s="355"/>
      <c r="BR34" s="355"/>
      <c r="BS34" s="355"/>
      <c r="BT34" s="355"/>
      <c r="BU34" s="355"/>
      <c r="BV34" s="175"/>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75"/>
      <c r="U35" s="354">
        <f>IF(W35="","",U34+1)</f>
        <v>6</v>
      </c>
      <c r="V35" s="354"/>
      <c r="W35" s="355" t="str">
        <f>IF('各会計、関係団体の財政状況及び健全化判断比率'!B29="","",'各会計、関係団体の財政状況及び健全化判断比率'!B29)</f>
        <v>国民健康保険事業特別会計（直営診療施設勘定）</v>
      </c>
      <c r="X35" s="355"/>
      <c r="Y35" s="355"/>
      <c r="Z35" s="355"/>
      <c r="AA35" s="355"/>
      <c r="AB35" s="355"/>
      <c r="AC35" s="355"/>
      <c r="AD35" s="355"/>
      <c r="AE35" s="355"/>
      <c r="AF35" s="355"/>
      <c r="AG35" s="355"/>
      <c r="AH35" s="355"/>
      <c r="AI35" s="355"/>
      <c r="AJ35" s="355"/>
      <c r="AK35" s="355"/>
      <c r="AL35" s="175"/>
      <c r="AM35" s="354">
        <f>IF(AO35="","",AM34+1)</f>
        <v>11</v>
      </c>
      <c r="AN35" s="354"/>
      <c r="AO35" s="355" t="str">
        <f>IF('各会計、関係団体の財政状況及び健全化判断比率'!B34="","",'各会計、関係団体の財政状況及び健全化判断比率'!B34)</f>
        <v>特定環境保全公共下水道事業会計</v>
      </c>
      <c r="AP35" s="355"/>
      <c r="AQ35" s="355"/>
      <c r="AR35" s="355"/>
      <c r="AS35" s="355"/>
      <c r="AT35" s="355"/>
      <c r="AU35" s="355"/>
      <c r="AV35" s="355"/>
      <c r="AW35" s="355"/>
      <c r="AX35" s="355"/>
      <c r="AY35" s="355"/>
      <c r="AZ35" s="355"/>
      <c r="BA35" s="355"/>
      <c r="BB35" s="355"/>
      <c r="BC35" s="355"/>
      <c r="BD35" s="175"/>
      <c r="BE35" s="354">
        <f>IF(BG35="","",BE34+1)</f>
        <v>13</v>
      </c>
      <c r="BF35" s="354"/>
      <c r="BG35" s="355" t="str">
        <f>IF('各会計、関係団体の財政状況及び健全化判断比率'!B36="","",'各会計、関係団体の財政状況及び健全化判断比率'!B36)</f>
        <v>林業集落排水事業特別会計</v>
      </c>
      <c r="BH35" s="355"/>
      <c r="BI35" s="355"/>
      <c r="BJ35" s="355"/>
      <c r="BK35" s="355"/>
      <c r="BL35" s="355"/>
      <c r="BM35" s="355"/>
      <c r="BN35" s="355"/>
      <c r="BO35" s="355"/>
      <c r="BP35" s="355"/>
      <c r="BQ35" s="355"/>
      <c r="BR35" s="355"/>
      <c r="BS35" s="355"/>
      <c r="BT35" s="355"/>
      <c r="BU35" s="355"/>
      <c r="BV35" s="175"/>
      <c r="BW35" s="354" t="str">
        <f>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75"/>
      <c r="CO35" s="354" t="str">
        <f>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木材加工事業特別会計</v>
      </c>
      <c r="F36" s="355"/>
      <c r="G36" s="355"/>
      <c r="H36" s="355"/>
      <c r="I36" s="355"/>
      <c r="J36" s="355"/>
      <c r="K36" s="355"/>
      <c r="L36" s="355"/>
      <c r="M36" s="355"/>
      <c r="N36" s="355"/>
      <c r="O36" s="355"/>
      <c r="P36" s="355"/>
      <c r="Q36" s="355"/>
      <c r="R36" s="355"/>
      <c r="S36" s="355"/>
      <c r="T36" s="175"/>
      <c r="U36" s="354">
        <f>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t="str">
        <f>IF(AO36="","",AM35+1)</f>
        <v/>
      </c>
      <c r="AN36" s="354"/>
      <c r="AO36" s="355"/>
      <c r="AP36" s="355"/>
      <c r="AQ36" s="355"/>
      <c r="AR36" s="355"/>
      <c r="AS36" s="355"/>
      <c r="AT36" s="355"/>
      <c r="AU36" s="355"/>
      <c r="AV36" s="355"/>
      <c r="AW36" s="355"/>
      <c r="AX36" s="355"/>
      <c r="AY36" s="355"/>
      <c r="AZ36" s="355"/>
      <c r="BA36" s="355"/>
      <c r="BB36" s="355"/>
      <c r="BC36" s="355"/>
      <c r="BD36" s="175"/>
      <c r="BE36" s="354">
        <f>IF(BG36="","",BE35+1)</f>
        <v>14</v>
      </c>
      <c r="BF36" s="354"/>
      <c r="BG36" s="355" t="str">
        <f>IF('各会計、関係団体の財政状況及び健全化判断比率'!B37="","",'各会計、関係団体の財政状況及び健全化判断比率'!B37)</f>
        <v>漁業集落排水事業特別会計</v>
      </c>
      <c r="BH36" s="355"/>
      <c r="BI36" s="355"/>
      <c r="BJ36" s="355"/>
      <c r="BK36" s="355"/>
      <c r="BL36" s="355"/>
      <c r="BM36" s="355"/>
      <c r="BN36" s="355"/>
      <c r="BO36" s="355"/>
      <c r="BP36" s="355"/>
      <c r="BQ36" s="355"/>
      <c r="BR36" s="355"/>
      <c r="BS36" s="355"/>
      <c r="BT36" s="355"/>
      <c r="BU36" s="355"/>
      <c r="BV36" s="175"/>
      <c r="BW36" s="354" t="str">
        <f>IF(BY36="","",BW35+1)</f>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75"/>
      <c r="CO36" s="354" t="str">
        <f>IF(CQ36="","",CO35+1)</f>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f>IF(E37="","",C36+1)</f>
        <v>4</v>
      </c>
      <c r="D37" s="354"/>
      <c r="E37" s="355" t="str">
        <f>IF('各会計、関係団体の財政状況及び健全化判断比率'!B10="","",'各会計、関係団体の財政状況及び健全化判断比率'!B10)</f>
        <v>公共用地先行取得事業特別会計</v>
      </c>
      <c r="F37" s="355"/>
      <c r="G37" s="355"/>
      <c r="H37" s="355"/>
      <c r="I37" s="355"/>
      <c r="J37" s="355"/>
      <c r="K37" s="355"/>
      <c r="L37" s="355"/>
      <c r="M37" s="355"/>
      <c r="N37" s="355"/>
      <c r="O37" s="355"/>
      <c r="P37" s="355"/>
      <c r="Q37" s="355"/>
      <c r="R37" s="355"/>
      <c r="S37" s="355"/>
      <c r="T37" s="175"/>
      <c r="U37" s="354">
        <f>IF(W37="","",U36+1)</f>
        <v>8</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IF(AO37="","",AM36+1)</f>
        <v/>
      </c>
      <c r="AN37" s="354"/>
      <c r="AO37" s="355"/>
      <c r="AP37" s="355"/>
      <c r="AQ37" s="355"/>
      <c r="AR37" s="355"/>
      <c r="AS37" s="355"/>
      <c r="AT37" s="355"/>
      <c r="AU37" s="355"/>
      <c r="AV37" s="355"/>
      <c r="AW37" s="355"/>
      <c r="AX37" s="355"/>
      <c r="AY37" s="355"/>
      <c r="AZ37" s="355"/>
      <c r="BA37" s="355"/>
      <c r="BB37" s="355"/>
      <c r="BC37" s="355"/>
      <c r="BD37" s="175"/>
      <c r="BE37" s="354">
        <f>IF(BG37="","",BE36+1)</f>
        <v>15</v>
      </c>
      <c r="BF37" s="354"/>
      <c r="BG37" s="355" t="str">
        <f>IF('各会計、関係団体の財政状況及び健全化判断比率'!B38="","",'各会計、関係団体の財政状況及び健全化判断比率'!B38)</f>
        <v>戸別排水処理事業特別会計</v>
      </c>
      <c r="BH37" s="355"/>
      <c r="BI37" s="355"/>
      <c r="BJ37" s="355"/>
      <c r="BK37" s="355"/>
      <c r="BL37" s="355"/>
      <c r="BM37" s="355"/>
      <c r="BN37" s="355"/>
      <c r="BO37" s="355"/>
      <c r="BP37" s="355"/>
      <c r="BQ37" s="355"/>
      <c r="BR37" s="355"/>
      <c r="BS37" s="355"/>
      <c r="BT37" s="355"/>
      <c r="BU37" s="355"/>
      <c r="BV37" s="175"/>
      <c r="BW37" s="354" t="str">
        <f>IF(BY37="","",BW36+1)</f>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t="str">
        <f>IF(CQ37="","",CO36+1)</f>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IF(W38="","",U37+1)</f>
        <v>9</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75"/>
      <c r="AM38" s="354" t="str">
        <f>IF(AO38="","",AM37+1)</f>
        <v/>
      </c>
      <c r="AN38" s="354"/>
      <c r="AO38" s="355"/>
      <c r="AP38" s="355"/>
      <c r="AQ38" s="355"/>
      <c r="AR38" s="355"/>
      <c r="AS38" s="355"/>
      <c r="AT38" s="355"/>
      <c r="AU38" s="355"/>
      <c r="AV38" s="355"/>
      <c r="AW38" s="355"/>
      <c r="AX38" s="355"/>
      <c r="AY38" s="355"/>
      <c r="AZ38" s="355"/>
      <c r="BA38" s="355"/>
      <c r="BB38" s="355"/>
      <c r="BC38" s="355"/>
      <c r="BD38" s="175"/>
      <c r="BE38" s="354">
        <f>IF(BG38="","",BE37+1)</f>
        <v>16</v>
      </c>
      <c r="BF38" s="354"/>
      <c r="BG38" s="355" t="str">
        <f>IF('各会計、関係団体の財政状況及び健全化判断比率'!B39="","",'各会計、関係団体の財政状況及び健全化判断比率'!B39)</f>
        <v>分譲宅地造成事業特別会計</v>
      </c>
      <c r="BH38" s="355"/>
      <c r="BI38" s="355"/>
      <c r="BJ38" s="355"/>
      <c r="BK38" s="355"/>
      <c r="BL38" s="355"/>
      <c r="BM38" s="355"/>
      <c r="BN38" s="355"/>
      <c r="BO38" s="355"/>
      <c r="BP38" s="355"/>
      <c r="BQ38" s="355"/>
      <c r="BR38" s="355"/>
      <c r="BS38" s="355"/>
      <c r="BT38" s="355"/>
      <c r="BU38" s="355"/>
      <c r="BV38" s="175"/>
      <c r="BW38" s="354" t="str">
        <f>IF(BY38="","",BW37+1)</f>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IF(CQ38="","",CO37+1)</f>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IF(E39="","",C38+1)</f>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IF(W39="","",U38+1)</f>
        <v/>
      </c>
      <c r="V39" s="354"/>
      <c r="W39" s="355"/>
      <c r="X39" s="355"/>
      <c r="Y39" s="355"/>
      <c r="Z39" s="355"/>
      <c r="AA39" s="355"/>
      <c r="AB39" s="355"/>
      <c r="AC39" s="355"/>
      <c r="AD39" s="355"/>
      <c r="AE39" s="355"/>
      <c r="AF39" s="355"/>
      <c r="AG39" s="355"/>
      <c r="AH39" s="355"/>
      <c r="AI39" s="355"/>
      <c r="AJ39" s="355"/>
      <c r="AK39" s="355"/>
      <c r="AL39" s="175"/>
      <c r="AM39" s="354" t="str">
        <f>IF(AO39="","",AM38+1)</f>
        <v/>
      </c>
      <c r="AN39" s="354"/>
      <c r="AO39" s="355"/>
      <c r="AP39" s="355"/>
      <c r="AQ39" s="355"/>
      <c r="AR39" s="355"/>
      <c r="AS39" s="355"/>
      <c r="AT39" s="355"/>
      <c r="AU39" s="355"/>
      <c r="AV39" s="355"/>
      <c r="AW39" s="355"/>
      <c r="AX39" s="355"/>
      <c r="AY39" s="355"/>
      <c r="AZ39" s="355"/>
      <c r="BA39" s="355"/>
      <c r="BB39" s="355"/>
      <c r="BC39" s="355"/>
      <c r="BD39" s="175"/>
      <c r="BE39" s="354" t="str">
        <f>IF(BG39="","",BE38+1)</f>
        <v/>
      </c>
      <c r="BF39" s="354"/>
      <c r="BG39" s="355"/>
      <c r="BH39" s="355"/>
      <c r="BI39" s="355"/>
      <c r="BJ39" s="355"/>
      <c r="BK39" s="355"/>
      <c r="BL39" s="355"/>
      <c r="BM39" s="355"/>
      <c r="BN39" s="355"/>
      <c r="BO39" s="355"/>
      <c r="BP39" s="355"/>
      <c r="BQ39" s="355"/>
      <c r="BR39" s="355"/>
      <c r="BS39" s="355"/>
      <c r="BT39" s="355"/>
      <c r="BU39" s="355"/>
      <c r="BV39" s="175"/>
      <c r="BW39" s="354" t="str">
        <f>IF(BY39="","",BW38+1)</f>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IF(CQ39="","",CO38+1)</f>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IF(E40="","",C39+1)</f>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IF(W40="","",U39+1)</f>
        <v/>
      </c>
      <c r="V40" s="354"/>
      <c r="W40" s="355"/>
      <c r="X40" s="355"/>
      <c r="Y40" s="355"/>
      <c r="Z40" s="355"/>
      <c r="AA40" s="355"/>
      <c r="AB40" s="355"/>
      <c r="AC40" s="355"/>
      <c r="AD40" s="355"/>
      <c r="AE40" s="355"/>
      <c r="AF40" s="355"/>
      <c r="AG40" s="355"/>
      <c r="AH40" s="355"/>
      <c r="AI40" s="355"/>
      <c r="AJ40" s="355"/>
      <c r="AK40" s="355"/>
      <c r="AL40" s="175"/>
      <c r="AM40" s="354" t="str">
        <f>IF(AO40="","",AM39+1)</f>
        <v/>
      </c>
      <c r="AN40" s="354"/>
      <c r="AO40" s="355"/>
      <c r="AP40" s="355"/>
      <c r="AQ40" s="355"/>
      <c r="AR40" s="355"/>
      <c r="AS40" s="355"/>
      <c r="AT40" s="355"/>
      <c r="AU40" s="355"/>
      <c r="AV40" s="355"/>
      <c r="AW40" s="355"/>
      <c r="AX40" s="355"/>
      <c r="AY40" s="355"/>
      <c r="AZ40" s="355"/>
      <c r="BA40" s="355"/>
      <c r="BB40" s="355"/>
      <c r="BC40" s="355"/>
      <c r="BD40" s="175"/>
      <c r="BE40" s="354" t="str">
        <f>IF(BG40="","",BE39+1)</f>
        <v/>
      </c>
      <c r="BF40" s="354"/>
      <c r="BG40" s="355"/>
      <c r="BH40" s="355"/>
      <c r="BI40" s="355"/>
      <c r="BJ40" s="355"/>
      <c r="BK40" s="355"/>
      <c r="BL40" s="355"/>
      <c r="BM40" s="355"/>
      <c r="BN40" s="355"/>
      <c r="BO40" s="355"/>
      <c r="BP40" s="355"/>
      <c r="BQ40" s="355"/>
      <c r="BR40" s="355"/>
      <c r="BS40" s="355"/>
      <c r="BT40" s="355"/>
      <c r="BU40" s="355"/>
      <c r="BV40" s="175"/>
      <c r="BW40" s="354" t="str">
        <f>IF(BY40="","",BW39+1)</f>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IF(CQ40="","",CO39+1)</f>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IF(E41="","",C40+1)</f>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IF(W41="","",U40+1)</f>
        <v/>
      </c>
      <c r="V41" s="354"/>
      <c r="W41" s="355"/>
      <c r="X41" s="355"/>
      <c r="Y41" s="355"/>
      <c r="Z41" s="355"/>
      <c r="AA41" s="355"/>
      <c r="AB41" s="355"/>
      <c r="AC41" s="355"/>
      <c r="AD41" s="355"/>
      <c r="AE41" s="355"/>
      <c r="AF41" s="355"/>
      <c r="AG41" s="355"/>
      <c r="AH41" s="355"/>
      <c r="AI41" s="355"/>
      <c r="AJ41" s="355"/>
      <c r="AK41" s="355"/>
      <c r="AL41" s="175"/>
      <c r="AM41" s="354" t="str">
        <f>IF(AO41="","",AM40+1)</f>
        <v/>
      </c>
      <c r="AN41" s="354"/>
      <c r="AO41" s="355"/>
      <c r="AP41" s="355"/>
      <c r="AQ41" s="355"/>
      <c r="AR41" s="355"/>
      <c r="AS41" s="355"/>
      <c r="AT41" s="355"/>
      <c r="AU41" s="355"/>
      <c r="AV41" s="355"/>
      <c r="AW41" s="355"/>
      <c r="AX41" s="355"/>
      <c r="AY41" s="355"/>
      <c r="AZ41" s="355"/>
      <c r="BA41" s="355"/>
      <c r="BB41" s="355"/>
      <c r="BC41" s="355"/>
      <c r="BD41" s="175"/>
      <c r="BE41" s="354" t="str">
        <f>IF(BG41="","",BE40+1)</f>
        <v/>
      </c>
      <c r="BF41" s="354"/>
      <c r="BG41" s="355"/>
      <c r="BH41" s="355"/>
      <c r="BI41" s="355"/>
      <c r="BJ41" s="355"/>
      <c r="BK41" s="355"/>
      <c r="BL41" s="355"/>
      <c r="BM41" s="355"/>
      <c r="BN41" s="355"/>
      <c r="BO41" s="355"/>
      <c r="BP41" s="355"/>
      <c r="BQ41" s="355"/>
      <c r="BR41" s="355"/>
      <c r="BS41" s="355"/>
      <c r="BT41" s="355"/>
      <c r="BU41" s="355"/>
      <c r="BV41" s="175"/>
      <c r="BW41" s="354" t="str">
        <f>IF(BY41="","",BW40+1)</f>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IF(CQ41="","",CO40+1)</f>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IF(E42="","",C41+1)</f>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IF(W42="","",U41+1)</f>
        <v/>
      </c>
      <c r="V42" s="354"/>
      <c r="W42" s="355"/>
      <c r="X42" s="355"/>
      <c r="Y42" s="355"/>
      <c r="Z42" s="355"/>
      <c r="AA42" s="355"/>
      <c r="AB42" s="355"/>
      <c r="AC42" s="355"/>
      <c r="AD42" s="355"/>
      <c r="AE42" s="355"/>
      <c r="AF42" s="355"/>
      <c r="AG42" s="355"/>
      <c r="AH42" s="355"/>
      <c r="AI42" s="355"/>
      <c r="AJ42" s="355"/>
      <c r="AK42" s="355"/>
      <c r="AL42" s="175"/>
      <c r="AM42" s="354" t="str">
        <f>IF(AO42="","",AM41+1)</f>
        <v/>
      </c>
      <c r="AN42" s="354"/>
      <c r="AO42" s="355"/>
      <c r="AP42" s="355"/>
      <c r="AQ42" s="355"/>
      <c r="AR42" s="355"/>
      <c r="AS42" s="355"/>
      <c r="AT42" s="355"/>
      <c r="AU42" s="355"/>
      <c r="AV42" s="355"/>
      <c r="AW42" s="355"/>
      <c r="AX42" s="355"/>
      <c r="AY42" s="355"/>
      <c r="AZ42" s="355"/>
      <c r="BA42" s="355"/>
      <c r="BB42" s="355"/>
      <c r="BC42" s="355"/>
      <c r="BD42" s="175"/>
      <c r="BE42" s="354" t="str">
        <f>IF(BG42="","",BE41+1)</f>
        <v/>
      </c>
      <c r="BF42" s="354"/>
      <c r="BG42" s="355"/>
      <c r="BH42" s="355"/>
      <c r="BI42" s="355"/>
      <c r="BJ42" s="355"/>
      <c r="BK42" s="355"/>
      <c r="BL42" s="355"/>
      <c r="BM42" s="355"/>
      <c r="BN42" s="355"/>
      <c r="BO42" s="355"/>
      <c r="BP42" s="355"/>
      <c r="BQ42" s="355"/>
      <c r="BR42" s="355"/>
      <c r="BS42" s="355"/>
      <c r="BT42" s="355"/>
      <c r="BU42" s="355"/>
      <c r="BV42" s="175"/>
      <c r="BW42" s="354" t="str">
        <f>IF(BY42="","",BW41+1)</f>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IF(CQ42="","",CO41+1)</f>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IF(E43="","",C42+1)</f>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IF(W43="","",U42+1)</f>
        <v/>
      </c>
      <c r="V43" s="354"/>
      <c r="W43" s="355"/>
      <c r="X43" s="355"/>
      <c r="Y43" s="355"/>
      <c r="Z43" s="355"/>
      <c r="AA43" s="355"/>
      <c r="AB43" s="355"/>
      <c r="AC43" s="355"/>
      <c r="AD43" s="355"/>
      <c r="AE43" s="355"/>
      <c r="AF43" s="355"/>
      <c r="AG43" s="355"/>
      <c r="AH43" s="355"/>
      <c r="AI43" s="355"/>
      <c r="AJ43" s="355"/>
      <c r="AK43" s="355"/>
      <c r="AL43" s="175"/>
      <c r="AM43" s="354" t="str">
        <f>IF(AO43="","",AM42+1)</f>
        <v/>
      </c>
      <c r="AN43" s="354"/>
      <c r="AO43" s="355"/>
      <c r="AP43" s="355"/>
      <c r="AQ43" s="355"/>
      <c r="AR43" s="355"/>
      <c r="AS43" s="355"/>
      <c r="AT43" s="355"/>
      <c r="AU43" s="355"/>
      <c r="AV43" s="355"/>
      <c r="AW43" s="355"/>
      <c r="AX43" s="355"/>
      <c r="AY43" s="355"/>
      <c r="AZ43" s="355"/>
      <c r="BA43" s="355"/>
      <c r="BB43" s="355"/>
      <c r="BC43" s="355"/>
      <c r="BD43" s="175"/>
      <c r="BE43" s="354" t="str">
        <f>IF(BG43="","",BE42+1)</f>
        <v/>
      </c>
      <c r="BF43" s="354"/>
      <c r="BG43" s="355"/>
      <c r="BH43" s="355"/>
      <c r="BI43" s="355"/>
      <c r="BJ43" s="355"/>
      <c r="BK43" s="355"/>
      <c r="BL43" s="355"/>
      <c r="BM43" s="355"/>
      <c r="BN43" s="355"/>
      <c r="BO43" s="355"/>
      <c r="BP43" s="355"/>
      <c r="BQ43" s="355"/>
      <c r="BR43" s="355"/>
      <c r="BS43" s="355"/>
      <c r="BT43" s="355"/>
      <c r="BU43" s="355"/>
      <c r="BV43" s="175"/>
      <c r="BW43" s="354" t="str">
        <f>IF(BY43="","",BW42+1)</f>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IF(CQ43="","",CO42+1)</f>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199</v>
      </c>
      <c r="E46" s="351" t="s">
        <v>200</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201</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202</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203</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204</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205</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206</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207</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AZ0hMYn7Nmn+iXstNlB/1JJoxeLLK3z99TeWZr8xL+A6TpN1gdFF9wPqAuRsYMK//+69AN7bnhbQrFFHX7Z0Sw==" saltValue="LOPwdE355ZtYJ8Vky3bApQ==" spinCount="100000" sheet="1" objects="1" scenarios="1"/>
  <mergeCells count="446">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BV13:CC13"/>
    <mergeCell ref="CD13:CS13"/>
    <mergeCell ref="CT13:DA13"/>
    <mergeCell ref="DB13:DI13"/>
    <mergeCell ref="AU15:AX15"/>
    <mergeCell ref="AY15:BM15"/>
    <mergeCell ref="BN15:BU15"/>
    <mergeCell ref="BV15:CC15"/>
    <mergeCell ref="CD15:CS15"/>
    <mergeCell ref="M15:Q15"/>
    <mergeCell ref="R15:V15"/>
    <mergeCell ref="W15:AB16"/>
    <mergeCell ref="AC15:AG15"/>
    <mergeCell ref="AH15:AL15"/>
    <mergeCell ref="AM15:AT15"/>
    <mergeCell ref="DB18:DI19"/>
    <mergeCell ref="L16:Q16"/>
    <mergeCell ref="R16:V16"/>
    <mergeCell ref="AC16:AG16"/>
    <mergeCell ref="AH16:AL16"/>
    <mergeCell ref="AM16:AT16"/>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AM19:AT19"/>
    <mergeCell ref="DB16:DI17"/>
    <mergeCell ref="M17:Q17"/>
    <mergeCell ref="R17:V17"/>
    <mergeCell ref="W17:AB18"/>
    <mergeCell ref="AC17:AG17"/>
    <mergeCell ref="AH17:AL17"/>
    <mergeCell ref="AM17:AT17"/>
    <mergeCell ref="AU17:AX17"/>
    <mergeCell ref="AY17:BM17"/>
    <mergeCell ref="L20:V20"/>
    <mergeCell ref="AC20:AG20"/>
    <mergeCell ref="AH20:AL20"/>
    <mergeCell ref="AM20:AT20"/>
    <mergeCell ref="AU20:AX20"/>
    <mergeCell ref="B19:K19"/>
    <mergeCell ref="L19:V19"/>
    <mergeCell ref="W19:AB20"/>
    <mergeCell ref="AC19:AG19"/>
    <mergeCell ref="AH19:AL19"/>
    <mergeCell ref="B18:K18"/>
    <mergeCell ref="L18:V18"/>
    <mergeCell ref="AC18:AG18"/>
    <mergeCell ref="AH18:AL18"/>
    <mergeCell ref="AM18:AT18"/>
    <mergeCell ref="AU18:AX18"/>
    <mergeCell ref="DB20:DI21"/>
    <mergeCell ref="AU19:AX19"/>
    <mergeCell ref="AY19:BM19"/>
    <mergeCell ref="BN19:BU19"/>
    <mergeCell ref="BV19:CC19"/>
    <mergeCell ref="B21:AX21"/>
    <mergeCell ref="AY21:BM21"/>
    <mergeCell ref="BN21:BU21"/>
    <mergeCell ref="BV21:CC21"/>
    <mergeCell ref="B20:K20"/>
    <mergeCell ref="DB24:DI25"/>
    <mergeCell ref="E25:K25"/>
    <mergeCell ref="L25:P25"/>
    <mergeCell ref="Q25:V25"/>
    <mergeCell ref="Z25:AG25"/>
    <mergeCell ref="AY20:BM20"/>
    <mergeCell ref="BN20:BU20"/>
    <mergeCell ref="BV20:CC20"/>
    <mergeCell ref="CE20:CS21"/>
    <mergeCell ref="CT20:DA21"/>
    <mergeCell ref="AM22:AR23"/>
    <mergeCell ref="AS22:AX23"/>
    <mergeCell ref="AY22:BM22"/>
    <mergeCell ref="BN22:BU22"/>
    <mergeCell ref="BV22:CC22"/>
    <mergeCell ref="AM26:AR26"/>
    <mergeCell ref="CE22:CS23"/>
    <mergeCell ref="CT22:DA23"/>
    <mergeCell ref="DB22:DI23"/>
    <mergeCell ref="AY23:BM23"/>
    <mergeCell ref="BN23:BU23"/>
    <mergeCell ref="BV23:CC23"/>
    <mergeCell ref="AY24:BM24"/>
    <mergeCell ref="BN24:BU24"/>
    <mergeCell ref="BV24:CC24"/>
    <mergeCell ref="B22:D30"/>
    <mergeCell ref="E22:K23"/>
    <mergeCell ref="L22:P23"/>
    <mergeCell ref="Q22:V23"/>
    <mergeCell ref="W22:Y29"/>
    <mergeCell ref="Z22:AG23"/>
    <mergeCell ref="AH22:AL23"/>
    <mergeCell ref="CT24:DA25"/>
    <mergeCell ref="BV25:CC25"/>
    <mergeCell ref="E24:K24"/>
    <mergeCell ref="L24:P24"/>
    <mergeCell ref="Q24:V24"/>
    <mergeCell ref="Z24:AG24"/>
    <mergeCell ref="AH24:AL24"/>
    <mergeCell ref="AM24:AR24"/>
    <mergeCell ref="AH25:AL25"/>
    <mergeCell ref="AM25:AR25"/>
    <mergeCell ref="E26:K26"/>
    <mergeCell ref="L26:P26"/>
    <mergeCell ref="Q26:V26"/>
    <mergeCell ref="Z26:AG26"/>
    <mergeCell ref="AH26:AL26"/>
    <mergeCell ref="CE24:CS25"/>
    <mergeCell ref="AS25:AX25"/>
    <mergeCell ref="AY25:BM25"/>
    <mergeCell ref="BN25:BU25"/>
    <mergeCell ref="AS24:AX24"/>
    <mergeCell ref="AS26:AX26"/>
    <mergeCell ref="AY26:BM26"/>
    <mergeCell ref="BN26:BU26"/>
    <mergeCell ref="BV26:CC26"/>
    <mergeCell ref="CE26:CS27"/>
    <mergeCell ref="CT26:DA27"/>
    <mergeCell ref="BV27:CC27"/>
    <mergeCell ref="DB26:DI27"/>
    <mergeCell ref="E27:K27"/>
    <mergeCell ref="L27:P27"/>
    <mergeCell ref="Q27:V27"/>
    <mergeCell ref="Z27:AG27"/>
    <mergeCell ref="AH27:AL27"/>
    <mergeCell ref="AM27:AR27"/>
    <mergeCell ref="AS27:AX27"/>
    <mergeCell ref="AY27:BM27"/>
    <mergeCell ref="BN27:BU27"/>
    <mergeCell ref="E28:K28"/>
    <mergeCell ref="L28:P28"/>
    <mergeCell ref="Q28:V28"/>
    <mergeCell ref="Z28:AG28"/>
    <mergeCell ref="AH28:AL28"/>
    <mergeCell ref="AM28:AR28"/>
    <mergeCell ref="AS28:AX28"/>
    <mergeCell ref="AY28:BB30"/>
    <mergeCell ref="BC28:BM28"/>
    <mergeCell ref="BN28:BU28"/>
    <mergeCell ref="BV28:CC28"/>
    <mergeCell ref="CE28:CS29"/>
    <mergeCell ref="BN29:BU29"/>
    <mergeCell ref="BV29:CC29"/>
    <mergeCell ref="BN30:BU30"/>
    <mergeCell ref="BV30:CC30"/>
    <mergeCell ref="CT28:DA29"/>
    <mergeCell ref="DB28:DI29"/>
    <mergeCell ref="E29:K29"/>
    <mergeCell ref="L29:P29"/>
    <mergeCell ref="Q29:V29"/>
    <mergeCell ref="Z29:AG29"/>
    <mergeCell ref="AH29:AL29"/>
    <mergeCell ref="AM29:AR29"/>
    <mergeCell ref="AS29:AX29"/>
    <mergeCell ref="BC29:BM29"/>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AO35:BC35"/>
    <mergeCell ref="DG35:DH35"/>
    <mergeCell ref="BE35:BF35"/>
    <mergeCell ref="BG35:BU35"/>
    <mergeCell ref="BW35:BX35"/>
    <mergeCell ref="BY35:CM35"/>
    <mergeCell ref="CO35:CP35"/>
    <mergeCell ref="CQ35:DE35"/>
    <mergeCell ref="BE36:BF36"/>
    <mergeCell ref="BG36:BU36"/>
    <mergeCell ref="BW36:BX36"/>
    <mergeCell ref="CQ34:DE34"/>
    <mergeCell ref="DG34:DH34"/>
    <mergeCell ref="C35:D35"/>
    <mergeCell ref="E35:S35"/>
    <mergeCell ref="U35:V35"/>
    <mergeCell ref="W35:AK35"/>
    <mergeCell ref="AM35:AN35"/>
    <mergeCell ref="C36:D36"/>
    <mergeCell ref="E36:S36"/>
    <mergeCell ref="U36:V36"/>
    <mergeCell ref="W36:AK36"/>
    <mergeCell ref="AM36:AN36"/>
    <mergeCell ref="AO36:BC36"/>
    <mergeCell ref="DG36:DH36"/>
    <mergeCell ref="C37:D37"/>
    <mergeCell ref="E37:S37"/>
    <mergeCell ref="U37:V37"/>
    <mergeCell ref="W37:AK37"/>
    <mergeCell ref="AM37:AN37"/>
    <mergeCell ref="AO37:BC37"/>
    <mergeCell ref="DG37:DH37"/>
    <mergeCell ref="BE37:BF37"/>
    <mergeCell ref="BG37:BU37"/>
    <mergeCell ref="BE38:BF38"/>
    <mergeCell ref="BG38:BU38"/>
    <mergeCell ref="BW38:BX38"/>
    <mergeCell ref="BY36:CM36"/>
    <mergeCell ref="CO36:CP36"/>
    <mergeCell ref="CQ36:DE36"/>
    <mergeCell ref="BW37:BX37"/>
    <mergeCell ref="BY37:CM37"/>
    <mergeCell ref="CO37:CP37"/>
    <mergeCell ref="CQ37:DE37"/>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40:BF40"/>
    <mergeCell ref="BG40:BU40"/>
    <mergeCell ref="BW40:BX40"/>
    <mergeCell ref="BY38:CM38"/>
    <mergeCell ref="CO38:CP38"/>
    <mergeCell ref="CQ38:DE38"/>
    <mergeCell ref="BW39:BX39"/>
    <mergeCell ref="BY39:CM39"/>
    <mergeCell ref="CO39:CP39"/>
    <mergeCell ref="CQ39:DE39"/>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G43:BU43"/>
    <mergeCell ref="BW43:BX43"/>
    <mergeCell ref="BY43:CM43"/>
    <mergeCell ref="CO43:CP43"/>
    <mergeCell ref="CQ43:DE43"/>
    <mergeCell ref="BY42:CM42"/>
    <mergeCell ref="CO42:CP42"/>
    <mergeCell ref="CQ42:DE42"/>
    <mergeCell ref="E51:DI51"/>
    <mergeCell ref="E52:DI52"/>
    <mergeCell ref="E53:DI53"/>
    <mergeCell ref="DG43:DH43"/>
    <mergeCell ref="E46:DI46"/>
    <mergeCell ref="E47:DI47"/>
    <mergeCell ref="E48:DI48"/>
    <mergeCell ref="E49:DI49"/>
    <mergeCell ref="E50:DI50"/>
    <mergeCell ref="BE43:BF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36" t="s">
        <v>552</v>
      </c>
      <c r="D34" s="1136"/>
      <c r="E34" s="1137"/>
      <c r="F34" s="32" t="s">
        <v>553</v>
      </c>
      <c r="G34" s="33" t="s">
        <v>554</v>
      </c>
      <c r="H34" s="33" t="s">
        <v>555</v>
      </c>
      <c r="I34" s="33" t="s">
        <v>556</v>
      </c>
      <c r="J34" s="34" t="s">
        <v>556</v>
      </c>
      <c r="K34" s="22"/>
      <c r="L34" s="22"/>
      <c r="M34" s="22"/>
      <c r="N34" s="22"/>
      <c r="O34" s="22"/>
      <c r="P34" s="22"/>
    </row>
    <row r="35" spans="1:16" ht="39" customHeight="1" x14ac:dyDescent="0.15">
      <c r="A35" s="22"/>
      <c r="B35" s="35"/>
      <c r="C35" s="1132" t="s">
        <v>557</v>
      </c>
      <c r="D35" s="1132"/>
      <c r="E35" s="1133"/>
      <c r="F35" s="36" t="s">
        <v>558</v>
      </c>
      <c r="G35" s="37">
        <v>0.02</v>
      </c>
      <c r="H35" s="37">
        <v>0.02</v>
      </c>
      <c r="I35" s="37">
        <v>0.1</v>
      </c>
      <c r="J35" s="38" t="s">
        <v>559</v>
      </c>
      <c r="K35" s="22"/>
      <c r="L35" s="22"/>
      <c r="M35" s="22"/>
      <c r="N35" s="22"/>
      <c r="O35" s="22"/>
      <c r="P35" s="22"/>
    </row>
    <row r="36" spans="1:16" ht="39" customHeight="1" x14ac:dyDescent="0.15">
      <c r="A36" s="22"/>
      <c r="B36" s="35"/>
      <c r="C36" s="1132" t="s">
        <v>560</v>
      </c>
      <c r="D36" s="1132"/>
      <c r="E36" s="1133"/>
      <c r="F36" s="36">
        <v>11.82</v>
      </c>
      <c r="G36" s="37">
        <v>10.98</v>
      </c>
      <c r="H36" s="37">
        <v>11.18</v>
      </c>
      <c r="I36" s="37">
        <v>12.19</v>
      </c>
      <c r="J36" s="38">
        <v>12.62</v>
      </c>
      <c r="K36" s="22"/>
      <c r="L36" s="22"/>
      <c r="M36" s="22"/>
      <c r="N36" s="22"/>
      <c r="O36" s="22"/>
      <c r="P36" s="22"/>
    </row>
    <row r="37" spans="1:16" ht="39" customHeight="1" x14ac:dyDescent="0.15">
      <c r="A37" s="22"/>
      <c r="B37" s="35"/>
      <c r="C37" s="1132" t="s">
        <v>561</v>
      </c>
      <c r="D37" s="1132"/>
      <c r="E37" s="1133"/>
      <c r="F37" s="36">
        <v>7.23</v>
      </c>
      <c r="G37" s="37">
        <v>7.25</v>
      </c>
      <c r="H37" s="37">
        <v>8.8699999999999992</v>
      </c>
      <c r="I37" s="37">
        <v>9.36</v>
      </c>
      <c r="J37" s="38">
        <v>8.92</v>
      </c>
      <c r="K37" s="22"/>
      <c r="L37" s="22"/>
      <c r="M37" s="22"/>
      <c r="N37" s="22"/>
      <c r="O37" s="22"/>
      <c r="P37" s="22"/>
    </row>
    <row r="38" spans="1:16" ht="39" customHeight="1" x14ac:dyDescent="0.15">
      <c r="A38" s="22"/>
      <c r="B38" s="35"/>
      <c r="C38" s="1132" t="s">
        <v>562</v>
      </c>
      <c r="D38" s="1132"/>
      <c r="E38" s="1133"/>
      <c r="F38" s="36">
        <v>0.23</v>
      </c>
      <c r="G38" s="37">
        <v>0.63</v>
      </c>
      <c r="H38" s="37">
        <v>0.68</v>
      </c>
      <c r="I38" s="37">
        <v>0.73</v>
      </c>
      <c r="J38" s="38">
        <v>1.3</v>
      </c>
      <c r="K38" s="22"/>
      <c r="L38" s="22"/>
      <c r="M38" s="22"/>
      <c r="N38" s="22"/>
      <c r="O38" s="22"/>
      <c r="P38" s="22"/>
    </row>
    <row r="39" spans="1:16" ht="39" customHeight="1" x14ac:dyDescent="0.15">
      <c r="A39" s="22"/>
      <c r="B39" s="35"/>
      <c r="C39" s="1132" t="s">
        <v>563</v>
      </c>
      <c r="D39" s="1132"/>
      <c r="E39" s="1133"/>
      <c r="F39" s="36">
        <v>0.65</v>
      </c>
      <c r="G39" s="37">
        <v>0.64</v>
      </c>
      <c r="H39" s="37">
        <v>0.62</v>
      </c>
      <c r="I39" s="37">
        <v>0.61</v>
      </c>
      <c r="J39" s="38">
        <v>0.62</v>
      </c>
      <c r="K39" s="22"/>
      <c r="L39" s="22"/>
      <c r="M39" s="22"/>
      <c r="N39" s="22"/>
      <c r="O39" s="22"/>
      <c r="P39" s="22"/>
    </row>
    <row r="40" spans="1:16" ht="39" customHeight="1" x14ac:dyDescent="0.15">
      <c r="A40" s="22"/>
      <c r="B40" s="35"/>
      <c r="C40" s="1132" t="s">
        <v>564</v>
      </c>
      <c r="D40" s="1132"/>
      <c r="E40" s="1133"/>
      <c r="F40" s="36">
        <v>1.04</v>
      </c>
      <c r="G40" s="37">
        <v>1.18</v>
      </c>
      <c r="H40" s="37">
        <v>1.51</v>
      </c>
      <c r="I40" s="37">
        <v>1.1599999999999999</v>
      </c>
      <c r="J40" s="38">
        <v>0.49</v>
      </c>
      <c r="K40" s="22"/>
      <c r="L40" s="22"/>
      <c r="M40" s="22"/>
      <c r="N40" s="22"/>
      <c r="O40" s="22"/>
      <c r="P40" s="22"/>
    </row>
    <row r="41" spans="1:16" ht="39" customHeight="1" x14ac:dyDescent="0.15">
      <c r="A41" s="22"/>
      <c r="B41" s="35"/>
      <c r="C41" s="1132" t="s">
        <v>565</v>
      </c>
      <c r="D41" s="1132"/>
      <c r="E41" s="1133"/>
      <c r="F41" s="36">
        <v>0.02</v>
      </c>
      <c r="G41" s="37">
        <v>0.02</v>
      </c>
      <c r="H41" s="37">
        <v>0.01</v>
      </c>
      <c r="I41" s="37">
        <v>0.01</v>
      </c>
      <c r="J41" s="38">
        <v>0.02</v>
      </c>
      <c r="K41" s="22"/>
      <c r="L41" s="22"/>
      <c r="M41" s="22"/>
      <c r="N41" s="22"/>
      <c r="O41" s="22"/>
      <c r="P41" s="22"/>
    </row>
    <row r="42" spans="1:16" ht="39" customHeight="1" x14ac:dyDescent="0.15">
      <c r="A42" s="22"/>
      <c r="B42" s="39"/>
      <c r="C42" s="1132" t="s">
        <v>566</v>
      </c>
      <c r="D42" s="1132"/>
      <c r="E42" s="1133"/>
      <c r="F42" s="36" t="s">
        <v>567</v>
      </c>
      <c r="G42" s="37" t="s">
        <v>568</v>
      </c>
      <c r="H42" s="37" t="s">
        <v>569</v>
      </c>
      <c r="I42" s="37" t="s">
        <v>504</v>
      </c>
      <c r="J42" s="38" t="s">
        <v>504</v>
      </c>
      <c r="K42" s="22"/>
      <c r="L42" s="22"/>
      <c r="M42" s="22"/>
      <c r="N42" s="22"/>
      <c r="O42" s="22"/>
      <c r="P42" s="22"/>
    </row>
    <row r="43" spans="1:16" ht="39" customHeight="1" thickBot="1" x14ac:dyDescent="0.2">
      <c r="A43" s="22"/>
      <c r="B43" s="40"/>
      <c r="C43" s="1134" t="s">
        <v>570</v>
      </c>
      <c r="D43" s="1134"/>
      <c r="E43" s="1135"/>
      <c r="F43" s="41">
        <v>0.02</v>
      </c>
      <c r="G43" s="42">
        <v>0.01</v>
      </c>
      <c r="H43" s="42">
        <v>0.01</v>
      </c>
      <c r="I43" s="42">
        <v>0.02</v>
      </c>
      <c r="J43" s="43">
        <v>0.02</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1mlVU0+J427XQJ7gcX/GA3JJJR3+g0zNmz/n1TVYPXe237SlfXhP+IGEddozk2kpu7FNcxOKMf6fwAPl1tPVQ==" saltValue="8CRu1/LaNeFt9dnT8lXJ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545</v>
      </c>
      <c r="L44" s="54" t="s">
        <v>546</v>
      </c>
      <c r="M44" s="54" t="s">
        <v>547</v>
      </c>
      <c r="N44" s="54" t="s">
        <v>548</v>
      </c>
      <c r="O44" s="55" t="s">
        <v>549</v>
      </c>
      <c r="P44" s="46"/>
      <c r="Q44" s="46"/>
      <c r="R44" s="46"/>
      <c r="S44" s="46"/>
      <c r="T44" s="46"/>
      <c r="U44" s="46"/>
    </row>
    <row r="45" spans="1:21" ht="30.75" customHeight="1" x14ac:dyDescent="0.15">
      <c r="A45" s="46"/>
      <c r="B45" s="1161" t="s">
        <v>10</v>
      </c>
      <c r="C45" s="1162"/>
      <c r="D45" s="56"/>
      <c r="E45" s="1167" t="s">
        <v>11</v>
      </c>
      <c r="F45" s="1167"/>
      <c r="G45" s="1167"/>
      <c r="H45" s="1167"/>
      <c r="I45" s="1167"/>
      <c r="J45" s="1168"/>
      <c r="K45" s="57">
        <v>5668</v>
      </c>
      <c r="L45" s="58">
        <v>5755</v>
      </c>
      <c r="M45" s="58">
        <v>5664</v>
      </c>
      <c r="N45" s="58">
        <v>5271</v>
      </c>
      <c r="O45" s="59">
        <v>5373</v>
      </c>
      <c r="P45" s="46"/>
      <c r="Q45" s="46"/>
      <c r="R45" s="46"/>
      <c r="S45" s="46"/>
      <c r="T45" s="46"/>
      <c r="U45" s="46"/>
    </row>
    <row r="46" spans="1:21" ht="30.75" customHeight="1" x14ac:dyDescent="0.15">
      <c r="A46" s="46"/>
      <c r="B46" s="1163"/>
      <c r="C46" s="1164"/>
      <c r="D46" s="60"/>
      <c r="E46" s="1140" t="s">
        <v>12</v>
      </c>
      <c r="F46" s="1140"/>
      <c r="G46" s="1140"/>
      <c r="H46" s="1140"/>
      <c r="I46" s="1140"/>
      <c r="J46" s="1141"/>
      <c r="K46" s="61" t="s">
        <v>504</v>
      </c>
      <c r="L46" s="62" t="s">
        <v>504</v>
      </c>
      <c r="M46" s="62" t="s">
        <v>504</v>
      </c>
      <c r="N46" s="62" t="s">
        <v>504</v>
      </c>
      <c r="O46" s="63" t="s">
        <v>504</v>
      </c>
      <c r="P46" s="46"/>
      <c r="Q46" s="46"/>
      <c r="R46" s="46"/>
      <c r="S46" s="46"/>
      <c r="T46" s="46"/>
      <c r="U46" s="46"/>
    </row>
    <row r="47" spans="1:21" ht="30.75" customHeight="1" x14ac:dyDescent="0.15">
      <c r="A47" s="46"/>
      <c r="B47" s="1163"/>
      <c r="C47" s="1164"/>
      <c r="D47" s="60"/>
      <c r="E47" s="1140" t="s">
        <v>13</v>
      </c>
      <c r="F47" s="1140"/>
      <c r="G47" s="1140"/>
      <c r="H47" s="1140"/>
      <c r="I47" s="1140"/>
      <c r="J47" s="1141"/>
      <c r="K47" s="61" t="s">
        <v>504</v>
      </c>
      <c r="L47" s="62" t="s">
        <v>504</v>
      </c>
      <c r="M47" s="62" t="s">
        <v>504</v>
      </c>
      <c r="N47" s="62" t="s">
        <v>504</v>
      </c>
      <c r="O47" s="63" t="s">
        <v>504</v>
      </c>
      <c r="P47" s="46"/>
      <c r="Q47" s="46"/>
      <c r="R47" s="46"/>
      <c r="S47" s="46"/>
      <c r="T47" s="46"/>
      <c r="U47" s="46"/>
    </row>
    <row r="48" spans="1:21" ht="30.75" customHeight="1" x14ac:dyDescent="0.15">
      <c r="A48" s="46"/>
      <c r="B48" s="1163"/>
      <c r="C48" s="1164"/>
      <c r="D48" s="60"/>
      <c r="E48" s="1140" t="s">
        <v>14</v>
      </c>
      <c r="F48" s="1140"/>
      <c r="G48" s="1140"/>
      <c r="H48" s="1140"/>
      <c r="I48" s="1140"/>
      <c r="J48" s="1141"/>
      <c r="K48" s="61">
        <v>456</v>
      </c>
      <c r="L48" s="62">
        <v>581</v>
      </c>
      <c r="M48" s="62">
        <v>580</v>
      </c>
      <c r="N48" s="62">
        <v>605</v>
      </c>
      <c r="O48" s="63">
        <v>597</v>
      </c>
      <c r="P48" s="46"/>
      <c r="Q48" s="46"/>
      <c r="R48" s="46"/>
      <c r="S48" s="46"/>
      <c r="T48" s="46"/>
      <c r="U48" s="46"/>
    </row>
    <row r="49" spans="1:21" ht="30.75" customHeight="1" x14ac:dyDescent="0.15">
      <c r="A49" s="46"/>
      <c r="B49" s="1163"/>
      <c r="C49" s="1164"/>
      <c r="D49" s="60"/>
      <c r="E49" s="1140" t="s">
        <v>15</v>
      </c>
      <c r="F49" s="1140"/>
      <c r="G49" s="1140"/>
      <c r="H49" s="1140"/>
      <c r="I49" s="1140"/>
      <c r="J49" s="1141"/>
      <c r="K49" s="61">
        <v>388</v>
      </c>
      <c r="L49" s="62">
        <v>423</v>
      </c>
      <c r="M49" s="62">
        <v>417</v>
      </c>
      <c r="N49" s="62">
        <v>439</v>
      </c>
      <c r="O49" s="63">
        <v>448</v>
      </c>
      <c r="P49" s="46"/>
      <c r="Q49" s="46"/>
      <c r="R49" s="46"/>
      <c r="S49" s="46"/>
      <c r="T49" s="46"/>
      <c r="U49" s="46"/>
    </row>
    <row r="50" spans="1:21" ht="30.75" customHeight="1" x14ac:dyDescent="0.15">
      <c r="A50" s="46"/>
      <c r="B50" s="1163"/>
      <c r="C50" s="1164"/>
      <c r="D50" s="60"/>
      <c r="E50" s="1140" t="s">
        <v>16</v>
      </c>
      <c r="F50" s="1140"/>
      <c r="G50" s="1140"/>
      <c r="H50" s="1140"/>
      <c r="I50" s="1140"/>
      <c r="J50" s="1141"/>
      <c r="K50" s="61">
        <v>8</v>
      </c>
      <c r="L50" s="62">
        <v>7</v>
      </c>
      <c r="M50" s="62">
        <v>7</v>
      </c>
      <c r="N50" s="62">
        <v>6</v>
      </c>
      <c r="O50" s="63">
        <v>6</v>
      </c>
      <c r="P50" s="46"/>
      <c r="Q50" s="46"/>
      <c r="R50" s="46"/>
      <c r="S50" s="46"/>
      <c r="T50" s="46"/>
      <c r="U50" s="46"/>
    </row>
    <row r="51" spans="1:21" ht="30.75" customHeight="1" x14ac:dyDescent="0.15">
      <c r="A51" s="46"/>
      <c r="B51" s="1165"/>
      <c r="C51" s="1166"/>
      <c r="D51" s="64"/>
      <c r="E51" s="1140" t="s">
        <v>17</v>
      </c>
      <c r="F51" s="1140"/>
      <c r="G51" s="1140"/>
      <c r="H51" s="1140"/>
      <c r="I51" s="1140"/>
      <c r="J51" s="1141"/>
      <c r="K51" s="61" t="s">
        <v>504</v>
      </c>
      <c r="L51" s="62" t="s">
        <v>504</v>
      </c>
      <c r="M51" s="62" t="s">
        <v>504</v>
      </c>
      <c r="N51" s="62" t="s">
        <v>504</v>
      </c>
      <c r="O51" s="63" t="s">
        <v>504</v>
      </c>
      <c r="P51" s="46"/>
      <c r="Q51" s="46"/>
      <c r="R51" s="46"/>
      <c r="S51" s="46"/>
      <c r="T51" s="46"/>
      <c r="U51" s="46"/>
    </row>
    <row r="52" spans="1:21" ht="30.75" customHeight="1" x14ac:dyDescent="0.15">
      <c r="A52" s="46"/>
      <c r="B52" s="1138" t="s">
        <v>18</v>
      </c>
      <c r="C52" s="1139"/>
      <c r="D52" s="64"/>
      <c r="E52" s="1140" t="s">
        <v>19</v>
      </c>
      <c r="F52" s="1140"/>
      <c r="G52" s="1140"/>
      <c r="H52" s="1140"/>
      <c r="I52" s="1140"/>
      <c r="J52" s="1141"/>
      <c r="K52" s="61">
        <v>4908</v>
      </c>
      <c r="L52" s="62">
        <v>4970</v>
      </c>
      <c r="M52" s="62">
        <v>4992</v>
      </c>
      <c r="N52" s="62">
        <v>4742</v>
      </c>
      <c r="O52" s="63">
        <v>4749</v>
      </c>
      <c r="P52" s="46"/>
      <c r="Q52" s="46"/>
      <c r="R52" s="46"/>
      <c r="S52" s="46"/>
      <c r="T52" s="46"/>
      <c r="U52" s="46"/>
    </row>
    <row r="53" spans="1:21" ht="30.75" customHeight="1" thickBot="1" x14ac:dyDescent="0.2">
      <c r="A53" s="46"/>
      <c r="B53" s="1142" t="s">
        <v>20</v>
      </c>
      <c r="C53" s="1143"/>
      <c r="D53" s="65"/>
      <c r="E53" s="1144" t="s">
        <v>21</v>
      </c>
      <c r="F53" s="1144"/>
      <c r="G53" s="1144"/>
      <c r="H53" s="1144"/>
      <c r="I53" s="1144"/>
      <c r="J53" s="1145"/>
      <c r="K53" s="66">
        <v>1612</v>
      </c>
      <c r="L53" s="67">
        <v>1796</v>
      </c>
      <c r="M53" s="67">
        <v>1676</v>
      </c>
      <c r="N53" s="67">
        <v>1579</v>
      </c>
      <c r="O53" s="68">
        <v>1675</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25</v>
      </c>
      <c r="P56" s="46"/>
      <c r="Q56" s="46"/>
      <c r="R56" s="46"/>
      <c r="S56" s="46"/>
      <c r="T56" s="46"/>
      <c r="U56" s="46"/>
    </row>
    <row r="57" spans="1:21" ht="31.5" customHeight="1" thickBot="1" x14ac:dyDescent="0.2">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DMY9qjezMqhxX8O5+I3jLiMJ7mJfKg/iMHhXvjG1Z86Rp2vsHWSGyZKFgrpyVSptIY9mR2vI413RHBMBGxLFA==" saltValue="buPNZb/Bcw+qVoLrT2K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545</v>
      </c>
      <c r="J40" s="101" t="s">
        <v>546</v>
      </c>
      <c r="K40" s="101" t="s">
        <v>547</v>
      </c>
      <c r="L40" s="101" t="s">
        <v>548</v>
      </c>
      <c r="M40" s="102" t="s">
        <v>549</v>
      </c>
    </row>
    <row r="41" spans="2:13" ht="27.75" customHeight="1" x14ac:dyDescent="0.15">
      <c r="B41" s="1181" t="s">
        <v>32</v>
      </c>
      <c r="C41" s="1182"/>
      <c r="D41" s="103"/>
      <c r="E41" s="1183" t="s">
        <v>33</v>
      </c>
      <c r="F41" s="1183"/>
      <c r="G41" s="1183"/>
      <c r="H41" s="1184"/>
      <c r="I41" s="342">
        <v>49032</v>
      </c>
      <c r="J41" s="343">
        <v>48462</v>
      </c>
      <c r="K41" s="343">
        <v>50150</v>
      </c>
      <c r="L41" s="343">
        <v>49902</v>
      </c>
      <c r="M41" s="344">
        <v>47697</v>
      </c>
    </row>
    <row r="42" spans="2:13" ht="27.75" customHeight="1" x14ac:dyDescent="0.15">
      <c r="B42" s="1171"/>
      <c r="C42" s="1172"/>
      <c r="D42" s="104"/>
      <c r="E42" s="1175" t="s">
        <v>34</v>
      </c>
      <c r="F42" s="1175"/>
      <c r="G42" s="1175"/>
      <c r="H42" s="1176"/>
      <c r="I42" s="345">
        <v>11</v>
      </c>
      <c r="J42" s="346">
        <v>14</v>
      </c>
      <c r="K42" s="346" t="s">
        <v>504</v>
      </c>
      <c r="L42" s="346" t="s">
        <v>504</v>
      </c>
      <c r="M42" s="347" t="s">
        <v>504</v>
      </c>
    </row>
    <row r="43" spans="2:13" ht="27.75" customHeight="1" x14ac:dyDescent="0.15">
      <c r="B43" s="1171"/>
      <c r="C43" s="1172"/>
      <c r="D43" s="104"/>
      <c r="E43" s="1175" t="s">
        <v>35</v>
      </c>
      <c r="F43" s="1175"/>
      <c r="G43" s="1175"/>
      <c r="H43" s="1176"/>
      <c r="I43" s="345">
        <v>4774</v>
      </c>
      <c r="J43" s="346">
        <v>4864</v>
      </c>
      <c r="K43" s="346">
        <v>4855</v>
      </c>
      <c r="L43" s="346">
        <v>5136</v>
      </c>
      <c r="M43" s="347">
        <v>4822</v>
      </c>
    </row>
    <row r="44" spans="2:13" ht="27.75" customHeight="1" x14ac:dyDescent="0.15">
      <c r="B44" s="1171"/>
      <c r="C44" s="1172"/>
      <c r="D44" s="104"/>
      <c r="E44" s="1175" t="s">
        <v>36</v>
      </c>
      <c r="F44" s="1175"/>
      <c r="G44" s="1175"/>
      <c r="H44" s="1176"/>
      <c r="I44" s="345">
        <v>2809</v>
      </c>
      <c r="J44" s="346">
        <v>2670</v>
      </c>
      <c r="K44" s="346">
        <v>2499</v>
      </c>
      <c r="L44" s="346">
        <v>2318</v>
      </c>
      <c r="M44" s="347">
        <v>2153</v>
      </c>
    </row>
    <row r="45" spans="2:13" ht="27.75" customHeight="1" x14ac:dyDescent="0.15">
      <c r="B45" s="1171"/>
      <c r="C45" s="1172"/>
      <c r="D45" s="104"/>
      <c r="E45" s="1175" t="s">
        <v>37</v>
      </c>
      <c r="F45" s="1175"/>
      <c r="G45" s="1175"/>
      <c r="H45" s="1176"/>
      <c r="I45" s="345">
        <v>6079</v>
      </c>
      <c r="J45" s="346">
        <v>5678</v>
      </c>
      <c r="K45" s="346">
        <v>5531</v>
      </c>
      <c r="L45" s="346">
        <v>5305</v>
      </c>
      <c r="M45" s="347">
        <v>5099</v>
      </c>
    </row>
    <row r="46" spans="2:13" ht="27.75" customHeight="1" x14ac:dyDescent="0.15">
      <c r="B46" s="1171"/>
      <c r="C46" s="1172"/>
      <c r="D46" s="105"/>
      <c r="E46" s="1175" t="s">
        <v>38</v>
      </c>
      <c r="F46" s="1175"/>
      <c r="G46" s="1175"/>
      <c r="H46" s="1176"/>
      <c r="I46" s="345">
        <v>473</v>
      </c>
      <c r="J46" s="346">
        <v>435</v>
      </c>
      <c r="K46" s="346">
        <v>488</v>
      </c>
      <c r="L46" s="346">
        <v>358</v>
      </c>
      <c r="M46" s="347">
        <v>320</v>
      </c>
    </row>
    <row r="47" spans="2:13" ht="27.75" customHeight="1" x14ac:dyDescent="0.15">
      <c r="B47" s="1171"/>
      <c r="C47" s="1172"/>
      <c r="D47" s="106"/>
      <c r="E47" s="1185" t="s">
        <v>39</v>
      </c>
      <c r="F47" s="1186"/>
      <c r="G47" s="1186"/>
      <c r="H47" s="1187"/>
      <c r="I47" s="345" t="s">
        <v>504</v>
      </c>
      <c r="J47" s="346" t="s">
        <v>504</v>
      </c>
      <c r="K47" s="346" t="s">
        <v>504</v>
      </c>
      <c r="L47" s="346" t="s">
        <v>504</v>
      </c>
      <c r="M47" s="347" t="s">
        <v>504</v>
      </c>
    </row>
    <row r="48" spans="2:13" ht="27.75" customHeight="1" x14ac:dyDescent="0.15">
      <c r="B48" s="1171"/>
      <c r="C48" s="1172"/>
      <c r="D48" s="104"/>
      <c r="E48" s="1175" t="s">
        <v>40</v>
      </c>
      <c r="F48" s="1175"/>
      <c r="G48" s="1175"/>
      <c r="H48" s="1176"/>
      <c r="I48" s="345" t="s">
        <v>504</v>
      </c>
      <c r="J48" s="346" t="s">
        <v>504</v>
      </c>
      <c r="K48" s="346" t="s">
        <v>504</v>
      </c>
      <c r="L48" s="346" t="s">
        <v>504</v>
      </c>
      <c r="M48" s="347" t="s">
        <v>504</v>
      </c>
    </row>
    <row r="49" spans="2:13" ht="27.75" customHeight="1" x14ac:dyDescent="0.15">
      <c r="B49" s="1173"/>
      <c r="C49" s="1174"/>
      <c r="D49" s="104"/>
      <c r="E49" s="1175" t="s">
        <v>41</v>
      </c>
      <c r="F49" s="1175"/>
      <c r="G49" s="1175"/>
      <c r="H49" s="1176"/>
      <c r="I49" s="345" t="s">
        <v>504</v>
      </c>
      <c r="J49" s="346" t="s">
        <v>504</v>
      </c>
      <c r="K49" s="346" t="s">
        <v>504</v>
      </c>
      <c r="L49" s="346" t="s">
        <v>504</v>
      </c>
      <c r="M49" s="347" t="s">
        <v>504</v>
      </c>
    </row>
    <row r="50" spans="2:13" ht="27.75" customHeight="1" x14ac:dyDescent="0.15">
      <c r="B50" s="1169" t="s">
        <v>42</v>
      </c>
      <c r="C50" s="1170"/>
      <c r="D50" s="107"/>
      <c r="E50" s="1175" t="s">
        <v>43</v>
      </c>
      <c r="F50" s="1175"/>
      <c r="G50" s="1175"/>
      <c r="H50" s="1176"/>
      <c r="I50" s="345">
        <v>20915</v>
      </c>
      <c r="J50" s="346">
        <v>20932</v>
      </c>
      <c r="K50" s="346">
        <v>21140</v>
      </c>
      <c r="L50" s="346">
        <v>23177</v>
      </c>
      <c r="M50" s="347">
        <v>23532</v>
      </c>
    </row>
    <row r="51" spans="2:13" ht="27.75" customHeight="1" x14ac:dyDescent="0.15">
      <c r="B51" s="1171"/>
      <c r="C51" s="1172"/>
      <c r="D51" s="104"/>
      <c r="E51" s="1175" t="s">
        <v>44</v>
      </c>
      <c r="F51" s="1175"/>
      <c r="G51" s="1175"/>
      <c r="H51" s="1176"/>
      <c r="I51" s="345">
        <v>2801</v>
      </c>
      <c r="J51" s="346">
        <v>2441</v>
      </c>
      <c r="K51" s="346">
        <v>2150</v>
      </c>
      <c r="L51" s="346">
        <v>2139</v>
      </c>
      <c r="M51" s="347">
        <v>1997</v>
      </c>
    </row>
    <row r="52" spans="2:13" ht="27.75" customHeight="1" x14ac:dyDescent="0.15">
      <c r="B52" s="1173"/>
      <c r="C52" s="1174"/>
      <c r="D52" s="104"/>
      <c r="E52" s="1175" t="s">
        <v>45</v>
      </c>
      <c r="F52" s="1175"/>
      <c r="G52" s="1175"/>
      <c r="H52" s="1176"/>
      <c r="I52" s="345">
        <v>41154</v>
      </c>
      <c r="J52" s="346">
        <v>40555</v>
      </c>
      <c r="K52" s="346">
        <v>41491</v>
      </c>
      <c r="L52" s="346">
        <v>40327</v>
      </c>
      <c r="M52" s="347">
        <v>38542</v>
      </c>
    </row>
    <row r="53" spans="2:13" ht="27.75" customHeight="1" thickBot="1" x14ac:dyDescent="0.2">
      <c r="B53" s="1177" t="s">
        <v>46</v>
      </c>
      <c r="C53" s="1178"/>
      <c r="D53" s="108"/>
      <c r="E53" s="1179" t="s">
        <v>47</v>
      </c>
      <c r="F53" s="1179"/>
      <c r="G53" s="1179"/>
      <c r="H53" s="1180"/>
      <c r="I53" s="348">
        <v>-1692</v>
      </c>
      <c r="J53" s="349">
        <v>-1805</v>
      </c>
      <c r="K53" s="349">
        <v>-1258</v>
      </c>
      <c r="L53" s="349">
        <v>-2624</v>
      </c>
      <c r="M53" s="350">
        <v>-3979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LkLRVJ2LeZ4aUtgZE3/aXpz56puI37e3g1V1H3N/0eCGxIbQe7opIFeoWyVXFpMtWgjl38QP3IAi7ssxo8xSVA==" saltValue="CFQnVORJmbAIGLnRozgP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547</v>
      </c>
      <c r="G54" s="117" t="s">
        <v>548</v>
      </c>
      <c r="H54" s="118" t="s">
        <v>549</v>
      </c>
    </row>
    <row r="55" spans="2:8" ht="52.5" customHeight="1" x14ac:dyDescent="0.15">
      <c r="B55" s="119"/>
      <c r="C55" s="1196" t="s">
        <v>50</v>
      </c>
      <c r="D55" s="1196"/>
      <c r="E55" s="1197"/>
      <c r="F55" s="120">
        <v>3565</v>
      </c>
      <c r="G55" s="120">
        <v>4065</v>
      </c>
      <c r="H55" s="121">
        <v>4065</v>
      </c>
    </row>
    <row r="56" spans="2:8" ht="52.5" customHeight="1" x14ac:dyDescent="0.15">
      <c r="B56" s="122"/>
      <c r="C56" s="1198" t="s">
        <v>51</v>
      </c>
      <c r="D56" s="1198"/>
      <c r="E56" s="1199"/>
      <c r="F56" s="123">
        <v>9346</v>
      </c>
      <c r="G56" s="123">
        <v>10440</v>
      </c>
      <c r="H56" s="124">
        <v>10449</v>
      </c>
    </row>
    <row r="57" spans="2:8" ht="53.25" customHeight="1" x14ac:dyDescent="0.15">
      <c r="B57" s="122"/>
      <c r="C57" s="1200" t="s">
        <v>52</v>
      </c>
      <c r="D57" s="1200"/>
      <c r="E57" s="1201"/>
      <c r="F57" s="125">
        <v>10078</v>
      </c>
      <c r="G57" s="125">
        <v>10331</v>
      </c>
      <c r="H57" s="126">
        <v>10547</v>
      </c>
    </row>
    <row r="58" spans="2:8" ht="45.75" customHeight="1" x14ac:dyDescent="0.15">
      <c r="B58" s="127"/>
      <c r="C58" s="1188" t="s">
        <v>576</v>
      </c>
      <c r="D58" s="1189"/>
      <c r="E58" s="1190"/>
      <c r="F58" s="128">
        <v>3665</v>
      </c>
      <c r="G58" s="128">
        <v>3665</v>
      </c>
      <c r="H58" s="129">
        <v>3666</v>
      </c>
    </row>
    <row r="59" spans="2:8" ht="45.75" customHeight="1" x14ac:dyDescent="0.15">
      <c r="B59" s="127"/>
      <c r="C59" s="1188" t="s">
        <v>577</v>
      </c>
      <c r="D59" s="1189"/>
      <c r="E59" s="1190"/>
      <c r="F59" s="128">
        <v>2015</v>
      </c>
      <c r="G59" s="128">
        <v>2016</v>
      </c>
      <c r="H59" s="129">
        <v>2017</v>
      </c>
    </row>
    <row r="60" spans="2:8" ht="45.75" customHeight="1" x14ac:dyDescent="0.15">
      <c r="B60" s="127"/>
      <c r="C60" s="1188" t="s">
        <v>578</v>
      </c>
      <c r="D60" s="1189"/>
      <c r="E60" s="1190"/>
      <c r="F60" s="128">
        <v>952</v>
      </c>
      <c r="G60" s="128">
        <v>953</v>
      </c>
      <c r="H60" s="129">
        <v>954</v>
      </c>
    </row>
    <row r="61" spans="2:8" ht="45.75" customHeight="1" x14ac:dyDescent="0.15">
      <c r="B61" s="127"/>
      <c r="C61" s="1188" t="s">
        <v>579</v>
      </c>
      <c r="D61" s="1189"/>
      <c r="E61" s="1190"/>
      <c r="F61" s="128">
        <v>828</v>
      </c>
      <c r="G61" s="128">
        <v>828</v>
      </c>
      <c r="H61" s="129">
        <v>828</v>
      </c>
    </row>
    <row r="62" spans="2:8" ht="45.75" customHeight="1" thickBot="1" x14ac:dyDescent="0.2">
      <c r="B62" s="130"/>
      <c r="C62" s="1191" t="s">
        <v>580</v>
      </c>
      <c r="D62" s="1192"/>
      <c r="E62" s="1193"/>
      <c r="F62" s="131">
        <v>759</v>
      </c>
      <c r="G62" s="131">
        <v>755</v>
      </c>
      <c r="H62" s="132">
        <v>756</v>
      </c>
    </row>
    <row r="63" spans="2:8" ht="52.5" customHeight="1" thickBot="1" x14ac:dyDescent="0.2">
      <c r="B63" s="133"/>
      <c r="C63" s="1194" t="s">
        <v>53</v>
      </c>
      <c r="D63" s="1194"/>
      <c r="E63" s="1195"/>
      <c r="F63" s="134">
        <v>22989</v>
      </c>
      <c r="G63" s="134">
        <v>24835</v>
      </c>
      <c r="H63" s="135">
        <v>25061</v>
      </c>
    </row>
    <row r="64" spans="2:8" x14ac:dyDescent="0.15"/>
  </sheetData>
  <sheetProtection algorithmName="SHA-512" hashValue="GIza25yPyHYs7h4oiwW8IY7cSs8dm/67GhfXKWIrNXpeAS78JRIv+raB7vFEciyf5Ucyd8OlmRSsK8n9U/FNNw==" saltValue="r3Hi+9wcV1rVhuWY5WCn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6F9DF-B796-4F69-A295-97BD9532F3CA}">
  <sheetPr>
    <pageSetUpPr fitToPage="1"/>
  </sheetPr>
  <dimension ref="A1:DE85"/>
  <sheetViews>
    <sheetView showGridLines="0" topLeftCell="A23" zoomScale="70" zoomScaleNormal="70" zoomScaleSheetLayoutView="55" workbookViewId="0">
      <selection activeCell="AN65" sqref="AN65:DC69"/>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587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590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585</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545</v>
      </c>
      <c r="BQ50" s="1205"/>
      <c r="BR50" s="1205"/>
      <c r="BS50" s="1205"/>
      <c r="BT50" s="1205"/>
      <c r="BU50" s="1205"/>
      <c r="BV50" s="1205"/>
      <c r="BW50" s="1205"/>
      <c r="BX50" s="1205" t="s">
        <v>546</v>
      </c>
      <c r="BY50" s="1205"/>
      <c r="BZ50" s="1205"/>
      <c r="CA50" s="1205"/>
      <c r="CB50" s="1205"/>
      <c r="CC50" s="1205"/>
      <c r="CD50" s="1205"/>
      <c r="CE50" s="1205"/>
      <c r="CF50" s="1205" t="s">
        <v>547</v>
      </c>
      <c r="CG50" s="1205"/>
      <c r="CH50" s="1205"/>
      <c r="CI50" s="1205"/>
      <c r="CJ50" s="1205"/>
      <c r="CK50" s="1205"/>
      <c r="CL50" s="1205"/>
      <c r="CM50" s="1205"/>
      <c r="CN50" s="1205" t="s">
        <v>548</v>
      </c>
      <c r="CO50" s="1205"/>
      <c r="CP50" s="1205"/>
      <c r="CQ50" s="1205"/>
      <c r="CR50" s="1205"/>
      <c r="CS50" s="1205"/>
      <c r="CT50" s="1205"/>
      <c r="CU50" s="1205"/>
      <c r="CV50" s="1205" t="s">
        <v>549</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584</v>
      </c>
      <c r="AO51" s="1204"/>
      <c r="AP51" s="1204"/>
      <c r="AQ51" s="1204"/>
      <c r="AR51" s="1204"/>
      <c r="AS51" s="1204"/>
      <c r="AT51" s="1204"/>
      <c r="AU51" s="1204"/>
      <c r="AV51" s="1204"/>
      <c r="AW51" s="1204"/>
      <c r="AX51" s="1204"/>
      <c r="AY51" s="1204"/>
      <c r="AZ51" s="1204"/>
      <c r="BA51" s="1204"/>
      <c r="BB51" s="1204" t="s">
        <v>582</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589</v>
      </c>
      <c r="BC53" s="1204"/>
      <c r="BD53" s="1204"/>
      <c r="BE53" s="1204"/>
      <c r="BF53" s="1204"/>
      <c r="BG53" s="1204"/>
      <c r="BH53" s="1204"/>
      <c r="BI53" s="1204"/>
      <c r="BJ53" s="1204"/>
      <c r="BK53" s="1204"/>
      <c r="BL53" s="1204"/>
      <c r="BM53" s="1204"/>
      <c r="BN53" s="1204"/>
      <c r="BO53" s="1204"/>
      <c r="BP53" s="1203">
        <v>59.5</v>
      </c>
      <c r="BQ53" s="1203"/>
      <c r="BR53" s="1203"/>
      <c r="BS53" s="1203"/>
      <c r="BT53" s="1203"/>
      <c r="BU53" s="1203"/>
      <c r="BV53" s="1203"/>
      <c r="BW53" s="1203"/>
      <c r="BX53" s="1203">
        <v>60.9</v>
      </c>
      <c r="BY53" s="1203"/>
      <c r="BZ53" s="1203"/>
      <c r="CA53" s="1203"/>
      <c r="CB53" s="1203"/>
      <c r="CC53" s="1203"/>
      <c r="CD53" s="1203"/>
      <c r="CE53" s="1203"/>
      <c r="CF53" s="1203">
        <v>61.7</v>
      </c>
      <c r="CG53" s="1203"/>
      <c r="CH53" s="1203"/>
      <c r="CI53" s="1203"/>
      <c r="CJ53" s="1203"/>
      <c r="CK53" s="1203"/>
      <c r="CL53" s="1203"/>
      <c r="CM53" s="1203"/>
      <c r="CN53" s="1203">
        <v>62.9</v>
      </c>
      <c r="CO53" s="1203"/>
      <c r="CP53" s="1203"/>
      <c r="CQ53" s="1203"/>
      <c r="CR53" s="1203"/>
      <c r="CS53" s="1203"/>
      <c r="CT53" s="1203"/>
      <c r="CU53" s="1203"/>
      <c r="CV53" s="1203">
        <v>64.5</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583</v>
      </c>
      <c r="AO55" s="1205"/>
      <c r="AP55" s="1205"/>
      <c r="AQ55" s="1205"/>
      <c r="AR55" s="1205"/>
      <c r="AS55" s="1205"/>
      <c r="AT55" s="1205"/>
      <c r="AU55" s="1205"/>
      <c r="AV55" s="1205"/>
      <c r="AW55" s="1205"/>
      <c r="AX55" s="1205"/>
      <c r="AY55" s="1205"/>
      <c r="AZ55" s="1205"/>
      <c r="BA55" s="1205"/>
      <c r="BB55" s="1204" t="s">
        <v>582</v>
      </c>
      <c r="BC55" s="1204"/>
      <c r="BD55" s="1204"/>
      <c r="BE55" s="1204"/>
      <c r="BF55" s="1204"/>
      <c r="BG55" s="1204"/>
      <c r="BH55" s="1204"/>
      <c r="BI55" s="1204"/>
      <c r="BJ55" s="1204"/>
      <c r="BK55" s="1204"/>
      <c r="BL55" s="1204"/>
      <c r="BM55" s="1204"/>
      <c r="BN55" s="1204"/>
      <c r="BO55" s="1204"/>
      <c r="BP55" s="1203">
        <v>25.4</v>
      </c>
      <c r="BQ55" s="1203"/>
      <c r="BR55" s="1203"/>
      <c r="BS55" s="1203"/>
      <c r="BT55" s="1203"/>
      <c r="BU55" s="1203"/>
      <c r="BV55" s="1203"/>
      <c r="BW55" s="1203"/>
      <c r="BX55" s="1203">
        <v>23</v>
      </c>
      <c r="BY55" s="1203"/>
      <c r="BZ55" s="1203"/>
      <c r="CA55" s="1203"/>
      <c r="CB55" s="1203"/>
      <c r="CC55" s="1203"/>
      <c r="CD55" s="1203"/>
      <c r="CE55" s="1203"/>
      <c r="CF55" s="1203">
        <v>28</v>
      </c>
      <c r="CG55" s="1203"/>
      <c r="CH55" s="1203"/>
      <c r="CI55" s="1203"/>
      <c r="CJ55" s="1203"/>
      <c r="CK55" s="1203"/>
      <c r="CL55" s="1203"/>
      <c r="CM55" s="1203"/>
      <c r="CN55" s="1203">
        <v>19.2</v>
      </c>
      <c r="CO55" s="1203"/>
      <c r="CP55" s="1203"/>
      <c r="CQ55" s="1203"/>
      <c r="CR55" s="1203"/>
      <c r="CS55" s="1203"/>
      <c r="CT55" s="1203"/>
      <c r="CU55" s="1203"/>
      <c r="CV55" s="1203">
        <v>4</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589</v>
      </c>
      <c r="BC57" s="1204"/>
      <c r="BD57" s="1204"/>
      <c r="BE57" s="1204"/>
      <c r="BF57" s="1204"/>
      <c r="BG57" s="1204"/>
      <c r="BH57" s="1204"/>
      <c r="BI57" s="1204"/>
      <c r="BJ57" s="1204"/>
      <c r="BK57" s="1204"/>
      <c r="BL57" s="1204"/>
      <c r="BM57" s="1204"/>
      <c r="BN57" s="1204"/>
      <c r="BO57" s="1204"/>
      <c r="BP57" s="1203">
        <v>60</v>
      </c>
      <c r="BQ57" s="1203"/>
      <c r="BR57" s="1203"/>
      <c r="BS57" s="1203"/>
      <c r="BT57" s="1203"/>
      <c r="BU57" s="1203"/>
      <c r="BV57" s="1203"/>
      <c r="BW57" s="1203"/>
      <c r="BX57" s="1203">
        <v>60.6</v>
      </c>
      <c r="BY57" s="1203"/>
      <c r="BZ57" s="1203"/>
      <c r="CA57" s="1203"/>
      <c r="CB57" s="1203"/>
      <c r="CC57" s="1203"/>
      <c r="CD57" s="1203"/>
      <c r="CE57" s="1203"/>
      <c r="CF57" s="1203">
        <v>62.3</v>
      </c>
      <c r="CG57" s="1203"/>
      <c r="CH57" s="1203"/>
      <c r="CI57" s="1203"/>
      <c r="CJ57" s="1203"/>
      <c r="CK57" s="1203"/>
      <c r="CL57" s="1203"/>
      <c r="CM57" s="1203"/>
      <c r="CN57" s="1203">
        <v>62.2</v>
      </c>
      <c r="CO57" s="1203"/>
      <c r="CP57" s="1203"/>
      <c r="CQ57" s="1203"/>
      <c r="CR57" s="1203"/>
      <c r="CS57" s="1203"/>
      <c r="CT57" s="1203"/>
      <c r="CU57" s="1203"/>
      <c r="CV57" s="1203">
        <v>63.5</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588</v>
      </c>
    </row>
    <row r="64" spans="1:109" ht="13.5" x14ac:dyDescent="0.15">
      <c r="B64" s="259"/>
      <c r="G64" s="1233"/>
      <c r="I64" s="1235"/>
      <c r="J64" s="1235"/>
      <c r="K64" s="1235"/>
      <c r="L64" s="1235"/>
      <c r="M64" s="1235"/>
      <c r="N64" s="1234"/>
      <c r="AM64" s="1233"/>
      <c r="AN64" s="1233" t="s">
        <v>587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586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585</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545</v>
      </c>
      <c r="BQ72" s="1205"/>
      <c r="BR72" s="1205"/>
      <c r="BS72" s="1205"/>
      <c r="BT72" s="1205"/>
      <c r="BU72" s="1205"/>
      <c r="BV72" s="1205"/>
      <c r="BW72" s="1205"/>
      <c r="BX72" s="1205" t="s">
        <v>546</v>
      </c>
      <c r="BY72" s="1205"/>
      <c r="BZ72" s="1205"/>
      <c r="CA72" s="1205"/>
      <c r="CB72" s="1205"/>
      <c r="CC72" s="1205"/>
      <c r="CD72" s="1205"/>
      <c r="CE72" s="1205"/>
      <c r="CF72" s="1205" t="s">
        <v>547</v>
      </c>
      <c r="CG72" s="1205"/>
      <c r="CH72" s="1205"/>
      <c r="CI72" s="1205"/>
      <c r="CJ72" s="1205"/>
      <c r="CK72" s="1205"/>
      <c r="CL72" s="1205"/>
      <c r="CM72" s="1205"/>
      <c r="CN72" s="1205" t="s">
        <v>548</v>
      </c>
      <c r="CO72" s="1205"/>
      <c r="CP72" s="1205"/>
      <c r="CQ72" s="1205"/>
      <c r="CR72" s="1205"/>
      <c r="CS72" s="1205"/>
      <c r="CT72" s="1205"/>
      <c r="CU72" s="1205"/>
      <c r="CV72" s="1205" t="s">
        <v>549</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584</v>
      </c>
      <c r="AO73" s="1204"/>
      <c r="AP73" s="1204"/>
      <c r="AQ73" s="1204"/>
      <c r="AR73" s="1204"/>
      <c r="AS73" s="1204"/>
      <c r="AT73" s="1204"/>
      <c r="AU73" s="1204"/>
      <c r="AV73" s="1204"/>
      <c r="AW73" s="1204"/>
      <c r="AX73" s="1204"/>
      <c r="AY73" s="1204"/>
      <c r="AZ73" s="1204"/>
      <c r="BA73" s="1204"/>
      <c r="BB73" s="1204" t="s">
        <v>582</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581</v>
      </c>
      <c r="BC75" s="1204"/>
      <c r="BD75" s="1204"/>
      <c r="BE75" s="1204"/>
      <c r="BF75" s="1204"/>
      <c r="BG75" s="1204"/>
      <c r="BH75" s="1204"/>
      <c r="BI75" s="1204"/>
      <c r="BJ75" s="1204"/>
      <c r="BK75" s="1204"/>
      <c r="BL75" s="1204"/>
      <c r="BM75" s="1204"/>
      <c r="BN75" s="1204"/>
      <c r="BO75" s="1204"/>
      <c r="BP75" s="1203">
        <v>8.1</v>
      </c>
      <c r="BQ75" s="1203"/>
      <c r="BR75" s="1203"/>
      <c r="BS75" s="1203"/>
      <c r="BT75" s="1203"/>
      <c r="BU75" s="1203"/>
      <c r="BV75" s="1203"/>
      <c r="BW75" s="1203"/>
      <c r="BX75" s="1203">
        <v>8.6999999999999993</v>
      </c>
      <c r="BY75" s="1203"/>
      <c r="BZ75" s="1203"/>
      <c r="CA75" s="1203"/>
      <c r="CB75" s="1203"/>
      <c r="CC75" s="1203"/>
      <c r="CD75" s="1203"/>
      <c r="CE75" s="1203"/>
      <c r="CF75" s="1203">
        <v>8.8000000000000007</v>
      </c>
      <c r="CG75" s="1203"/>
      <c r="CH75" s="1203"/>
      <c r="CI75" s="1203"/>
      <c r="CJ75" s="1203"/>
      <c r="CK75" s="1203"/>
      <c r="CL75" s="1203"/>
      <c r="CM75" s="1203"/>
      <c r="CN75" s="1203">
        <v>8.6</v>
      </c>
      <c r="CO75" s="1203"/>
      <c r="CP75" s="1203"/>
      <c r="CQ75" s="1203"/>
      <c r="CR75" s="1203"/>
      <c r="CS75" s="1203"/>
      <c r="CT75" s="1203"/>
      <c r="CU75" s="1203"/>
      <c r="CV75" s="1203">
        <v>8.1999999999999993</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583</v>
      </c>
      <c r="AO77" s="1205"/>
      <c r="AP77" s="1205"/>
      <c r="AQ77" s="1205"/>
      <c r="AR77" s="1205"/>
      <c r="AS77" s="1205"/>
      <c r="AT77" s="1205"/>
      <c r="AU77" s="1205"/>
      <c r="AV77" s="1205"/>
      <c r="AW77" s="1205"/>
      <c r="AX77" s="1205"/>
      <c r="AY77" s="1205"/>
      <c r="AZ77" s="1205"/>
      <c r="BA77" s="1205"/>
      <c r="BB77" s="1204" t="s">
        <v>582</v>
      </c>
      <c r="BC77" s="1204"/>
      <c r="BD77" s="1204"/>
      <c r="BE77" s="1204"/>
      <c r="BF77" s="1204"/>
      <c r="BG77" s="1204"/>
      <c r="BH77" s="1204"/>
      <c r="BI77" s="1204"/>
      <c r="BJ77" s="1204"/>
      <c r="BK77" s="1204"/>
      <c r="BL77" s="1204"/>
      <c r="BM77" s="1204"/>
      <c r="BN77" s="1204"/>
      <c r="BO77" s="1204"/>
      <c r="BP77" s="1203">
        <v>25.4</v>
      </c>
      <c r="BQ77" s="1203"/>
      <c r="BR77" s="1203"/>
      <c r="BS77" s="1203"/>
      <c r="BT77" s="1203"/>
      <c r="BU77" s="1203"/>
      <c r="BV77" s="1203"/>
      <c r="BW77" s="1203"/>
      <c r="BX77" s="1203">
        <v>23</v>
      </c>
      <c r="BY77" s="1203"/>
      <c r="BZ77" s="1203"/>
      <c r="CA77" s="1203"/>
      <c r="CB77" s="1203"/>
      <c r="CC77" s="1203"/>
      <c r="CD77" s="1203"/>
      <c r="CE77" s="1203"/>
      <c r="CF77" s="1203">
        <v>28</v>
      </c>
      <c r="CG77" s="1203"/>
      <c r="CH77" s="1203"/>
      <c r="CI77" s="1203"/>
      <c r="CJ77" s="1203"/>
      <c r="CK77" s="1203"/>
      <c r="CL77" s="1203"/>
      <c r="CM77" s="1203"/>
      <c r="CN77" s="1203">
        <v>19.2</v>
      </c>
      <c r="CO77" s="1203"/>
      <c r="CP77" s="1203"/>
      <c r="CQ77" s="1203"/>
      <c r="CR77" s="1203"/>
      <c r="CS77" s="1203"/>
      <c r="CT77" s="1203"/>
      <c r="CU77" s="1203"/>
      <c r="CV77" s="1203">
        <v>4</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581</v>
      </c>
      <c r="BC79" s="1204"/>
      <c r="BD79" s="1204"/>
      <c r="BE79" s="1204"/>
      <c r="BF79" s="1204"/>
      <c r="BG79" s="1204"/>
      <c r="BH79" s="1204"/>
      <c r="BI79" s="1204"/>
      <c r="BJ79" s="1204"/>
      <c r="BK79" s="1204"/>
      <c r="BL79" s="1204"/>
      <c r="BM79" s="1204"/>
      <c r="BN79" s="1204"/>
      <c r="BO79" s="1204"/>
      <c r="BP79" s="1203">
        <v>7.8</v>
      </c>
      <c r="BQ79" s="1203"/>
      <c r="BR79" s="1203"/>
      <c r="BS79" s="1203"/>
      <c r="BT79" s="1203"/>
      <c r="BU79" s="1203"/>
      <c r="BV79" s="1203"/>
      <c r="BW79" s="1203"/>
      <c r="BX79" s="1203">
        <v>7.7</v>
      </c>
      <c r="BY79" s="1203"/>
      <c r="BZ79" s="1203"/>
      <c r="CA79" s="1203"/>
      <c r="CB79" s="1203"/>
      <c r="CC79" s="1203"/>
      <c r="CD79" s="1203"/>
      <c r="CE79" s="1203"/>
      <c r="CF79" s="1203">
        <v>7.5</v>
      </c>
      <c r="CG79" s="1203"/>
      <c r="CH79" s="1203"/>
      <c r="CI79" s="1203"/>
      <c r="CJ79" s="1203"/>
      <c r="CK79" s="1203"/>
      <c r="CL79" s="1203"/>
      <c r="CM79" s="1203"/>
      <c r="CN79" s="1203">
        <v>8</v>
      </c>
      <c r="CO79" s="1203"/>
      <c r="CP79" s="1203"/>
      <c r="CQ79" s="1203"/>
      <c r="CR79" s="1203"/>
      <c r="CS79" s="1203"/>
      <c r="CT79" s="1203"/>
      <c r="CU79" s="1203"/>
      <c r="CV79" s="1203">
        <v>8</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gWwffpCUwgC8ze1sXwMtqwYeEPZ4Si1M18rD+XrH0bzAPdKn7IkM25UWtHrCcO1SvS0LIFrMrsyQAuI8mkFbFQ==" saltValue="zlGYeQWLhc53940D2n7qa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812AF-B37B-4446-BC88-9B1B1BE2E768}">
  <sheetPr>
    <pageSetUpPr fitToPage="1"/>
  </sheetPr>
  <dimension ref="A1:DR125"/>
  <sheetViews>
    <sheetView showGridLines="0" topLeftCell="A76" zoomScale="85" zoomScaleNormal="85" zoomScaleSheetLayoutView="70" workbookViewId="0">
      <selection activeCell="A68" sqref="A6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492</v>
      </c>
    </row>
  </sheetData>
  <sheetProtection algorithmName="SHA-512" hashValue="UDblFQcC8akX0g4Fl72N6HumoGUb1bbcEYYgAVK6Wgh2rp5j62DmBDGnMntsvht4UrrBRMwYrqAvo5JrODTt4Q==" saltValue="BDn7pbmwm2Xa2C6VhnSi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D200E-9CD5-45FA-9977-6C6A32D9938B}">
  <sheetPr>
    <pageSetUpPr fitToPage="1"/>
  </sheetPr>
  <dimension ref="A1:DR125"/>
  <sheetViews>
    <sheetView showGridLines="0" topLeftCell="B86" zoomScale="85" zoomScaleNormal="85" zoomScaleSheetLayoutView="55" workbookViewId="0">
      <selection activeCell="AG113" sqref="AG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492</v>
      </c>
    </row>
  </sheetData>
  <sheetProtection algorithmName="SHA-512" hashValue="QHfrDWkNZPu+EeB7vXoCXcXMnUKSa0AVI/wpV7j8kSt5Hp9SbkF5ox1RWE44S7HecxS9gDJwfBDhk8aD/SAN8A==" saltValue="Y29uOmYllrhFfkYfNssw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542</v>
      </c>
      <c r="G2" s="149"/>
      <c r="H2" s="150"/>
    </row>
    <row r="3" spans="1:8" x14ac:dyDescent="0.15">
      <c r="A3" s="146" t="s">
        <v>535</v>
      </c>
      <c r="B3" s="151"/>
      <c r="C3" s="152"/>
      <c r="D3" s="153">
        <v>70339</v>
      </c>
      <c r="E3" s="154"/>
      <c r="F3" s="155">
        <v>69185</v>
      </c>
      <c r="G3" s="156"/>
      <c r="H3" s="157"/>
    </row>
    <row r="4" spans="1:8" x14ac:dyDescent="0.15">
      <c r="A4" s="158"/>
      <c r="B4" s="159"/>
      <c r="C4" s="160"/>
      <c r="D4" s="161">
        <v>38529</v>
      </c>
      <c r="E4" s="162"/>
      <c r="F4" s="163">
        <v>38519</v>
      </c>
      <c r="G4" s="164"/>
      <c r="H4" s="165"/>
    </row>
    <row r="5" spans="1:8" x14ac:dyDescent="0.15">
      <c r="A5" s="146" t="s">
        <v>537</v>
      </c>
      <c r="B5" s="151"/>
      <c r="C5" s="152"/>
      <c r="D5" s="153">
        <v>73090</v>
      </c>
      <c r="E5" s="154"/>
      <c r="F5" s="155">
        <v>70166</v>
      </c>
      <c r="G5" s="156"/>
      <c r="H5" s="157"/>
    </row>
    <row r="6" spans="1:8" x14ac:dyDescent="0.15">
      <c r="A6" s="158"/>
      <c r="B6" s="159"/>
      <c r="C6" s="160"/>
      <c r="D6" s="161">
        <v>43276</v>
      </c>
      <c r="E6" s="162"/>
      <c r="F6" s="163">
        <v>36115</v>
      </c>
      <c r="G6" s="164"/>
      <c r="H6" s="165"/>
    </row>
    <row r="7" spans="1:8" x14ac:dyDescent="0.15">
      <c r="A7" s="146" t="s">
        <v>538</v>
      </c>
      <c r="B7" s="151"/>
      <c r="C7" s="152"/>
      <c r="D7" s="153">
        <v>109194</v>
      </c>
      <c r="E7" s="154"/>
      <c r="F7" s="155">
        <v>70329</v>
      </c>
      <c r="G7" s="156"/>
      <c r="H7" s="157"/>
    </row>
    <row r="8" spans="1:8" x14ac:dyDescent="0.15">
      <c r="A8" s="158"/>
      <c r="B8" s="159"/>
      <c r="C8" s="160"/>
      <c r="D8" s="161">
        <v>59762</v>
      </c>
      <c r="E8" s="162"/>
      <c r="F8" s="163">
        <v>39403</v>
      </c>
      <c r="G8" s="164"/>
      <c r="H8" s="165"/>
    </row>
    <row r="9" spans="1:8" x14ac:dyDescent="0.15">
      <c r="A9" s="146" t="s">
        <v>539</v>
      </c>
      <c r="B9" s="151"/>
      <c r="C9" s="152"/>
      <c r="D9" s="153">
        <v>81076</v>
      </c>
      <c r="E9" s="154"/>
      <c r="F9" s="155">
        <v>71871</v>
      </c>
      <c r="G9" s="156"/>
      <c r="H9" s="157"/>
    </row>
    <row r="10" spans="1:8" x14ac:dyDescent="0.15">
      <c r="A10" s="158"/>
      <c r="B10" s="159"/>
      <c r="C10" s="160"/>
      <c r="D10" s="161">
        <v>49761</v>
      </c>
      <c r="E10" s="162"/>
      <c r="F10" s="163">
        <v>38232</v>
      </c>
      <c r="G10" s="164"/>
      <c r="H10" s="165"/>
    </row>
    <row r="11" spans="1:8" x14ac:dyDescent="0.15">
      <c r="A11" s="146" t="s">
        <v>540</v>
      </c>
      <c r="B11" s="151"/>
      <c r="C11" s="152"/>
      <c r="D11" s="153">
        <v>62392</v>
      </c>
      <c r="E11" s="154"/>
      <c r="F11" s="155">
        <v>71807</v>
      </c>
      <c r="G11" s="156"/>
      <c r="H11" s="157"/>
    </row>
    <row r="12" spans="1:8" x14ac:dyDescent="0.15">
      <c r="A12" s="158"/>
      <c r="B12" s="159"/>
      <c r="C12" s="166"/>
      <c r="D12" s="161">
        <v>48514</v>
      </c>
      <c r="E12" s="162"/>
      <c r="F12" s="163">
        <v>37333</v>
      </c>
      <c r="G12" s="164"/>
      <c r="H12" s="165"/>
    </row>
    <row r="13" spans="1:8" x14ac:dyDescent="0.15">
      <c r="A13" s="146"/>
      <c r="B13" s="151"/>
      <c r="C13" s="152"/>
      <c r="D13" s="153">
        <v>79218</v>
      </c>
      <c r="E13" s="154"/>
      <c r="F13" s="155">
        <v>70672</v>
      </c>
      <c r="G13" s="167"/>
      <c r="H13" s="157"/>
    </row>
    <row r="14" spans="1:8" x14ac:dyDescent="0.15">
      <c r="A14" s="158"/>
      <c r="B14" s="159"/>
      <c r="C14" s="160"/>
      <c r="D14" s="161">
        <v>47968</v>
      </c>
      <c r="E14" s="162"/>
      <c r="F14" s="163">
        <v>37920</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5.14</v>
      </c>
      <c r="C19" s="168">
        <f>ROUND(VALUE(SUBSTITUTE(実質収支比率等に係る経年分析!G$48,"▲","-")),2)</f>
        <v>5.22</v>
      </c>
      <c r="D19" s="168">
        <f>ROUND(VALUE(SUBSTITUTE(実質収支比率等に係る経年分析!H$48,"▲","-")),2)</f>
        <v>6.95</v>
      </c>
      <c r="E19" s="168">
        <f>ROUND(VALUE(SUBSTITUTE(実質収支比率等に係る経年分析!I$48,"▲","-")),2)</f>
        <v>9.4700000000000006</v>
      </c>
      <c r="F19" s="168">
        <f>ROUND(VALUE(SUBSTITUTE(実質収支比率等に係る経年分析!J$48,"▲","-")),2)</f>
        <v>8.76</v>
      </c>
    </row>
    <row r="20" spans="1:11" x14ac:dyDescent="0.15">
      <c r="A20" s="168" t="s">
        <v>57</v>
      </c>
      <c r="B20" s="168">
        <f>ROUND(VALUE(SUBSTITUTE(実質収支比率等に係る経年分析!F$47,"▲","-")),2)</f>
        <v>15.18</v>
      </c>
      <c r="C20" s="168">
        <f>ROUND(VALUE(SUBSTITUTE(実質収支比率等に係る経年分析!G$47,"▲","-")),2)</f>
        <v>15.19</v>
      </c>
      <c r="D20" s="168">
        <f>ROUND(VALUE(SUBSTITUTE(実質収支比率等に係る経年分析!H$47,"▲","-")),2)</f>
        <v>14.8</v>
      </c>
      <c r="E20" s="168">
        <f>ROUND(VALUE(SUBSTITUTE(実質収支比率等に係る経年分析!I$47,"▲","-")),2)</f>
        <v>16.52</v>
      </c>
      <c r="F20" s="168">
        <f>ROUND(VALUE(SUBSTITUTE(実質収支比率等に係る経年分析!J$47,"▲","-")),2)</f>
        <v>16.899999999999999</v>
      </c>
    </row>
    <row r="21" spans="1:11" x14ac:dyDescent="0.15">
      <c r="A21" s="168" t="s">
        <v>58</v>
      </c>
      <c r="B21" s="168">
        <f>IF(ISNUMBER(VALUE(SUBSTITUTE(実質収支比率等に係る経年分析!F$49,"▲","-"))),ROUND(VALUE(SUBSTITUTE(実質収支比率等に係る経年分析!F$49,"▲","-")),2),NA())</f>
        <v>-0.05</v>
      </c>
      <c r="C21" s="168">
        <f>IF(ISNUMBER(VALUE(SUBSTITUTE(実質収支比率等に係る経年分析!G$49,"▲","-"))),ROUND(VALUE(SUBSTITUTE(実質収支比率等に係る経年分析!G$49,"▲","-")),2),NA())</f>
        <v>0.08</v>
      </c>
      <c r="D21" s="168">
        <f>IF(ISNUMBER(VALUE(SUBSTITUTE(実質収支比率等に係る経年分析!H$49,"▲","-"))),ROUND(VALUE(SUBSTITUTE(実質収支比率等に係る経年分析!H$49,"▲","-")),2),NA())</f>
        <v>1.86</v>
      </c>
      <c r="E21" s="168">
        <f>IF(ISNUMBER(VALUE(SUBSTITUTE(実質収支比率等に係る経年分析!I$49,"▲","-"))),ROUND(VALUE(SUBSTITUTE(実質収支比率等に係る経年分析!I$49,"▲","-")),2),NA())</f>
        <v>4.7</v>
      </c>
      <c r="F21" s="168">
        <f>IF(ISNUMBER(VALUE(SUBSTITUTE(実質収支比率等に係る経年分析!J$49,"▲","-"))),ROUND(VALUE(SUBSTITUTE(実質収支比率等に係る経年分析!J$49,"▲","-")),2),NA())</f>
        <v>-0.89</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2.0699999999999998</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2.0499999999999998</v>
      </c>
      <c r="E28" s="169" t="e">
        <f>IF(ROUND(VALUE(SUBSTITUTE(連結実質赤字比率に係る赤字・黒字の構成分析!G$42,"▲", "-")), 2) &gt;= 0, ABS(ROUND(VALUE(SUBSTITUTE(連結実質赤字比率に係る赤字・黒字の構成分析!G$42,"▲", "-")), 2)), NA())</f>
        <v>#N/A</v>
      </c>
      <c r="F28" s="169">
        <f>IF(ROUND(VALUE(SUBSTITUTE(連結実質赤字比率に係る赤字・黒字の構成分析!H$42,"▲", "-")), 2) &lt; 0, ABS(ROUND(VALUE(SUBSTITUTE(連結実質赤字比率に係る赤字・黒字の構成分析!H$42,"▲", "-")), 2)), NA())</f>
        <v>1.95</v>
      </c>
      <c r="G28" s="169" t="e">
        <f>IF(ROUND(VALUE(SUBSTITUTE(連結実質赤字比率に係る赤字・黒字の構成分析!H$42,"▲", "-")), 2) &gt;= 0, ABS(ROUND(VALUE(SUBSTITUTE(連結実質赤字比率に係る赤字・黒字の構成分析!H$42,"▲", "-")), 2)), NA())</f>
        <v>#N/A</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国民健康保険事業特別会計（事業勘定）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1.18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1.51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1.1599999999999999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0.49</v>
      </c>
    </row>
    <row r="31" spans="1:11" x14ac:dyDescent="0.15">
      <c r="A31" s="169" t="str">
        <f>IF(連結実質赤字比率に係る赤字・黒字の構成分析!C$39="",NA(),連結実質赤字比率に係る赤字・黒字の構成分析!C$39)</f>
        <v>分譲宅地造成事業特別会計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0.62</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8.8699999999999992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9.36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8.92</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12.62</v>
      </c>
    </row>
    <row r="35" spans="1:16" x14ac:dyDescent="0.15">
      <c r="A35" s="169" t="str">
        <f>IF(連結実質赤字比率に係る赤字・黒字の構成分析!C$35="",NA(),連結実質赤字比率に係る赤字・黒字の構成分析!C$35)</f>
        <v>木材加工事業特別会計</v>
      </c>
      <c r="B35" s="169">
        <f>IF(ROUND(VALUE(SUBSTITUTE(連結実質赤字比率に係る赤字・黒字の構成分析!F$35,"▲", "-")), 2) &lt; 0, ABS(ROUND(VALUE(SUBSTITUTE(連結実質赤字比率に係る赤字・黒字の構成分析!F$35,"▲", "-")), 2)), NA())</f>
        <v>0.02</v>
      </c>
      <c r="C35" s="169" t="e">
        <f>IF(ROUND(VALUE(SUBSTITUTE(連結実質赤字比率に係る赤字・黒字の構成分析!F$35,"▲", "-")), 2) &gt;= 0, ABS(ROUND(VALUE(SUBSTITUTE(連結実質赤字比率に係る赤字・黒字の構成分析!F$35,"▲", "-")), 2)), NA())</f>
        <v>#N/A</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0.1</v>
      </c>
      <c r="J35" s="169">
        <f>IF(ROUND(VALUE(SUBSTITUTE(連結実質赤字比率に係る赤字・黒字の構成分析!J$35,"▲", "-")), 2) &lt; 0, ABS(ROUND(VALUE(SUBSTITUTE(連結実質赤字比率に係る赤字・黒字の構成分析!J$35,"▲", "-")), 2)), NA())</f>
        <v>0.16</v>
      </c>
      <c r="K35" s="169" t="e">
        <f>IF(ROUND(VALUE(SUBSTITUTE(連結実質赤字比率に係る赤字・黒字の構成分析!J$35,"▲", "-")), 2) &gt;= 0, ABS(ROUND(VALUE(SUBSTITUTE(連結実質赤字比率に係る赤字・黒字の構成分析!J$35,"▲", "-")), 2)), NA())</f>
        <v>#N/A</v>
      </c>
    </row>
    <row r="36" spans="1:16" x14ac:dyDescent="0.15">
      <c r="A36" s="169" t="str">
        <f>IF(連結実質赤字比率に係る赤字・黒字の構成分析!C$34="",NA(),連結実質赤字比率に係る赤字・黒字の構成分析!C$34)</f>
        <v>駐車場事業特別会計</v>
      </c>
      <c r="B36" s="169">
        <f>IF(ROUND(VALUE(SUBSTITUTE(連結実質赤字比率に係る赤字・黒字の構成分析!F$34,"▲", "-")), 2) &lt; 0, ABS(ROUND(VALUE(SUBSTITUTE(連結実質赤字比率に係る赤字・黒字の構成分析!F$34,"▲", "-")), 2)), NA())</f>
        <v>1.34</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1.28</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1.26</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1.23</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1.23</v>
      </c>
      <c r="K36" s="169" t="e">
        <f>IF(ROUND(VALUE(SUBSTITUTE(連結実質赤字比率に係る赤字・黒字の構成分析!J$34,"▲", "-")), 2) &gt;= 0, ABS(ROUND(VALUE(SUBSTITUTE(連結実質赤字比率に係る赤字・黒字の構成分析!J$34,"▲", "-")), 2)), NA())</f>
        <v>#N/A</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4908</v>
      </c>
      <c r="E42" s="170"/>
      <c r="F42" s="170"/>
      <c r="G42" s="170">
        <f>'実質公債費比率（分子）の構造'!L$52</f>
        <v>4970</v>
      </c>
      <c r="H42" s="170"/>
      <c r="I42" s="170"/>
      <c r="J42" s="170">
        <f>'実質公債費比率（分子）の構造'!M$52</f>
        <v>4992</v>
      </c>
      <c r="K42" s="170"/>
      <c r="L42" s="170"/>
      <c r="M42" s="170">
        <f>'実質公債費比率（分子）の構造'!N$52</f>
        <v>4742</v>
      </c>
      <c r="N42" s="170"/>
      <c r="O42" s="170"/>
      <c r="P42" s="170">
        <f>'実質公債費比率（分子）の構造'!O$52</f>
        <v>4749</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8</v>
      </c>
      <c r="C44" s="170"/>
      <c r="D44" s="170"/>
      <c r="E44" s="170">
        <f>'実質公債費比率（分子）の構造'!L$50</f>
        <v>7</v>
      </c>
      <c r="F44" s="170"/>
      <c r="G44" s="170"/>
      <c r="H44" s="170">
        <f>'実質公債費比率（分子）の構造'!M$50</f>
        <v>7</v>
      </c>
      <c r="I44" s="170"/>
      <c r="J44" s="170"/>
      <c r="K44" s="170">
        <f>'実質公債費比率（分子）の構造'!N$50</f>
        <v>6</v>
      </c>
      <c r="L44" s="170"/>
      <c r="M44" s="170"/>
      <c r="N44" s="170">
        <f>'実質公債費比率（分子）の構造'!O$50</f>
        <v>6</v>
      </c>
      <c r="O44" s="170"/>
      <c r="P44" s="170"/>
    </row>
    <row r="45" spans="1:16" x14ac:dyDescent="0.15">
      <c r="A45" s="170" t="s">
        <v>68</v>
      </c>
      <c r="B45" s="170">
        <f>'実質公債費比率（分子）の構造'!K$49</f>
        <v>388</v>
      </c>
      <c r="C45" s="170"/>
      <c r="D45" s="170"/>
      <c r="E45" s="170">
        <f>'実質公債費比率（分子）の構造'!L$49</f>
        <v>423</v>
      </c>
      <c r="F45" s="170"/>
      <c r="G45" s="170"/>
      <c r="H45" s="170">
        <f>'実質公債費比率（分子）の構造'!M$49</f>
        <v>417</v>
      </c>
      <c r="I45" s="170"/>
      <c r="J45" s="170"/>
      <c r="K45" s="170">
        <f>'実質公債費比率（分子）の構造'!N$49</f>
        <v>439</v>
      </c>
      <c r="L45" s="170"/>
      <c r="M45" s="170"/>
      <c r="N45" s="170">
        <f>'実質公債費比率（分子）の構造'!O$49</f>
        <v>448</v>
      </c>
      <c r="O45" s="170"/>
      <c r="P45" s="170"/>
    </row>
    <row r="46" spans="1:16" x14ac:dyDescent="0.15">
      <c r="A46" s="170" t="s">
        <v>69</v>
      </c>
      <c r="B46" s="170">
        <f>'実質公債費比率（分子）の構造'!K$48</f>
        <v>456</v>
      </c>
      <c r="C46" s="170"/>
      <c r="D46" s="170"/>
      <c r="E46" s="170">
        <f>'実質公債費比率（分子）の構造'!L$48</f>
        <v>581</v>
      </c>
      <c r="F46" s="170"/>
      <c r="G46" s="170"/>
      <c r="H46" s="170">
        <f>'実質公債費比率（分子）の構造'!M$48</f>
        <v>580</v>
      </c>
      <c r="I46" s="170"/>
      <c r="J46" s="170"/>
      <c r="K46" s="170">
        <f>'実質公債費比率（分子）の構造'!N$48</f>
        <v>605</v>
      </c>
      <c r="L46" s="170"/>
      <c r="M46" s="170"/>
      <c r="N46" s="170">
        <f>'実質公債費比率（分子）の構造'!O$48</f>
        <v>597</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5668</v>
      </c>
      <c r="C49" s="170"/>
      <c r="D49" s="170"/>
      <c r="E49" s="170">
        <f>'実質公債費比率（分子）の構造'!L$45</f>
        <v>5755</v>
      </c>
      <c r="F49" s="170"/>
      <c r="G49" s="170"/>
      <c r="H49" s="170">
        <f>'実質公債費比率（分子）の構造'!M$45</f>
        <v>5664</v>
      </c>
      <c r="I49" s="170"/>
      <c r="J49" s="170"/>
      <c r="K49" s="170">
        <f>'実質公債費比率（分子）の構造'!N$45</f>
        <v>5271</v>
      </c>
      <c r="L49" s="170"/>
      <c r="M49" s="170"/>
      <c r="N49" s="170">
        <f>'実質公債費比率（分子）の構造'!O$45</f>
        <v>5373</v>
      </c>
      <c r="O49" s="170"/>
      <c r="P49" s="170"/>
    </row>
    <row r="50" spans="1:16" x14ac:dyDescent="0.15">
      <c r="A50" s="170" t="s">
        <v>73</v>
      </c>
      <c r="B50" s="170" t="e">
        <f>NA()</f>
        <v>#N/A</v>
      </c>
      <c r="C50" s="170">
        <f>IF(ISNUMBER('実質公債費比率（分子）の構造'!K$53),'実質公債費比率（分子）の構造'!K$53,NA())</f>
        <v>1612</v>
      </c>
      <c r="D50" s="170" t="e">
        <f>NA()</f>
        <v>#N/A</v>
      </c>
      <c r="E50" s="170" t="e">
        <f>NA()</f>
        <v>#N/A</v>
      </c>
      <c r="F50" s="170">
        <f>IF(ISNUMBER('実質公債費比率（分子）の構造'!L$53),'実質公債費比率（分子）の構造'!L$53,NA())</f>
        <v>1796</v>
      </c>
      <c r="G50" s="170" t="e">
        <f>NA()</f>
        <v>#N/A</v>
      </c>
      <c r="H50" s="170" t="e">
        <f>NA()</f>
        <v>#N/A</v>
      </c>
      <c r="I50" s="170">
        <f>IF(ISNUMBER('実質公債費比率（分子）の構造'!M$53),'実質公債費比率（分子）の構造'!M$53,NA())</f>
        <v>1676</v>
      </c>
      <c r="J50" s="170" t="e">
        <f>NA()</f>
        <v>#N/A</v>
      </c>
      <c r="K50" s="170" t="e">
        <f>NA()</f>
        <v>#N/A</v>
      </c>
      <c r="L50" s="170">
        <f>IF(ISNUMBER('実質公債費比率（分子）の構造'!N$53),'実質公債費比率（分子）の構造'!N$53,NA())</f>
        <v>1579</v>
      </c>
      <c r="M50" s="170" t="e">
        <f>NA()</f>
        <v>#N/A</v>
      </c>
      <c r="N50" s="170" t="e">
        <f>NA()</f>
        <v>#N/A</v>
      </c>
      <c r="O50" s="170">
        <f>IF(ISNUMBER('実質公債費比率（分子）の構造'!O$53),'実質公債費比率（分子）の構造'!O$53,NA())</f>
        <v>1675</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41154</v>
      </c>
      <c r="E56" s="169"/>
      <c r="F56" s="169"/>
      <c r="G56" s="169">
        <f>'将来負担比率（分子）の構造'!J$52</f>
        <v>40555</v>
      </c>
      <c r="H56" s="169"/>
      <c r="I56" s="169"/>
      <c r="J56" s="169">
        <f>'将来負担比率（分子）の構造'!K$52</f>
        <v>41491</v>
      </c>
      <c r="K56" s="169"/>
      <c r="L56" s="169"/>
      <c r="M56" s="169">
        <f>'将来負担比率（分子）の構造'!L$52</f>
        <v>40327</v>
      </c>
      <c r="N56" s="169"/>
      <c r="O56" s="169"/>
      <c r="P56" s="169">
        <f>'将来負担比率（分子）の構造'!M$52</f>
        <v>38542</v>
      </c>
    </row>
    <row r="57" spans="1:16" x14ac:dyDescent="0.15">
      <c r="A57" s="169" t="s">
        <v>44</v>
      </c>
      <c r="B57" s="169"/>
      <c r="C57" s="169"/>
      <c r="D57" s="169">
        <f>'将来負担比率（分子）の構造'!I$51</f>
        <v>2801</v>
      </c>
      <c r="E57" s="169"/>
      <c r="F57" s="169"/>
      <c r="G57" s="169">
        <f>'将来負担比率（分子）の構造'!J$51</f>
        <v>2441</v>
      </c>
      <c r="H57" s="169"/>
      <c r="I57" s="169"/>
      <c r="J57" s="169">
        <f>'将来負担比率（分子）の構造'!K$51</f>
        <v>2150</v>
      </c>
      <c r="K57" s="169"/>
      <c r="L57" s="169"/>
      <c r="M57" s="169">
        <f>'将来負担比率（分子）の構造'!L$51</f>
        <v>2139</v>
      </c>
      <c r="N57" s="169"/>
      <c r="O57" s="169"/>
      <c r="P57" s="169">
        <f>'将来負担比率（分子）の構造'!M$51</f>
        <v>1997</v>
      </c>
    </row>
    <row r="58" spans="1:16" x14ac:dyDescent="0.15">
      <c r="A58" s="169" t="s">
        <v>43</v>
      </c>
      <c r="B58" s="169"/>
      <c r="C58" s="169"/>
      <c r="D58" s="169">
        <f>'将来負担比率（分子）の構造'!I$50</f>
        <v>20915</v>
      </c>
      <c r="E58" s="169"/>
      <c r="F58" s="169"/>
      <c r="G58" s="169">
        <f>'将来負担比率（分子）の構造'!J$50</f>
        <v>20932</v>
      </c>
      <c r="H58" s="169"/>
      <c r="I58" s="169"/>
      <c r="J58" s="169">
        <f>'将来負担比率（分子）の構造'!K$50</f>
        <v>21140</v>
      </c>
      <c r="K58" s="169"/>
      <c r="L58" s="169"/>
      <c r="M58" s="169">
        <f>'将来負担比率（分子）の構造'!L$50</f>
        <v>23177</v>
      </c>
      <c r="N58" s="169"/>
      <c r="O58" s="169"/>
      <c r="P58" s="169">
        <f>'将来負担比率（分子）の構造'!M$50</f>
        <v>23532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473</v>
      </c>
      <c r="C61" s="169"/>
      <c r="D61" s="169"/>
      <c r="E61" s="169">
        <f>'将来負担比率（分子）の構造'!J$46</f>
        <v>435</v>
      </c>
      <c r="F61" s="169"/>
      <c r="G61" s="169"/>
      <c r="H61" s="169">
        <f>'将来負担比率（分子）の構造'!K$46</f>
        <v>488</v>
      </c>
      <c r="I61" s="169"/>
      <c r="J61" s="169"/>
      <c r="K61" s="169">
        <f>'将来負担比率（分子）の構造'!L$46</f>
        <v>358</v>
      </c>
      <c r="L61" s="169"/>
      <c r="M61" s="169"/>
      <c r="N61" s="169">
        <f>'将来負担比率（分子）の構造'!M$46</f>
        <v>320</v>
      </c>
      <c r="O61" s="169"/>
      <c r="P61" s="169"/>
    </row>
    <row r="62" spans="1:16" x14ac:dyDescent="0.15">
      <c r="A62" s="169" t="s">
        <v>37</v>
      </c>
      <c r="B62" s="169">
        <f>'将来負担比率（分子）の構造'!I$45</f>
        <v>6079</v>
      </c>
      <c r="C62" s="169"/>
      <c r="D62" s="169"/>
      <c r="E62" s="169">
        <f>'将来負担比率（分子）の構造'!J$45</f>
        <v>5678</v>
      </c>
      <c r="F62" s="169"/>
      <c r="G62" s="169"/>
      <c r="H62" s="169">
        <f>'将来負担比率（分子）の構造'!K$45</f>
        <v>5531</v>
      </c>
      <c r="I62" s="169"/>
      <c r="J62" s="169"/>
      <c r="K62" s="169">
        <f>'将来負担比率（分子）の構造'!L$45</f>
        <v>5305</v>
      </c>
      <c r="L62" s="169"/>
      <c r="M62" s="169"/>
      <c r="N62" s="169">
        <f>'将来負担比率（分子）の構造'!M$45</f>
        <v>5099</v>
      </c>
      <c r="O62" s="169"/>
      <c r="P62" s="169"/>
    </row>
    <row r="63" spans="1:16" x14ac:dyDescent="0.15">
      <c r="A63" s="169" t="s">
        <v>36</v>
      </c>
      <c r="B63" s="169">
        <f>'将来負担比率（分子）の構造'!I$44</f>
        <v>2809</v>
      </c>
      <c r="C63" s="169"/>
      <c r="D63" s="169"/>
      <c r="E63" s="169">
        <f>'将来負担比率（分子）の構造'!J$44</f>
        <v>2670</v>
      </c>
      <c r="F63" s="169"/>
      <c r="G63" s="169"/>
      <c r="H63" s="169">
        <f>'将来負担比率（分子）の構造'!K$44</f>
        <v>2499</v>
      </c>
      <c r="I63" s="169"/>
      <c r="J63" s="169"/>
      <c r="K63" s="169">
        <f>'将来負担比率（分子）の構造'!L$44</f>
        <v>2318</v>
      </c>
      <c r="L63" s="169"/>
      <c r="M63" s="169"/>
      <c r="N63" s="169">
        <f>'将来負担比率（分子）の構造'!M$44</f>
        <v>2153</v>
      </c>
      <c r="O63" s="169"/>
      <c r="P63" s="169"/>
    </row>
    <row r="64" spans="1:16" x14ac:dyDescent="0.15">
      <c r="A64" s="169" t="s">
        <v>35</v>
      </c>
      <c r="B64" s="169">
        <f>'将来負担比率（分子）の構造'!I$43</f>
        <v>4774</v>
      </c>
      <c r="C64" s="169"/>
      <c r="D64" s="169"/>
      <c r="E64" s="169">
        <f>'将来負担比率（分子）の構造'!J$43</f>
        <v>4864</v>
      </c>
      <c r="F64" s="169"/>
      <c r="G64" s="169"/>
      <c r="H64" s="169">
        <f>'将来負担比率（分子）の構造'!K$43</f>
        <v>4855</v>
      </c>
      <c r="I64" s="169"/>
      <c r="J64" s="169"/>
      <c r="K64" s="169">
        <f>'将来負担比率（分子）の構造'!L$43</f>
        <v>5136</v>
      </c>
      <c r="L64" s="169"/>
      <c r="M64" s="169"/>
      <c r="N64" s="169">
        <f>'将来負担比率（分子）の構造'!M$43</f>
        <v>4822</v>
      </c>
      <c r="O64" s="169"/>
      <c r="P64" s="169"/>
    </row>
    <row r="65" spans="1:16" x14ac:dyDescent="0.15">
      <c r="A65" s="169" t="s">
        <v>34</v>
      </c>
      <c r="B65" s="169">
        <f>'将来負担比率（分子）の構造'!I$42</f>
        <v>11</v>
      </c>
      <c r="C65" s="169"/>
      <c r="D65" s="169"/>
      <c r="E65" s="169">
        <f>'将来負担比率（分子）の構造'!J$42</f>
        <v>14</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49032</v>
      </c>
      <c r="C66" s="169"/>
      <c r="D66" s="169"/>
      <c r="E66" s="169">
        <f>'将来負担比率（分子）の構造'!J$41</f>
        <v>48462</v>
      </c>
      <c r="F66" s="169"/>
      <c r="G66" s="169"/>
      <c r="H66" s="169">
        <f>'将来負担比率（分子）の構造'!K$41</f>
        <v>50150</v>
      </c>
      <c r="I66" s="169"/>
      <c r="J66" s="169"/>
      <c r="K66" s="169">
        <f>'将来負担比率（分子）の構造'!L$41</f>
        <v>49902</v>
      </c>
      <c r="L66" s="169"/>
      <c r="M66" s="169"/>
      <c r="N66" s="169">
        <f>'将来負担比率（分子）の構造'!M$41</f>
        <v>47697</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3565</v>
      </c>
      <c r="C72" s="173">
        <f>基金残高に係る経年分析!G55</f>
        <v>4065</v>
      </c>
      <c r="D72" s="173">
        <f>基金残高に係る経年分析!H55</f>
        <v>4065</v>
      </c>
    </row>
    <row r="73" spans="1:16" x14ac:dyDescent="0.15">
      <c r="A73" s="172" t="s">
        <v>80</v>
      </c>
      <c r="B73" s="173">
        <f>基金残高に係る経年分析!F56</f>
        <v>9346</v>
      </c>
      <c r="C73" s="173">
        <f>基金残高に係る経年分析!G56</f>
        <v>10440</v>
      </c>
      <c r="D73" s="173">
        <f>基金残高に係る経年分析!H56</f>
        <v>10449</v>
      </c>
    </row>
    <row r="74" spans="1:16" x14ac:dyDescent="0.15">
      <c r="A74" s="172" t="s">
        <v>81</v>
      </c>
      <c r="B74" s="173">
        <f>基金残高に係る経年分析!F57</f>
        <v>10078</v>
      </c>
      <c r="C74" s="173">
        <f>基金残高に係る経年分析!G57</f>
        <v>10331</v>
      </c>
      <c r="D74" s="173">
        <f>基金残高に係る経年分析!H57</f>
        <v>10547</v>
      </c>
    </row>
  </sheetData>
  <sheetProtection algorithmName="SHA-512" hashValue="JmD1FQ2tI8tVcjXKF2t1T7UAr6dBbR23BxJ1Feqn/DfVG1uRcNliieUyanQ1BxzybOQIV2EzRE3eWHGYWSWJug==" saltValue="0o0cec39jd5F9+2YhmOd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208</v>
      </c>
      <c r="DI1" s="705"/>
      <c r="DJ1" s="705"/>
      <c r="DK1" s="705"/>
      <c r="DL1" s="705"/>
      <c r="DM1" s="705"/>
      <c r="DN1" s="706"/>
      <c r="DO1" s="208"/>
      <c r="DP1" s="704" t="s">
        <v>209</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211</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212</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213</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214</v>
      </c>
      <c r="S4" s="661"/>
      <c r="T4" s="661"/>
      <c r="U4" s="661"/>
      <c r="V4" s="661"/>
      <c r="W4" s="661"/>
      <c r="X4" s="661"/>
      <c r="Y4" s="662"/>
      <c r="Z4" s="660" t="s">
        <v>215</v>
      </c>
      <c r="AA4" s="661"/>
      <c r="AB4" s="661"/>
      <c r="AC4" s="662"/>
      <c r="AD4" s="660" t="s">
        <v>216</v>
      </c>
      <c r="AE4" s="661"/>
      <c r="AF4" s="661"/>
      <c r="AG4" s="661"/>
      <c r="AH4" s="661"/>
      <c r="AI4" s="661"/>
      <c r="AJ4" s="661"/>
      <c r="AK4" s="662"/>
      <c r="AL4" s="660" t="s">
        <v>215</v>
      </c>
      <c r="AM4" s="661"/>
      <c r="AN4" s="661"/>
      <c r="AO4" s="662"/>
      <c r="AP4" s="707" t="s">
        <v>217</v>
      </c>
      <c r="AQ4" s="707"/>
      <c r="AR4" s="707"/>
      <c r="AS4" s="707"/>
      <c r="AT4" s="707"/>
      <c r="AU4" s="707"/>
      <c r="AV4" s="707"/>
      <c r="AW4" s="707"/>
      <c r="AX4" s="707"/>
      <c r="AY4" s="707"/>
      <c r="AZ4" s="707"/>
      <c r="BA4" s="707"/>
      <c r="BB4" s="707"/>
      <c r="BC4" s="707"/>
      <c r="BD4" s="707"/>
      <c r="BE4" s="707"/>
      <c r="BF4" s="707"/>
      <c r="BG4" s="707" t="s">
        <v>218</v>
      </c>
      <c r="BH4" s="707"/>
      <c r="BI4" s="707"/>
      <c r="BJ4" s="707"/>
      <c r="BK4" s="707"/>
      <c r="BL4" s="707"/>
      <c r="BM4" s="707"/>
      <c r="BN4" s="707"/>
      <c r="BO4" s="707" t="s">
        <v>215</v>
      </c>
      <c r="BP4" s="707"/>
      <c r="BQ4" s="707"/>
      <c r="BR4" s="707"/>
      <c r="BS4" s="707" t="s">
        <v>219</v>
      </c>
      <c r="BT4" s="707"/>
      <c r="BU4" s="707"/>
      <c r="BV4" s="707"/>
      <c r="BW4" s="707"/>
      <c r="BX4" s="707"/>
      <c r="BY4" s="707"/>
      <c r="BZ4" s="707"/>
      <c r="CA4" s="707"/>
      <c r="CB4" s="707"/>
      <c r="CD4" s="660" t="s">
        <v>220</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221</v>
      </c>
      <c r="C5" s="667"/>
      <c r="D5" s="667"/>
      <c r="E5" s="667"/>
      <c r="F5" s="667"/>
      <c r="G5" s="667"/>
      <c r="H5" s="667"/>
      <c r="I5" s="667"/>
      <c r="J5" s="667"/>
      <c r="K5" s="667"/>
      <c r="L5" s="667"/>
      <c r="M5" s="667"/>
      <c r="N5" s="667"/>
      <c r="O5" s="667"/>
      <c r="P5" s="667"/>
      <c r="Q5" s="668"/>
      <c r="R5" s="663">
        <v>8396876</v>
      </c>
      <c r="S5" s="664"/>
      <c r="T5" s="664"/>
      <c r="U5" s="664"/>
      <c r="V5" s="664"/>
      <c r="W5" s="664"/>
      <c r="X5" s="664"/>
      <c r="Y5" s="689"/>
      <c r="Z5" s="702">
        <v>17.899999999999999</v>
      </c>
      <c r="AA5" s="702"/>
      <c r="AB5" s="702"/>
      <c r="AC5" s="702"/>
      <c r="AD5" s="703">
        <v>7980207</v>
      </c>
      <c r="AE5" s="703"/>
      <c r="AF5" s="703"/>
      <c r="AG5" s="703"/>
      <c r="AH5" s="703"/>
      <c r="AI5" s="703"/>
      <c r="AJ5" s="703"/>
      <c r="AK5" s="703"/>
      <c r="AL5" s="690">
        <v>33.299999999999997</v>
      </c>
      <c r="AM5" s="672"/>
      <c r="AN5" s="672"/>
      <c r="AO5" s="691"/>
      <c r="AP5" s="666" t="s">
        <v>222</v>
      </c>
      <c r="AQ5" s="667"/>
      <c r="AR5" s="667"/>
      <c r="AS5" s="667"/>
      <c r="AT5" s="667"/>
      <c r="AU5" s="667"/>
      <c r="AV5" s="667"/>
      <c r="AW5" s="667"/>
      <c r="AX5" s="667"/>
      <c r="AY5" s="667"/>
      <c r="AZ5" s="667"/>
      <c r="BA5" s="667"/>
      <c r="BB5" s="667"/>
      <c r="BC5" s="667"/>
      <c r="BD5" s="667"/>
      <c r="BE5" s="667"/>
      <c r="BF5" s="668"/>
      <c r="BG5" s="608">
        <v>8015505</v>
      </c>
      <c r="BH5" s="609"/>
      <c r="BI5" s="609"/>
      <c r="BJ5" s="609"/>
      <c r="BK5" s="609"/>
      <c r="BL5" s="609"/>
      <c r="BM5" s="609"/>
      <c r="BN5" s="610"/>
      <c r="BO5" s="646">
        <v>95.5</v>
      </c>
      <c r="BP5" s="646"/>
      <c r="BQ5" s="646"/>
      <c r="BR5" s="646"/>
      <c r="BS5" s="647">
        <v>77846</v>
      </c>
      <c r="BT5" s="647"/>
      <c r="BU5" s="647"/>
      <c r="BV5" s="647"/>
      <c r="BW5" s="647"/>
      <c r="BX5" s="647"/>
      <c r="BY5" s="647"/>
      <c r="BZ5" s="647"/>
      <c r="CA5" s="647"/>
      <c r="CB5" s="682"/>
      <c r="CD5" s="660" t="s">
        <v>217</v>
      </c>
      <c r="CE5" s="661"/>
      <c r="CF5" s="661"/>
      <c r="CG5" s="661"/>
      <c r="CH5" s="661"/>
      <c r="CI5" s="661"/>
      <c r="CJ5" s="661"/>
      <c r="CK5" s="661"/>
      <c r="CL5" s="661"/>
      <c r="CM5" s="661"/>
      <c r="CN5" s="661"/>
      <c r="CO5" s="661"/>
      <c r="CP5" s="661"/>
      <c r="CQ5" s="662"/>
      <c r="CR5" s="660" t="s">
        <v>223</v>
      </c>
      <c r="CS5" s="661"/>
      <c r="CT5" s="661"/>
      <c r="CU5" s="661"/>
      <c r="CV5" s="661"/>
      <c r="CW5" s="661"/>
      <c r="CX5" s="661"/>
      <c r="CY5" s="662"/>
      <c r="CZ5" s="660" t="s">
        <v>215</v>
      </c>
      <c r="DA5" s="661"/>
      <c r="DB5" s="661"/>
      <c r="DC5" s="662"/>
      <c r="DD5" s="660" t="s">
        <v>224</v>
      </c>
      <c r="DE5" s="661"/>
      <c r="DF5" s="661"/>
      <c r="DG5" s="661"/>
      <c r="DH5" s="661"/>
      <c r="DI5" s="661"/>
      <c r="DJ5" s="661"/>
      <c r="DK5" s="661"/>
      <c r="DL5" s="661"/>
      <c r="DM5" s="661"/>
      <c r="DN5" s="661"/>
      <c r="DO5" s="661"/>
      <c r="DP5" s="662"/>
      <c r="DQ5" s="660" t="s">
        <v>225</v>
      </c>
      <c r="DR5" s="661"/>
      <c r="DS5" s="661"/>
      <c r="DT5" s="661"/>
      <c r="DU5" s="661"/>
      <c r="DV5" s="661"/>
      <c r="DW5" s="661"/>
      <c r="DX5" s="661"/>
      <c r="DY5" s="661"/>
      <c r="DZ5" s="661"/>
      <c r="EA5" s="661"/>
      <c r="EB5" s="661"/>
      <c r="EC5" s="662"/>
    </row>
    <row r="6" spans="2:143" ht="11.25" customHeight="1" x14ac:dyDescent="0.15">
      <c r="B6" s="605" t="s">
        <v>226</v>
      </c>
      <c r="C6" s="606"/>
      <c r="D6" s="606"/>
      <c r="E6" s="606"/>
      <c r="F6" s="606"/>
      <c r="G6" s="606"/>
      <c r="H6" s="606"/>
      <c r="I6" s="606"/>
      <c r="J6" s="606"/>
      <c r="K6" s="606"/>
      <c r="L6" s="606"/>
      <c r="M6" s="606"/>
      <c r="N6" s="606"/>
      <c r="O6" s="606"/>
      <c r="P6" s="606"/>
      <c r="Q6" s="607"/>
      <c r="R6" s="608">
        <v>640655</v>
      </c>
      <c r="S6" s="609"/>
      <c r="T6" s="609"/>
      <c r="U6" s="609"/>
      <c r="V6" s="609"/>
      <c r="W6" s="609"/>
      <c r="X6" s="609"/>
      <c r="Y6" s="610"/>
      <c r="Z6" s="646">
        <v>1.4</v>
      </c>
      <c r="AA6" s="646"/>
      <c r="AB6" s="646"/>
      <c r="AC6" s="646"/>
      <c r="AD6" s="647">
        <v>640655</v>
      </c>
      <c r="AE6" s="647"/>
      <c r="AF6" s="647"/>
      <c r="AG6" s="647"/>
      <c r="AH6" s="647"/>
      <c r="AI6" s="647"/>
      <c r="AJ6" s="647"/>
      <c r="AK6" s="647"/>
      <c r="AL6" s="611">
        <v>2.7</v>
      </c>
      <c r="AM6" s="612"/>
      <c r="AN6" s="612"/>
      <c r="AO6" s="648"/>
      <c r="AP6" s="605" t="s">
        <v>227</v>
      </c>
      <c r="AQ6" s="606"/>
      <c r="AR6" s="606"/>
      <c r="AS6" s="606"/>
      <c r="AT6" s="606"/>
      <c r="AU6" s="606"/>
      <c r="AV6" s="606"/>
      <c r="AW6" s="606"/>
      <c r="AX6" s="606"/>
      <c r="AY6" s="606"/>
      <c r="AZ6" s="606"/>
      <c r="BA6" s="606"/>
      <c r="BB6" s="606"/>
      <c r="BC6" s="606"/>
      <c r="BD6" s="606"/>
      <c r="BE6" s="606"/>
      <c r="BF6" s="607"/>
      <c r="BG6" s="608">
        <v>8015505</v>
      </c>
      <c r="BH6" s="609"/>
      <c r="BI6" s="609"/>
      <c r="BJ6" s="609"/>
      <c r="BK6" s="609"/>
      <c r="BL6" s="609"/>
      <c r="BM6" s="609"/>
      <c r="BN6" s="610"/>
      <c r="BO6" s="646">
        <v>95.5</v>
      </c>
      <c r="BP6" s="646"/>
      <c r="BQ6" s="646"/>
      <c r="BR6" s="646"/>
      <c r="BS6" s="647">
        <v>77846</v>
      </c>
      <c r="BT6" s="647"/>
      <c r="BU6" s="647"/>
      <c r="BV6" s="647"/>
      <c r="BW6" s="647"/>
      <c r="BX6" s="647"/>
      <c r="BY6" s="647"/>
      <c r="BZ6" s="647"/>
      <c r="CA6" s="647"/>
      <c r="CB6" s="682"/>
      <c r="CD6" s="666" t="s">
        <v>228</v>
      </c>
      <c r="CE6" s="667"/>
      <c r="CF6" s="667"/>
      <c r="CG6" s="667"/>
      <c r="CH6" s="667"/>
      <c r="CI6" s="667"/>
      <c r="CJ6" s="667"/>
      <c r="CK6" s="667"/>
      <c r="CL6" s="667"/>
      <c r="CM6" s="667"/>
      <c r="CN6" s="667"/>
      <c r="CO6" s="667"/>
      <c r="CP6" s="667"/>
      <c r="CQ6" s="668"/>
      <c r="CR6" s="608">
        <v>227717</v>
      </c>
      <c r="CS6" s="609"/>
      <c r="CT6" s="609"/>
      <c r="CU6" s="609"/>
      <c r="CV6" s="609"/>
      <c r="CW6" s="609"/>
      <c r="CX6" s="609"/>
      <c r="CY6" s="610"/>
      <c r="CZ6" s="690">
        <v>0.5</v>
      </c>
      <c r="DA6" s="672"/>
      <c r="DB6" s="672"/>
      <c r="DC6" s="692"/>
      <c r="DD6" s="614" t="s">
        <v>128</v>
      </c>
      <c r="DE6" s="609"/>
      <c r="DF6" s="609"/>
      <c r="DG6" s="609"/>
      <c r="DH6" s="609"/>
      <c r="DI6" s="609"/>
      <c r="DJ6" s="609"/>
      <c r="DK6" s="609"/>
      <c r="DL6" s="609"/>
      <c r="DM6" s="609"/>
      <c r="DN6" s="609"/>
      <c r="DO6" s="609"/>
      <c r="DP6" s="610"/>
      <c r="DQ6" s="614">
        <v>227715</v>
      </c>
      <c r="DR6" s="609"/>
      <c r="DS6" s="609"/>
      <c r="DT6" s="609"/>
      <c r="DU6" s="609"/>
      <c r="DV6" s="609"/>
      <c r="DW6" s="609"/>
      <c r="DX6" s="609"/>
      <c r="DY6" s="609"/>
      <c r="DZ6" s="609"/>
      <c r="EA6" s="609"/>
      <c r="EB6" s="609"/>
      <c r="EC6" s="645"/>
    </row>
    <row r="7" spans="2:143" ht="11.25" customHeight="1" x14ac:dyDescent="0.15">
      <c r="B7" s="605" t="s">
        <v>229</v>
      </c>
      <c r="C7" s="606"/>
      <c r="D7" s="606"/>
      <c r="E7" s="606"/>
      <c r="F7" s="606"/>
      <c r="G7" s="606"/>
      <c r="H7" s="606"/>
      <c r="I7" s="606"/>
      <c r="J7" s="606"/>
      <c r="K7" s="606"/>
      <c r="L7" s="606"/>
      <c r="M7" s="606"/>
      <c r="N7" s="606"/>
      <c r="O7" s="606"/>
      <c r="P7" s="606"/>
      <c r="Q7" s="607"/>
      <c r="R7" s="608">
        <v>4299</v>
      </c>
      <c r="S7" s="609"/>
      <c r="T7" s="609"/>
      <c r="U7" s="609"/>
      <c r="V7" s="609"/>
      <c r="W7" s="609"/>
      <c r="X7" s="609"/>
      <c r="Y7" s="610"/>
      <c r="Z7" s="646">
        <v>0</v>
      </c>
      <c r="AA7" s="646"/>
      <c r="AB7" s="646"/>
      <c r="AC7" s="646"/>
      <c r="AD7" s="647">
        <v>4299</v>
      </c>
      <c r="AE7" s="647"/>
      <c r="AF7" s="647"/>
      <c r="AG7" s="647"/>
      <c r="AH7" s="647"/>
      <c r="AI7" s="647"/>
      <c r="AJ7" s="647"/>
      <c r="AK7" s="647"/>
      <c r="AL7" s="611">
        <v>0</v>
      </c>
      <c r="AM7" s="612"/>
      <c r="AN7" s="612"/>
      <c r="AO7" s="648"/>
      <c r="AP7" s="605" t="s">
        <v>230</v>
      </c>
      <c r="AQ7" s="606"/>
      <c r="AR7" s="606"/>
      <c r="AS7" s="606"/>
      <c r="AT7" s="606"/>
      <c r="AU7" s="606"/>
      <c r="AV7" s="606"/>
      <c r="AW7" s="606"/>
      <c r="AX7" s="606"/>
      <c r="AY7" s="606"/>
      <c r="AZ7" s="606"/>
      <c r="BA7" s="606"/>
      <c r="BB7" s="606"/>
      <c r="BC7" s="606"/>
      <c r="BD7" s="606"/>
      <c r="BE7" s="606"/>
      <c r="BF7" s="607"/>
      <c r="BG7" s="608">
        <v>3651366</v>
      </c>
      <c r="BH7" s="609"/>
      <c r="BI7" s="609"/>
      <c r="BJ7" s="609"/>
      <c r="BK7" s="609"/>
      <c r="BL7" s="609"/>
      <c r="BM7" s="609"/>
      <c r="BN7" s="610"/>
      <c r="BO7" s="646">
        <v>43.5</v>
      </c>
      <c r="BP7" s="646"/>
      <c r="BQ7" s="646"/>
      <c r="BR7" s="646"/>
      <c r="BS7" s="647">
        <v>77846</v>
      </c>
      <c r="BT7" s="647"/>
      <c r="BU7" s="647"/>
      <c r="BV7" s="647"/>
      <c r="BW7" s="647"/>
      <c r="BX7" s="647"/>
      <c r="BY7" s="647"/>
      <c r="BZ7" s="647"/>
      <c r="CA7" s="647"/>
      <c r="CB7" s="682"/>
      <c r="CD7" s="605" t="s">
        <v>231</v>
      </c>
      <c r="CE7" s="606"/>
      <c r="CF7" s="606"/>
      <c r="CG7" s="606"/>
      <c r="CH7" s="606"/>
      <c r="CI7" s="606"/>
      <c r="CJ7" s="606"/>
      <c r="CK7" s="606"/>
      <c r="CL7" s="606"/>
      <c r="CM7" s="606"/>
      <c r="CN7" s="606"/>
      <c r="CO7" s="606"/>
      <c r="CP7" s="606"/>
      <c r="CQ7" s="607"/>
      <c r="CR7" s="608">
        <v>5983414</v>
      </c>
      <c r="CS7" s="609"/>
      <c r="CT7" s="609"/>
      <c r="CU7" s="609"/>
      <c r="CV7" s="609"/>
      <c r="CW7" s="609"/>
      <c r="CX7" s="609"/>
      <c r="CY7" s="610"/>
      <c r="CZ7" s="646">
        <v>13.6</v>
      </c>
      <c r="DA7" s="646"/>
      <c r="DB7" s="646"/>
      <c r="DC7" s="646"/>
      <c r="DD7" s="614">
        <v>1406457</v>
      </c>
      <c r="DE7" s="609"/>
      <c r="DF7" s="609"/>
      <c r="DG7" s="609"/>
      <c r="DH7" s="609"/>
      <c r="DI7" s="609"/>
      <c r="DJ7" s="609"/>
      <c r="DK7" s="609"/>
      <c r="DL7" s="609"/>
      <c r="DM7" s="609"/>
      <c r="DN7" s="609"/>
      <c r="DO7" s="609"/>
      <c r="DP7" s="610"/>
      <c r="DQ7" s="614">
        <v>3807487</v>
      </c>
      <c r="DR7" s="609"/>
      <c r="DS7" s="609"/>
      <c r="DT7" s="609"/>
      <c r="DU7" s="609"/>
      <c r="DV7" s="609"/>
      <c r="DW7" s="609"/>
      <c r="DX7" s="609"/>
      <c r="DY7" s="609"/>
      <c r="DZ7" s="609"/>
      <c r="EA7" s="609"/>
      <c r="EB7" s="609"/>
      <c r="EC7" s="645"/>
    </row>
    <row r="8" spans="2:143" ht="11.25" customHeight="1" x14ac:dyDescent="0.15">
      <c r="B8" s="605" t="s">
        <v>232</v>
      </c>
      <c r="C8" s="606"/>
      <c r="D8" s="606"/>
      <c r="E8" s="606"/>
      <c r="F8" s="606"/>
      <c r="G8" s="606"/>
      <c r="H8" s="606"/>
      <c r="I8" s="606"/>
      <c r="J8" s="606"/>
      <c r="K8" s="606"/>
      <c r="L8" s="606"/>
      <c r="M8" s="606"/>
      <c r="N8" s="606"/>
      <c r="O8" s="606"/>
      <c r="P8" s="606"/>
      <c r="Q8" s="607"/>
      <c r="R8" s="608">
        <v>61481</v>
      </c>
      <c r="S8" s="609"/>
      <c r="T8" s="609"/>
      <c r="U8" s="609"/>
      <c r="V8" s="609"/>
      <c r="W8" s="609"/>
      <c r="X8" s="609"/>
      <c r="Y8" s="610"/>
      <c r="Z8" s="646">
        <v>0.1</v>
      </c>
      <c r="AA8" s="646"/>
      <c r="AB8" s="646"/>
      <c r="AC8" s="646"/>
      <c r="AD8" s="647">
        <v>61481</v>
      </c>
      <c r="AE8" s="647"/>
      <c r="AF8" s="647"/>
      <c r="AG8" s="647"/>
      <c r="AH8" s="647"/>
      <c r="AI8" s="647"/>
      <c r="AJ8" s="647"/>
      <c r="AK8" s="647"/>
      <c r="AL8" s="611">
        <v>0.3</v>
      </c>
      <c r="AM8" s="612"/>
      <c r="AN8" s="612"/>
      <c r="AO8" s="648"/>
      <c r="AP8" s="605" t="s">
        <v>233</v>
      </c>
      <c r="AQ8" s="606"/>
      <c r="AR8" s="606"/>
      <c r="AS8" s="606"/>
      <c r="AT8" s="606"/>
      <c r="AU8" s="606"/>
      <c r="AV8" s="606"/>
      <c r="AW8" s="606"/>
      <c r="AX8" s="606"/>
      <c r="AY8" s="606"/>
      <c r="AZ8" s="606"/>
      <c r="BA8" s="606"/>
      <c r="BB8" s="606"/>
      <c r="BC8" s="606"/>
      <c r="BD8" s="606"/>
      <c r="BE8" s="606"/>
      <c r="BF8" s="607"/>
      <c r="BG8" s="608">
        <v>122124</v>
      </c>
      <c r="BH8" s="609"/>
      <c r="BI8" s="609"/>
      <c r="BJ8" s="609"/>
      <c r="BK8" s="609"/>
      <c r="BL8" s="609"/>
      <c r="BM8" s="609"/>
      <c r="BN8" s="610"/>
      <c r="BO8" s="646">
        <v>1.5</v>
      </c>
      <c r="BP8" s="646"/>
      <c r="BQ8" s="646"/>
      <c r="BR8" s="646"/>
      <c r="BS8" s="647" t="s">
        <v>128</v>
      </c>
      <c r="BT8" s="647"/>
      <c r="BU8" s="647"/>
      <c r="BV8" s="647"/>
      <c r="BW8" s="647"/>
      <c r="BX8" s="647"/>
      <c r="BY8" s="647"/>
      <c r="BZ8" s="647"/>
      <c r="CA8" s="647"/>
      <c r="CB8" s="682"/>
      <c r="CD8" s="605" t="s">
        <v>234</v>
      </c>
      <c r="CE8" s="606"/>
      <c r="CF8" s="606"/>
      <c r="CG8" s="606"/>
      <c r="CH8" s="606"/>
      <c r="CI8" s="606"/>
      <c r="CJ8" s="606"/>
      <c r="CK8" s="606"/>
      <c r="CL8" s="606"/>
      <c r="CM8" s="606"/>
      <c r="CN8" s="606"/>
      <c r="CO8" s="606"/>
      <c r="CP8" s="606"/>
      <c r="CQ8" s="607"/>
      <c r="CR8" s="608">
        <v>14692552</v>
      </c>
      <c r="CS8" s="609"/>
      <c r="CT8" s="609"/>
      <c r="CU8" s="609"/>
      <c r="CV8" s="609"/>
      <c r="CW8" s="609"/>
      <c r="CX8" s="609"/>
      <c r="CY8" s="610"/>
      <c r="CZ8" s="646">
        <v>33.299999999999997</v>
      </c>
      <c r="DA8" s="646"/>
      <c r="DB8" s="646"/>
      <c r="DC8" s="646"/>
      <c r="DD8" s="614">
        <v>69425</v>
      </c>
      <c r="DE8" s="609"/>
      <c r="DF8" s="609"/>
      <c r="DG8" s="609"/>
      <c r="DH8" s="609"/>
      <c r="DI8" s="609"/>
      <c r="DJ8" s="609"/>
      <c r="DK8" s="609"/>
      <c r="DL8" s="609"/>
      <c r="DM8" s="609"/>
      <c r="DN8" s="609"/>
      <c r="DO8" s="609"/>
      <c r="DP8" s="610"/>
      <c r="DQ8" s="614">
        <v>7232677</v>
      </c>
      <c r="DR8" s="609"/>
      <c r="DS8" s="609"/>
      <c r="DT8" s="609"/>
      <c r="DU8" s="609"/>
      <c r="DV8" s="609"/>
      <c r="DW8" s="609"/>
      <c r="DX8" s="609"/>
      <c r="DY8" s="609"/>
      <c r="DZ8" s="609"/>
      <c r="EA8" s="609"/>
      <c r="EB8" s="609"/>
      <c r="EC8" s="645"/>
    </row>
    <row r="9" spans="2:143" ht="11.25" customHeight="1" x14ac:dyDescent="0.15">
      <c r="B9" s="605" t="s">
        <v>235</v>
      </c>
      <c r="C9" s="606"/>
      <c r="D9" s="606"/>
      <c r="E9" s="606"/>
      <c r="F9" s="606"/>
      <c r="G9" s="606"/>
      <c r="H9" s="606"/>
      <c r="I9" s="606"/>
      <c r="J9" s="606"/>
      <c r="K9" s="606"/>
      <c r="L9" s="606"/>
      <c r="M9" s="606"/>
      <c r="N9" s="606"/>
      <c r="O9" s="606"/>
      <c r="P9" s="606"/>
      <c r="Q9" s="607"/>
      <c r="R9" s="608">
        <v>43910</v>
      </c>
      <c r="S9" s="609"/>
      <c r="T9" s="609"/>
      <c r="U9" s="609"/>
      <c r="V9" s="609"/>
      <c r="W9" s="609"/>
      <c r="X9" s="609"/>
      <c r="Y9" s="610"/>
      <c r="Z9" s="646">
        <v>0.1</v>
      </c>
      <c r="AA9" s="646"/>
      <c r="AB9" s="646"/>
      <c r="AC9" s="646"/>
      <c r="AD9" s="647">
        <v>43910</v>
      </c>
      <c r="AE9" s="647"/>
      <c r="AF9" s="647"/>
      <c r="AG9" s="647"/>
      <c r="AH9" s="647"/>
      <c r="AI9" s="647"/>
      <c r="AJ9" s="647"/>
      <c r="AK9" s="647"/>
      <c r="AL9" s="611">
        <v>0.2</v>
      </c>
      <c r="AM9" s="612"/>
      <c r="AN9" s="612"/>
      <c r="AO9" s="648"/>
      <c r="AP9" s="605" t="s">
        <v>236</v>
      </c>
      <c r="AQ9" s="606"/>
      <c r="AR9" s="606"/>
      <c r="AS9" s="606"/>
      <c r="AT9" s="606"/>
      <c r="AU9" s="606"/>
      <c r="AV9" s="606"/>
      <c r="AW9" s="606"/>
      <c r="AX9" s="606"/>
      <c r="AY9" s="606"/>
      <c r="AZ9" s="606"/>
      <c r="BA9" s="606"/>
      <c r="BB9" s="606"/>
      <c r="BC9" s="606"/>
      <c r="BD9" s="606"/>
      <c r="BE9" s="606"/>
      <c r="BF9" s="607"/>
      <c r="BG9" s="608">
        <v>3017254</v>
      </c>
      <c r="BH9" s="609"/>
      <c r="BI9" s="609"/>
      <c r="BJ9" s="609"/>
      <c r="BK9" s="609"/>
      <c r="BL9" s="609"/>
      <c r="BM9" s="609"/>
      <c r="BN9" s="610"/>
      <c r="BO9" s="646">
        <v>35.9</v>
      </c>
      <c r="BP9" s="646"/>
      <c r="BQ9" s="646"/>
      <c r="BR9" s="646"/>
      <c r="BS9" s="647" t="s">
        <v>237</v>
      </c>
      <c r="BT9" s="647"/>
      <c r="BU9" s="647"/>
      <c r="BV9" s="647"/>
      <c r="BW9" s="647"/>
      <c r="BX9" s="647"/>
      <c r="BY9" s="647"/>
      <c r="BZ9" s="647"/>
      <c r="CA9" s="647"/>
      <c r="CB9" s="682"/>
      <c r="CD9" s="605" t="s">
        <v>238</v>
      </c>
      <c r="CE9" s="606"/>
      <c r="CF9" s="606"/>
      <c r="CG9" s="606"/>
      <c r="CH9" s="606"/>
      <c r="CI9" s="606"/>
      <c r="CJ9" s="606"/>
      <c r="CK9" s="606"/>
      <c r="CL9" s="606"/>
      <c r="CM9" s="606"/>
      <c r="CN9" s="606"/>
      <c r="CO9" s="606"/>
      <c r="CP9" s="606"/>
      <c r="CQ9" s="607"/>
      <c r="CR9" s="608">
        <v>4499398</v>
      </c>
      <c r="CS9" s="609"/>
      <c r="CT9" s="609"/>
      <c r="CU9" s="609"/>
      <c r="CV9" s="609"/>
      <c r="CW9" s="609"/>
      <c r="CX9" s="609"/>
      <c r="CY9" s="610"/>
      <c r="CZ9" s="646">
        <v>10.199999999999999</v>
      </c>
      <c r="DA9" s="646"/>
      <c r="DB9" s="646"/>
      <c r="DC9" s="646"/>
      <c r="DD9" s="614">
        <v>295985</v>
      </c>
      <c r="DE9" s="609"/>
      <c r="DF9" s="609"/>
      <c r="DG9" s="609"/>
      <c r="DH9" s="609"/>
      <c r="DI9" s="609"/>
      <c r="DJ9" s="609"/>
      <c r="DK9" s="609"/>
      <c r="DL9" s="609"/>
      <c r="DM9" s="609"/>
      <c r="DN9" s="609"/>
      <c r="DO9" s="609"/>
      <c r="DP9" s="610"/>
      <c r="DQ9" s="614">
        <v>3457876</v>
      </c>
      <c r="DR9" s="609"/>
      <c r="DS9" s="609"/>
      <c r="DT9" s="609"/>
      <c r="DU9" s="609"/>
      <c r="DV9" s="609"/>
      <c r="DW9" s="609"/>
      <c r="DX9" s="609"/>
      <c r="DY9" s="609"/>
      <c r="DZ9" s="609"/>
      <c r="EA9" s="609"/>
      <c r="EB9" s="609"/>
      <c r="EC9" s="645"/>
    </row>
    <row r="10" spans="2:143" ht="11.25" customHeight="1" x14ac:dyDescent="0.15">
      <c r="B10" s="605" t="s">
        <v>239</v>
      </c>
      <c r="C10" s="606"/>
      <c r="D10" s="606"/>
      <c r="E10" s="606"/>
      <c r="F10" s="606"/>
      <c r="G10" s="606"/>
      <c r="H10" s="606"/>
      <c r="I10" s="606"/>
      <c r="J10" s="606"/>
      <c r="K10" s="606"/>
      <c r="L10" s="606"/>
      <c r="M10" s="606"/>
      <c r="N10" s="606"/>
      <c r="O10" s="606"/>
      <c r="P10" s="606"/>
      <c r="Q10" s="607"/>
      <c r="R10" s="608" t="s">
        <v>128</v>
      </c>
      <c r="S10" s="609"/>
      <c r="T10" s="609"/>
      <c r="U10" s="609"/>
      <c r="V10" s="609"/>
      <c r="W10" s="609"/>
      <c r="X10" s="609"/>
      <c r="Y10" s="610"/>
      <c r="Z10" s="646" t="s">
        <v>237</v>
      </c>
      <c r="AA10" s="646"/>
      <c r="AB10" s="646"/>
      <c r="AC10" s="646"/>
      <c r="AD10" s="647" t="s">
        <v>237</v>
      </c>
      <c r="AE10" s="647"/>
      <c r="AF10" s="647"/>
      <c r="AG10" s="647"/>
      <c r="AH10" s="647"/>
      <c r="AI10" s="647"/>
      <c r="AJ10" s="647"/>
      <c r="AK10" s="647"/>
      <c r="AL10" s="611" t="s">
        <v>237</v>
      </c>
      <c r="AM10" s="612"/>
      <c r="AN10" s="612"/>
      <c r="AO10" s="648"/>
      <c r="AP10" s="605" t="s">
        <v>240</v>
      </c>
      <c r="AQ10" s="606"/>
      <c r="AR10" s="606"/>
      <c r="AS10" s="606"/>
      <c r="AT10" s="606"/>
      <c r="AU10" s="606"/>
      <c r="AV10" s="606"/>
      <c r="AW10" s="606"/>
      <c r="AX10" s="606"/>
      <c r="AY10" s="606"/>
      <c r="AZ10" s="606"/>
      <c r="BA10" s="606"/>
      <c r="BB10" s="606"/>
      <c r="BC10" s="606"/>
      <c r="BD10" s="606"/>
      <c r="BE10" s="606"/>
      <c r="BF10" s="607"/>
      <c r="BG10" s="608">
        <v>213146</v>
      </c>
      <c r="BH10" s="609"/>
      <c r="BI10" s="609"/>
      <c r="BJ10" s="609"/>
      <c r="BK10" s="609"/>
      <c r="BL10" s="609"/>
      <c r="BM10" s="609"/>
      <c r="BN10" s="610"/>
      <c r="BO10" s="646">
        <v>2.5</v>
      </c>
      <c r="BP10" s="646"/>
      <c r="BQ10" s="646"/>
      <c r="BR10" s="646"/>
      <c r="BS10" s="647" t="s">
        <v>237</v>
      </c>
      <c r="BT10" s="647"/>
      <c r="BU10" s="647"/>
      <c r="BV10" s="647"/>
      <c r="BW10" s="647"/>
      <c r="BX10" s="647"/>
      <c r="BY10" s="647"/>
      <c r="BZ10" s="647"/>
      <c r="CA10" s="647"/>
      <c r="CB10" s="682"/>
      <c r="CD10" s="605" t="s">
        <v>241</v>
      </c>
      <c r="CE10" s="606"/>
      <c r="CF10" s="606"/>
      <c r="CG10" s="606"/>
      <c r="CH10" s="606"/>
      <c r="CI10" s="606"/>
      <c r="CJ10" s="606"/>
      <c r="CK10" s="606"/>
      <c r="CL10" s="606"/>
      <c r="CM10" s="606"/>
      <c r="CN10" s="606"/>
      <c r="CO10" s="606"/>
      <c r="CP10" s="606"/>
      <c r="CQ10" s="607"/>
      <c r="CR10" s="608">
        <v>11753</v>
      </c>
      <c r="CS10" s="609"/>
      <c r="CT10" s="609"/>
      <c r="CU10" s="609"/>
      <c r="CV10" s="609"/>
      <c r="CW10" s="609"/>
      <c r="CX10" s="609"/>
      <c r="CY10" s="610"/>
      <c r="CZ10" s="646">
        <v>0</v>
      </c>
      <c r="DA10" s="646"/>
      <c r="DB10" s="646"/>
      <c r="DC10" s="646"/>
      <c r="DD10" s="614" t="s">
        <v>128</v>
      </c>
      <c r="DE10" s="609"/>
      <c r="DF10" s="609"/>
      <c r="DG10" s="609"/>
      <c r="DH10" s="609"/>
      <c r="DI10" s="609"/>
      <c r="DJ10" s="609"/>
      <c r="DK10" s="609"/>
      <c r="DL10" s="609"/>
      <c r="DM10" s="609"/>
      <c r="DN10" s="609"/>
      <c r="DO10" s="609"/>
      <c r="DP10" s="610"/>
      <c r="DQ10" s="614">
        <v>8753</v>
      </c>
      <c r="DR10" s="609"/>
      <c r="DS10" s="609"/>
      <c r="DT10" s="609"/>
      <c r="DU10" s="609"/>
      <c r="DV10" s="609"/>
      <c r="DW10" s="609"/>
      <c r="DX10" s="609"/>
      <c r="DY10" s="609"/>
      <c r="DZ10" s="609"/>
      <c r="EA10" s="609"/>
      <c r="EB10" s="609"/>
      <c r="EC10" s="645"/>
    </row>
    <row r="11" spans="2:143" ht="11.25" customHeight="1" x14ac:dyDescent="0.15">
      <c r="B11" s="605" t="s">
        <v>242</v>
      </c>
      <c r="C11" s="606"/>
      <c r="D11" s="606"/>
      <c r="E11" s="606"/>
      <c r="F11" s="606"/>
      <c r="G11" s="606"/>
      <c r="H11" s="606"/>
      <c r="I11" s="606"/>
      <c r="J11" s="606"/>
      <c r="K11" s="606"/>
      <c r="L11" s="606"/>
      <c r="M11" s="606"/>
      <c r="N11" s="606"/>
      <c r="O11" s="606"/>
      <c r="P11" s="606"/>
      <c r="Q11" s="607"/>
      <c r="R11" s="608">
        <v>1763271</v>
      </c>
      <c r="S11" s="609"/>
      <c r="T11" s="609"/>
      <c r="U11" s="609"/>
      <c r="V11" s="609"/>
      <c r="W11" s="609"/>
      <c r="X11" s="609"/>
      <c r="Y11" s="610"/>
      <c r="Z11" s="611">
        <v>3.8</v>
      </c>
      <c r="AA11" s="612"/>
      <c r="AB11" s="612"/>
      <c r="AC11" s="613"/>
      <c r="AD11" s="614">
        <v>1763271</v>
      </c>
      <c r="AE11" s="609"/>
      <c r="AF11" s="609"/>
      <c r="AG11" s="609"/>
      <c r="AH11" s="609"/>
      <c r="AI11" s="609"/>
      <c r="AJ11" s="609"/>
      <c r="AK11" s="610"/>
      <c r="AL11" s="611">
        <v>7.4</v>
      </c>
      <c r="AM11" s="612"/>
      <c r="AN11" s="612"/>
      <c r="AO11" s="648"/>
      <c r="AP11" s="605" t="s">
        <v>243</v>
      </c>
      <c r="AQ11" s="606"/>
      <c r="AR11" s="606"/>
      <c r="AS11" s="606"/>
      <c r="AT11" s="606"/>
      <c r="AU11" s="606"/>
      <c r="AV11" s="606"/>
      <c r="AW11" s="606"/>
      <c r="AX11" s="606"/>
      <c r="AY11" s="606"/>
      <c r="AZ11" s="606"/>
      <c r="BA11" s="606"/>
      <c r="BB11" s="606"/>
      <c r="BC11" s="606"/>
      <c r="BD11" s="606"/>
      <c r="BE11" s="606"/>
      <c r="BF11" s="607"/>
      <c r="BG11" s="608">
        <v>298842</v>
      </c>
      <c r="BH11" s="609"/>
      <c r="BI11" s="609"/>
      <c r="BJ11" s="609"/>
      <c r="BK11" s="609"/>
      <c r="BL11" s="609"/>
      <c r="BM11" s="609"/>
      <c r="BN11" s="610"/>
      <c r="BO11" s="646">
        <v>3.6</v>
      </c>
      <c r="BP11" s="646"/>
      <c r="BQ11" s="646"/>
      <c r="BR11" s="646"/>
      <c r="BS11" s="647">
        <v>77846</v>
      </c>
      <c r="BT11" s="647"/>
      <c r="BU11" s="647"/>
      <c r="BV11" s="647"/>
      <c r="BW11" s="647"/>
      <c r="BX11" s="647"/>
      <c r="BY11" s="647"/>
      <c r="BZ11" s="647"/>
      <c r="CA11" s="647"/>
      <c r="CB11" s="682"/>
      <c r="CD11" s="605" t="s">
        <v>244</v>
      </c>
      <c r="CE11" s="606"/>
      <c r="CF11" s="606"/>
      <c r="CG11" s="606"/>
      <c r="CH11" s="606"/>
      <c r="CI11" s="606"/>
      <c r="CJ11" s="606"/>
      <c r="CK11" s="606"/>
      <c r="CL11" s="606"/>
      <c r="CM11" s="606"/>
      <c r="CN11" s="606"/>
      <c r="CO11" s="606"/>
      <c r="CP11" s="606"/>
      <c r="CQ11" s="607"/>
      <c r="CR11" s="608">
        <v>2310559</v>
      </c>
      <c r="CS11" s="609"/>
      <c r="CT11" s="609"/>
      <c r="CU11" s="609"/>
      <c r="CV11" s="609"/>
      <c r="CW11" s="609"/>
      <c r="CX11" s="609"/>
      <c r="CY11" s="610"/>
      <c r="CZ11" s="646">
        <v>5.2</v>
      </c>
      <c r="DA11" s="646"/>
      <c r="DB11" s="646"/>
      <c r="DC11" s="646"/>
      <c r="DD11" s="614">
        <v>574645</v>
      </c>
      <c r="DE11" s="609"/>
      <c r="DF11" s="609"/>
      <c r="DG11" s="609"/>
      <c r="DH11" s="609"/>
      <c r="DI11" s="609"/>
      <c r="DJ11" s="609"/>
      <c r="DK11" s="609"/>
      <c r="DL11" s="609"/>
      <c r="DM11" s="609"/>
      <c r="DN11" s="609"/>
      <c r="DO11" s="609"/>
      <c r="DP11" s="610"/>
      <c r="DQ11" s="614">
        <v>1136513</v>
      </c>
      <c r="DR11" s="609"/>
      <c r="DS11" s="609"/>
      <c r="DT11" s="609"/>
      <c r="DU11" s="609"/>
      <c r="DV11" s="609"/>
      <c r="DW11" s="609"/>
      <c r="DX11" s="609"/>
      <c r="DY11" s="609"/>
      <c r="DZ11" s="609"/>
      <c r="EA11" s="609"/>
      <c r="EB11" s="609"/>
      <c r="EC11" s="645"/>
    </row>
    <row r="12" spans="2:143" ht="11.25" customHeight="1" x14ac:dyDescent="0.15">
      <c r="B12" s="605" t="s">
        <v>245</v>
      </c>
      <c r="C12" s="606"/>
      <c r="D12" s="606"/>
      <c r="E12" s="606"/>
      <c r="F12" s="606"/>
      <c r="G12" s="606"/>
      <c r="H12" s="606"/>
      <c r="I12" s="606"/>
      <c r="J12" s="606"/>
      <c r="K12" s="606"/>
      <c r="L12" s="606"/>
      <c r="M12" s="606"/>
      <c r="N12" s="606"/>
      <c r="O12" s="606"/>
      <c r="P12" s="606"/>
      <c r="Q12" s="607"/>
      <c r="R12" s="608" t="s">
        <v>128</v>
      </c>
      <c r="S12" s="609"/>
      <c r="T12" s="609"/>
      <c r="U12" s="609"/>
      <c r="V12" s="609"/>
      <c r="W12" s="609"/>
      <c r="X12" s="609"/>
      <c r="Y12" s="610"/>
      <c r="Z12" s="646" t="s">
        <v>128</v>
      </c>
      <c r="AA12" s="646"/>
      <c r="AB12" s="646"/>
      <c r="AC12" s="646"/>
      <c r="AD12" s="647" t="s">
        <v>237</v>
      </c>
      <c r="AE12" s="647"/>
      <c r="AF12" s="647"/>
      <c r="AG12" s="647"/>
      <c r="AH12" s="647"/>
      <c r="AI12" s="647"/>
      <c r="AJ12" s="647"/>
      <c r="AK12" s="647"/>
      <c r="AL12" s="611" t="s">
        <v>237</v>
      </c>
      <c r="AM12" s="612"/>
      <c r="AN12" s="612"/>
      <c r="AO12" s="648"/>
      <c r="AP12" s="605" t="s">
        <v>246</v>
      </c>
      <c r="AQ12" s="606"/>
      <c r="AR12" s="606"/>
      <c r="AS12" s="606"/>
      <c r="AT12" s="606"/>
      <c r="AU12" s="606"/>
      <c r="AV12" s="606"/>
      <c r="AW12" s="606"/>
      <c r="AX12" s="606"/>
      <c r="AY12" s="606"/>
      <c r="AZ12" s="606"/>
      <c r="BA12" s="606"/>
      <c r="BB12" s="606"/>
      <c r="BC12" s="606"/>
      <c r="BD12" s="606"/>
      <c r="BE12" s="606"/>
      <c r="BF12" s="607"/>
      <c r="BG12" s="608">
        <v>3428736</v>
      </c>
      <c r="BH12" s="609"/>
      <c r="BI12" s="609"/>
      <c r="BJ12" s="609"/>
      <c r="BK12" s="609"/>
      <c r="BL12" s="609"/>
      <c r="BM12" s="609"/>
      <c r="BN12" s="610"/>
      <c r="BO12" s="646">
        <v>40.799999999999997</v>
      </c>
      <c r="BP12" s="646"/>
      <c r="BQ12" s="646"/>
      <c r="BR12" s="646"/>
      <c r="BS12" s="647" t="s">
        <v>128</v>
      </c>
      <c r="BT12" s="647"/>
      <c r="BU12" s="647"/>
      <c r="BV12" s="647"/>
      <c r="BW12" s="647"/>
      <c r="BX12" s="647"/>
      <c r="BY12" s="647"/>
      <c r="BZ12" s="647"/>
      <c r="CA12" s="647"/>
      <c r="CB12" s="682"/>
      <c r="CD12" s="605" t="s">
        <v>247</v>
      </c>
      <c r="CE12" s="606"/>
      <c r="CF12" s="606"/>
      <c r="CG12" s="606"/>
      <c r="CH12" s="606"/>
      <c r="CI12" s="606"/>
      <c r="CJ12" s="606"/>
      <c r="CK12" s="606"/>
      <c r="CL12" s="606"/>
      <c r="CM12" s="606"/>
      <c r="CN12" s="606"/>
      <c r="CO12" s="606"/>
      <c r="CP12" s="606"/>
      <c r="CQ12" s="607"/>
      <c r="CR12" s="608">
        <v>1660149</v>
      </c>
      <c r="CS12" s="609"/>
      <c r="CT12" s="609"/>
      <c r="CU12" s="609"/>
      <c r="CV12" s="609"/>
      <c r="CW12" s="609"/>
      <c r="CX12" s="609"/>
      <c r="CY12" s="610"/>
      <c r="CZ12" s="646">
        <v>3.8</v>
      </c>
      <c r="DA12" s="646"/>
      <c r="DB12" s="646"/>
      <c r="DC12" s="646"/>
      <c r="DD12" s="614">
        <v>68803</v>
      </c>
      <c r="DE12" s="609"/>
      <c r="DF12" s="609"/>
      <c r="DG12" s="609"/>
      <c r="DH12" s="609"/>
      <c r="DI12" s="609"/>
      <c r="DJ12" s="609"/>
      <c r="DK12" s="609"/>
      <c r="DL12" s="609"/>
      <c r="DM12" s="609"/>
      <c r="DN12" s="609"/>
      <c r="DO12" s="609"/>
      <c r="DP12" s="610"/>
      <c r="DQ12" s="614">
        <v>1348897</v>
      </c>
      <c r="DR12" s="609"/>
      <c r="DS12" s="609"/>
      <c r="DT12" s="609"/>
      <c r="DU12" s="609"/>
      <c r="DV12" s="609"/>
      <c r="DW12" s="609"/>
      <c r="DX12" s="609"/>
      <c r="DY12" s="609"/>
      <c r="DZ12" s="609"/>
      <c r="EA12" s="609"/>
      <c r="EB12" s="609"/>
      <c r="EC12" s="645"/>
    </row>
    <row r="13" spans="2:143" ht="11.25" customHeight="1" x14ac:dyDescent="0.15">
      <c r="B13" s="605" t="s">
        <v>248</v>
      </c>
      <c r="C13" s="606"/>
      <c r="D13" s="606"/>
      <c r="E13" s="606"/>
      <c r="F13" s="606"/>
      <c r="G13" s="606"/>
      <c r="H13" s="606"/>
      <c r="I13" s="606"/>
      <c r="J13" s="606"/>
      <c r="K13" s="606"/>
      <c r="L13" s="606"/>
      <c r="M13" s="606"/>
      <c r="N13" s="606"/>
      <c r="O13" s="606"/>
      <c r="P13" s="606"/>
      <c r="Q13" s="607"/>
      <c r="R13" s="608" t="s">
        <v>237</v>
      </c>
      <c r="S13" s="609"/>
      <c r="T13" s="609"/>
      <c r="U13" s="609"/>
      <c r="V13" s="609"/>
      <c r="W13" s="609"/>
      <c r="X13" s="609"/>
      <c r="Y13" s="610"/>
      <c r="Z13" s="646" t="s">
        <v>237</v>
      </c>
      <c r="AA13" s="646"/>
      <c r="AB13" s="646"/>
      <c r="AC13" s="646"/>
      <c r="AD13" s="647" t="s">
        <v>237</v>
      </c>
      <c r="AE13" s="647"/>
      <c r="AF13" s="647"/>
      <c r="AG13" s="647"/>
      <c r="AH13" s="647"/>
      <c r="AI13" s="647"/>
      <c r="AJ13" s="647"/>
      <c r="AK13" s="647"/>
      <c r="AL13" s="611" t="s">
        <v>237</v>
      </c>
      <c r="AM13" s="612"/>
      <c r="AN13" s="612"/>
      <c r="AO13" s="648"/>
      <c r="AP13" s="605" t="s">
        <v>249</v>
      </c>
      <c r="AQ13" s="606"/>
      <c r="AR13" s="606"/>
      <c r="AS13" s="606"/>
      <c r="AT13" s="606"/>
      <c r="AU13" s="606"/>
      <c r="AV13" s="606"/>
      <c r="AW13" s="606"/>
      <c r="AX13" s="606"/>
      <c r="AY13" s="606"/>
      <c r="AZ13" s="606"/>
      <c r="BA13" s="606"/>
      <c r="BB13" s="606"/>
      <c r="BC13" s="606"/>
      <c r="BD13" s="606"/>
      <c r="BE13" s="606"/>
      <c r="BF13" s="607"/>
      <c r="BG13" s="608">
        <v>3407087</v>
      </c>
      <c r="BH13" s="609"/>
      <c r="BI13" s="609"/>
      <c r="BJ13" s="609"/>
      <c r="BK13" s="609"/>
      <c r="BL13" s="609"/>
      <c r="BM13" s="609"/>
      <c r="BN13" s="610"/>
      <c r="BO13" s="646">
        <v>40.6</v>
      </c>
      <c r="BP13" s="646"/>
      <c r="BQ13" s="646"/>
      <c r="BR13" s="646"/>
      <c r="BS13" s="647" t="s">
        <v>128</v>
      </c>
      <c r="BT13" s="647"/>
      <c r="BU13" s="647"/>
      <c r="BV13" s="647"/>
      <c r="BW13" s="647"/>
      <c r="BX13" s="647"/>
      <c r="BY13" s="647"/>
      <c r="BZ13" s="647"/>
      <c r="CA13" s="647"/>
      <c r="CB13" s="682"/>
      <c r="CD13" s="605" t="s">
        <v>250</v>
      </c>
      <c r="CE13" s="606"/>
      <c r="CF13" s="606"/>
      <c r="CG13" s="606"/>
      <c r="CH13" s="606"/>
      <c r="CI13" s="606"/>
      <c r="CJ13" s="606"/>
      <c r="CK13" s="606"/>
      <c r="CL13" s="606"/>
      <c r="CM13" s="606"/>
      <c r="CN13" s="606"/>
      <c r="CO13" s="606"/>
      <c r="CP13" s="606"/>
      <c r="CQ13" s="607"/>
      <c r="CR13" s="608">
        <v>3307542</v>
      </c>
      <c r="CS13" s="609"/>
      <c r="CT13" s="609"/>
      <c r="CU13" s="609"/>
      <c r="CV13" s="609"/>
      <c r="CW13" s="609"/>
      <c r="CX13" s="609"/>
      <c r="CY13" s="610"/>
      <c r="CZ13" s="646">
        <v>7.5</v>
      </c>
      <c r="DA13" s="646"/>
      <c r="DB13" s="646"/>
      <c r="DC13" s="646"/>
      <c r="DD13" s="614">
        <v>943700</v>
      </c>
      <c r="DE13" s="609"/>
      <c r="DF13" s="609"/>
      <c r="DG13" s="609"/>
      <c r="DH13" s="609"/>
      <c r="DI13" s="609"/>
      <c r="DJ13" s="609"/>
      <c r="DK13" s="609"/>
      <c r="DL13" s="609"/>
      <c r="DM13" s="609"/>
      <c r="DN13" s="609"/>
      <c r="DO13" s="609"/>
      <c r="DP13" s="610"/>
      <c r="DQ13" s="614">
        <v>1416500</v>
      </c>
      <c r="DR13" s="609"/>
      <c r="DS13" s="609"/>
      <c r="DT13" s="609"/>
      <c r="DU13" s="609"/>
      <c r="DV13" s="609"/>
      <c r="DW13" s="609"/>
      <c r="DX13" s="609"/>
      <c r="DY13" s="609"/>
      <c r="DZ13" s="609"/>
      <c r="EA13" s="609"/>
      <c r="EB13" s="609"/>
      <c r="EC13" s="645"/>
    </row>
    <row r="14" spans="2:143" ht="11.25" customHeight="1" x14ac:dyDescent="0.15">
      <c r="B14" s="605" t="s">
        <v>251</v>
      </c>
      <c r="C14" s="606"/>
      <c r="D14" s="606"/>
      <c r="E14" s="606"/>
      <c r="F14" s="606"/>
      <c r="G14" s="606"/>
      <c r="H14" s="606"/>
      <c r="I14" s="606"/>
      <c r="J14" s="606"/>
      <c r="K14" s="606"/>
      <c r="L14" s="606"/>
      <c r="M14" s="606"/>
      <c r="N14" s="606"/>
      <c r="O14" s="606"/>
      <c r="P14" s="606"/>
      <c r="Q14" s="607"/>
      <c r="R14" s="608">
        <v>1336</v>
      </c>
      <c r="S14" s="609"/>
      <c r="T14" s="609"/>
      <c r="U14" s="609"/>
      <c r="V14" s="609"/>
      <c r="W14" s="609"/>
      <c r="X14" s="609"/>
      <c r="Y14" s="610"/>
      <c r="Z14" s="646">
        <v>0</v>
      </c>
      <c r="AA14" s="646"/>
      <c r="AB14" s="646"/>
      <c r="AC14" s="646"/>
      <c r="AD14" s="647">
        <v>1336</v>
      </c>
      <c r="AE14" s="647"/>
      <c r="AF14" s="647"/>
      <c r="AG14" s="647"/>
      <c r="AH14" s="647"/>
      <c r="AI14" s="647"/>
      <c r="AJ14" s="647"/>
      <c r="AK14" s="647"/>
      <c r="AL14" s="611">
        <v>0</v>
      </c>
      <c r="AM14" s="612"/>
      <c r="AN14" s="612"/>
      <c r="AO14" s="648"/>
      <c r="AP14" s="605" t="s">
        <v>252</v>
      </c>
      <c r="AQ14" s="606"/>
      <c r="AR14" s="606"/>
      <c r="AS14" s="606"/>
      <c r="AT14" s="606"/>
      <c r="AU14" s="606"/>
      <c r="AV14" s="606"/>
      <c r="AW14" s="606"/>
      <c r="AX14" s="606"/>
      <c r="AY14" s="606"/>
      <c r="AZ14" s="606"/>
      <c r="BA14" s="606"/>
      <c r="BB14" s="606"/>
      <c r="BC14" s="606"/>
      <c r="BD14" s="606"/>
      <c r="BE14" s="606"/>
      <c r="BF14" s="607"/>
      <c r="BG14" s="608">
        <v>346451</v>
      </c>
      <c r="BH14" s="609"/>
      <c r="BI14" s="609"/>
      <c r="BJ14" s="609"/>
      <c r="BK14" s="609"/>
      <c r="BL14" s="609"/>
      <c r="BM14" s="609"/>
      <c r="BN14" s="610"/>
      <c r="BO14" s="646">
        <v>4.0999999999999996</v>
      </c>
      <c r="BP14" s="646"/>
      <c r="BQ14" s="646"/>
      <c r="BR14" s="646"/>
      <c r="BS14" s="647" t="s">
        <v>128</v>
      </c>
      <c r="BT14" s="647"/>
      <c r="BU14" s="647"/>
      <c r="BV14" s="647"/>
      <c r="BW14" s="647"/>
      <c r="BX14" s="647"/>
      <c r="BY14" s="647"/>
      <c r="BZ14" s="647"/>
      <c r="CA14" s="647"/>
      <c r="CB14" s="682"/>
      <c r="CD14" s="605" t="s">
        <v>253</v>
      </c>
      <c r="CE14" s="606"/>
      <c r="CF14" s="606"/>
      <c r="CG14" s="606"/>
      <c r="CH14" s="606"/>
      <c r="CI14" s="606"/>
      <c r="CJ14" s="606"/>
      <c r="CK14" s="606"/>
      <c r="CL14" s="606"/>
      <c r="CM14" s="606"/>
      <c r="CN14" s="606"/>
      <c r="CO14" s="606"/>
      <c r="CP14" s="606"/>
      <c r="CQ14" s="607"/>
      <c r="CR14" s="608">
        <v>2031238</v>
      </c>
      <c r="CS14" s="609"/>
      <c r="CT14" s="609"/>
      <c r="CU14" s="609"/>
      <c r="CV14" s="609"/>
      <c r="CW14" s="609"/>
      <c r="CX14" s="609"/>
      <c r="CY14" s="610"/>
      <c r="CZ14" s="646">
        <v>4.5999999999999996</v>
      </c>
      <c r="DA14" s="646"/>
      <c r="DB14" s="646"/>
      <c r="DC14" s="646"/>
      <c r="DD14" s="614">
        <v>320422</v>
      </c>
      <c r="DE14" s="609"/>
      <c r="DF14" s="609"/>
      <c r="DG14" s="609"/>
      <c r="DH14" s="609"/>
      <c r="DI14" s="609"/>
      <c r="DJ14" s="609"/>
      <c r="DK14" s="609"/>
      <c r="DL14" s="609"/>
      <c r="DM14" s="609"/>
      <c r="DN14" s="609"/>
      <c r="DO14" s="609"/>
      <c r="DP14" s="610"/>
      <c r="DQ14" s="614">
        <v>1454452</v>
      </c>
      <c r="DR14" s="609"/>
      <c r="DS14" s="609"/>
      <c r="DT14" s="609"/>
      <c r="DU14" s="609"/>
      <c r="DV14" s="609"/>
      <c r="DW14" s="609"/>
      <c r="DX14" s="609"/>
      <c r="DY14" s="609"/>
      <c r="DZ14" s="609"/>
      <c r="EA14" s="609"/>
      <c r="EB14" s="609"/>
      <c r="EC14" s="645"/>
    </row>
    <row r="15" spans="2:143" ht="11.25" customHeight="1" x14ac:dyDescent="0.15">
      <c r="B15" s="605" t="s">
        <v>254</v>
      </c>
      <c r="C15" s="606"/>
      <c r="D15" s="606"/>
      <c r="E15" s="606"/>
      <c r="F15" s="606"/>
      <c r="G15" s="606"/>
      <c r="H15" s="606"/>
      <c r="I15" s="606"/>
      <c r="J15" s="606"/>
      <c r="K15" s="606"/>
      <c r="L15" s="606"/>
      <c r="M15" s="606"/>
      <c r="N15" s="606"/>
      <c r="O15" s="606"/>
      <c r="P15" s="606"/>
      <c r="Q15" s="607"/>
      <c r="R15" s="608" t="s">
        <v>128</v>
      </c>
      <c r="S15" s="609"/>
      <c r="T15" s="609"/>
      <c r="U15" s="609"/>
      <c r="V15" s="609"/>
      <c r="W15" s="609"/>
      <c r="X15" s="609"/>
      <c r="Y15" s="610"/>
      <c r="Z15" s="646" t="s">
        <v>237</v>
      </c>
      <c r="AA15" s="646"/>
      <c r="AB15" s="646"/>
      <c r="AC15" s="646"/>
      <c r="AD15" s="647" t="s">
        <v>128</v>
      </c>
      <c r="AE15" s="647"/>
      <c r="AF15" s="647"/>
      <c r="AG15" s="647"/>
      <c r="AH15" s="647"/>
      <c r="AI15" s="647"/>
      <c r="AJ15" s="647"/>
      <c r="AK15" s="647"/>
      <c r="AL15" s="611" t="s">
        <v>128</v>
      </c>
      <c r="AM15" s="612"/>
      <c r="AN15" s="612"/>
      <c r="AO15" s="648"/>
      <c r="AP15" s="605" t="s">
        <v>255</v>
      </c>
      <c r="AQ15" s="606"/>
      <c r="AR15" s="606"/>
      <c r="AS15" s="606"/>
      <c r="AT15" s="606"/>
      <c r="AU15" s="606"/>
      <c r="AV15" s="606"/>
      <c r="AW15" s="606"/>
      <c r="AX15" s="606"/>
      <c r="AY15" s="606"/>
      <c r="AZ15" s="606"/>
      <c r="BA15" s="606"/>
      <c r="BB15" s="606"/>
      <c r="BC15" s="606"/>
      <c r="BD15" s="606"/>
      <c r="BE15" s="606"/>
      <c r="BF15" s="607"/>
      <c r="BG15" s="608">
        <v>588952</v>
      </c>
      <c r="BH15" s="609"/>
      <c r="BI15" s="609"/>
      <c r="BJ15" s="609"/>
      <c r="BK15" s="609"/>
      <c r="BL15" s="609"/>
      <c r="BM15" s="609"/>
      <c r="BN15" s="610"/>
      <c r="BO15" s="646">
        <v>7</v>
      </c>
      <c r="BP15" s="646"/>
      <c r="BQ15" s="646"/>
      <c r="BR15" s="646"/>
      <c r="BS15" s="647" t="s">
        <v>237</v>
      </c>
      <c r="BT15" s="647"/>
      <c r="BU15" s="647"/>
      <c r="BV15" s="647"/>
      <c r="BW15" s="647"/>
      <c r="BX15" s="647"/>
      <c r="BY15" s="647"/>
      <c r="BZ15" s="647"/>
      <c r="CA15" s="647"/>
      <c r="CB15" s="682"/>
      <c r="CD15" s="605" t="s">
        <v>256</v>
      </c>
      <c r="CE15" s="606"/>
      <c r="CF15" s="606"/>
      <c r="CG15" s="606"/>
      <c r="CH15" s="606"/>
      <c r="CI15" s="606"/>
      <c r="CJ15" s="606"/>
      <c r="CK15" s="606"/>
      <c r="CL15" s="606"/>
      <c r="CM15" s="606"/>
      <c r="CN15" s="606"/>
      <c r="CO15" s="606"/>
      <c r="CP15" s="606"/>
      <c r="CQ15" s="607"/>
      <c r="CR15" s="608">
        <v>3794497</v>
      </c>
      <c r="CS15" s="609"/>
      <c r="CT15" s="609"/>
      <c r="CU15" s="609"/>
      <c r="CV15" s="609"/>
      <c r="CW15" s="609"/>
      <c r="CX15" s="609"/>
      <c r="CY15" s="610"/>
      <c r="CZ15" s="646">
        <v>8.6</v>
      </c>
      <c r="DA15" s="646"/>
      <c r="DB15" s="646"/>
      <c r="DC15" s="646"/>
      <c r="DD15" s="614">
        <v>670300</v>
      </c>
      <c r="DE15" s="609"/>
      <c r="DF15" s="609"/>
      <c r="DG15" s="609"/>
      <c r="DH15" s="609"/>
      <c r="DI15" s="609"/>
      <c r="DJ15" s="609"/>
      <c r="DK15" s="609"/>
      <c r="DL15" s="609"/>
      <c r="DM15" s="609"/>
      <c r="DN15" s="609"/>
      <c r="DO15" s="609"/>
      <c r="DP15" s="610"/>
      <c r="DQ15" s="614">
        <v>2603995</v>
      </c>
      <c r="DR15" s="609"/>
      <c r="DS15" s="609"/>
      <c r="DT15" s="609"/>
      <c r="DU15" s="609"/>
      <c r="DV15" s="609"/>
      <c r="DW15" s="609"/>
      <c r="DX15" s="609"/>
      <c r="DY15" s="609"/>
      <c r="DZ15" s="609"/>
      <c r="EA15" s="609"/>
      <c r="EB15" s="609"/>
      <c r="EC15" s="645"/>
    </row>
    <row r="16" spans="2:143" ht="11.25" customHeight="1" x14ac:dyDescent="0.15">
      <c r="B16" s="605" t="s">
        <v>257</v>
      </c>
      <c r="C16" s="606"/>
      <c r="D16" s="606"/>
      <c r="E16" s="606"/>
      <c r="F16" s="606"/>
      <c r="G16" s="606"/>
      <c r="H16" s="606"/>
      <c r="I16" s="606"/>
      <c r="J16" s="606"/>
      <c r="K16" s="606"/>
      <c r="L16" s="606"/>
      <c r="M16" s="606"/>
      <c r="N16" s="606"/>
      <c r="O16" s="606"/>
      <c r="P16" s="606"/>
      <c r="Q16" s="607"/>
      <c r="R16" s="608">
        <v>38498</v>
      </c>
      <c r="S16" s="609"/>
      <c r="T16" s="609"/>
      <c r="U16" s="609"/>
      <c r="V16" s="609"/>
      <c r="W16" s="609"/>
      <c r="X16" s="609"/>
      <c r="Y16" s="610"/>
      <c r="Z16" s="646">
        <v>0.1</v>
      </c>
      <c r="AA16" s="646"/>
      <c r="AB16" s="646"/>
      <c r="AC16" s="646"/>
      <c r="AD16" s="647">
        <v>38498</v>
      </c>
      <c r="AE16" s="647"/>
      <c r="AF16" s="647"/>
      <c r="AG16" s="647"/>
      <c r="AH16" s="647"/>
      <c r="AI16" s="647"/>
      <c r="AJ16" s="647"/>
      <c r="AK16" s="647"/>
      <c r="AL16" s="611">
        <v>0.2</v>
      </c>
      <c r="AM16" s="612"/>
      <c r="AN16" s="612"/>
      <c r="AO16" s="648"/>
      <c r="AP16" s="605" t="s">
        <v>258</v>
      </c>
      <c r="AQ16" s="606"/>
      <c r="AR16" s="606"/>
      <c r="AS16" s="606"/>
      <c r="AT16" s="606"/>
      <c r="AU16" s="606"/>
      <c r="AV16" s="606"/>
      <c r="AW16" s="606"/>
      <c r="AX16" s="606"/>
      <c r="AY16" s="606"/>
      <c r="AZ16" s="606"/>
      <c r="BA16" s="606"/>
      <c r="BB16" s="606"/>
      <c r="BC16" s="606"/>
      <c r="BD16" s="606"/>
      <c r="BE16" s="606"/>
      <c r="BF16" s="607"/>
      <c r="BG16" s="608" t="s">
        <v>128</v>
      </c>
      <c r="BH16" s="609"/>
      <c r="BI16" s="609"/>
      <c r="BJ16" s="609"/>
      <c r="BK16" s="609"/>
      <c r="BL16" s="609"/>
      <c r="BM16" s="609"/>
      <c r="BN16" s="610"/>
      <c r="BO16" s="646" t="s">
        <v>128</v>
      </c>
      <c r="BP16" s="646"/>
      <c r="BQ16" s="646"/>
      <c r="BR16" s="646"/>
      <c r="BS16" s="647" t="s">
        <v>237</v>
      </c>
      <c r="BT16" s="647"/>
      <c r="BU16" s="647"/>
      <c r="BV16" s="647"/>
      <c r="BW16" s="647"/>
      <c r="BX16" s="647"/>
      <c r="BY16" s="647"/>
      <c r="BZ16" s="647"/>
      <c r="CA16" s="647"/>
      <c r="CB16" s="682"/>
      <c r="CD16" s="605" t="s">
        <v>259</v>
      </c>
      <c r="CE16" s="606"/>
      <c r="CF16" s="606"/>
      <c r="CG16" s="606"/>
      <c r="CH16" s="606"/>
      <c r="CI16" s="606"/>
      <c r="CJ16" s="606"/>
      <c r="CK16" s="606"/>
      <c r="CL16" s="606"/>
      <c r="CM16" s="606"/>
      <c r="CN16" s="606"/>
      <c r="CO16" s="606"/>
      <c r="CP16" s="606"/>
      <c r="CQ16" s="607"/>
      <c r="CR16" s="608">
        <v>191942</v>
      </c>
      <c r="CS16" s="609"/>
      <c r="CT16" s="609"/>
      <c r="CU16" s="609"/>
      <c r="CV16" s="609"/>
      <c r="CW16" s="609"/>
      <c r="CX16" s="609"/>
      <c r="CY16" s="610"/>
      <c r="CZ16" s="646">
        <v>0.4</v>
      </c>
      <c r="DA16" s="646"/>
      <c r="DB16" s="646"/>
      <c r="DC16" s="646"/>
      <c r="DD16" s="614" t="s">
        <v>128</v>
      </c>
      <c r="DE16" s="609"/>
      <c r="DF16" s="609"/>
      <c r="DG16" s="609"/>
      <c r="DH16" s="609"/>
      <c r="DI16" s="609"/>
      <c r="DJ16" s="609"/>
      <c r="DK16" s="609"/>
      <c r="DL16" s="609"/>
      <c r="DM16" s="609"/>
      <c r="DN16" s="609"/>
      <c r="DO16" s="609"/>
      <c r="DP16" s="610"/>
      <c r="DQ16" s="614">
        <v>19570</v>
      </c>
      <c r="DR16" s="609"/>
      <c r="DS16" s="609"/>
      <c r="DT16" s="609"/>
      <c r="DU16" s="609"/>
      <c r="DV16" s="609"/>
      <c r="DW16" s="609"/>
      <c r="DX16" s="609"/>
      <c r="DY16" s="609"/>
      <c r="DZ16" s="609"/>
      <c r="EA16" s="609"/>
      <c r="EB16" s="609"/>
      <c r="EC16" s="645"/>
    </row>
    <row r="17" spans="2:133" ht="11.25" customHeight="1" x14ac:dyDescent="0.15">
      <c r="B17" s="605" t="s">
        <v>260</v>
      </c>
      <c r="C17" s="606"/>
      <c r="D17" s="606"/>
      <c r="E17" s="606"/>
      <c r="F17" s="606"/>
      <c r="G17" s="606"/>
      <c r="H17" s="606"/>
      <c r="I17" s="606"/>
      <c r="J17" s="606"/>
      <c r="K17" s="606"/>
      <c r="L17" s="606"/>
      <c r="M17" s="606"/>
      <c r="N17" s="606"/>
      <c r="O17" s="606"/>
      <c r="P17" s="606"/>
      <c r="Q17" s="607"/>
      <c r="R17" s="608">
        <v>125896</v>
      </c>
      <c r="S17" s="609"/>
      <c r="T17" s="609"/>
      <c r="U17" s="609"/>
      <c r="V17" s="609"/>
      <c r="W17" s="609"/>
      <c r="X17" s="609"/>
      <c r="Y17" s="610"/>
      <c r="Z17" s="646">
        <v>0.3</v>
      </c>
      <c r="AA17" s="646"/>
      <c r="AB17" s="646"/>
      <c r="AC17" s="646"/>
      <c r="AD17" s="647">
        <v>125896</v>
      </c>
      <c r="AE17" s="647"/>
      <c r="AF17" s="647"/>
      <c r="AG17" s="647"/>
      <c r="AH17" s="647"/>
      <c r="AI17" s="647"/>
      <c r="AJ17" s="647"/>
      <c r="AK17" s="647"/>
      <c r="AL17" s="611">
        <v>0.5</v>
      </c>
      <c r="AM17" s="612"/>
      <c r="AN17" s="612"/>
      <c r="AO17" s="648"/>
      <c r="AP17" s="605" t="s">
        <v>261</v>
      </c>
      <c r="AQ17" s="606"/>
      <c r="AR17" s="606"/>
      <c r="AS17" s="606"/>
      <c r="AT17" s="606"/>
      <c r="AU17" s="606"/>
      <c r="AV17" s="606"/>
      <c r="AW17" s="606"/>
      <c r="AX17" s="606"/>
      <c r="AY17" s="606"/>
      <c r="AZ17" s="606"/>
      <c r="BA17" s="606"/>
      <c r="BB17" s="606"/>
      <c r="BC17" s="606"/>
      <c r="BD17" s="606"/>
      <c r="BE17" s="606"/>
      <c r="BF17" s="607"/>
      <c r="BG17" s="608" t="s">
        <v>237</v>
      </c>
      <c r="BH17" s="609"/>
      <c r="BI17" s="609"/>
      <c r="BJ17" s="609"/>
      <c r="BK17" s="609"/>
      <c r="BL17" s="609"/>
      <c r="BM17" s="609"/>
      <c r="BN17" s="610"/>
      <c r="BO17" s="646" t="s">
        <v>128</v>
      </c>
      <c r="BP17" s="646"/>
      <c r="BQ17" s="646"/>
      <c r="BR17" s="646"/>
      <c r="BS17" s="647" t="s">
        <v>128</v>
      </c>
      <c r="BT17" s="647"/>
      <c r="BU17" s="647"/>
      <c r="BV17" s="647"/>
      <c r="BW17" s="647"/>
      <c r="BX17" s="647"/>
      <c r="BY17" s="647"/>
      <c r="BZ17" s="647"/>
      <c r="CA17" s="647"/>
      <c r="CB17" s="682"/>
      <c r="CD17" s="605" t="s">
        <v>262</v>
      </c>
      <c r="CE17" s="606"/>
      <c r="CF17" s="606"/>
      <c r="CG17" s="606"/>
      <c r="CH17" s="606"/>
      <c r="CI17" s="606"/>
      <c r="CJ17" s="606"/>
      <c r="CK17" s="606"/>
      <c r="CL17" s="606"/>
      <c r="CM17" s="606"/>
      <c r="CN17" s="606"/>
      <c r="CO17" s="606"/>
      <c r="CP17" s="606"/>
      <c r="CQ17" s="607"/>
      <c r="CR17" s="608">
        <v>5380802</v>
      </c>
      <c r="CS17" s="609"/>
      <c r="CT17" s="609"/>
      <c r="CU17" s="609"/>
      <c r="CV17" s="609"/>
      <c r="CW17" s="609"/>
      <c r="CX17" s="609"/>
      <c r="CY17" s="610"/>
      <c r="CZ17" s="646">
        <v>12.2</v>
      </c>
      <c r="DA17" s="646"/>
      <c r="DB17" s="646"/>
      <c r="DC17" s="646"/>
      <c r="DD17" s="614" t="s">
        <v>237</v>
      </c>
      <c r="DE17" s="609"/>
      <c r="DF17" s="609"/>
      <c r="DG17" s="609"/>
      <c r="DH17" s="609"/>
      <c r="DI17" s="609"/>
      <c r="DJ17" s="609"/>
      <c r="DK17" s="609"/>
      <c r="DL17" s="609"/>
      <c r="DM17" s="609"/>
      <c r="DN17" s="609"/>
      <c r="DO17" s="609"/>
      <c r="DP17" s="610"/>
      <c r="DQ17" s="614">
        <v>5291376</v>
      </c>
      <c r="DR17" s="609"/>
      <c r="DS17" s="609"/>
      <c r="DT17" s="609"/>
      <c r="DU17" s="609"/>
      <c r="DV17" s="609"/>
      <c r="DW17" s="609"/>
      <c r="DX17" s="609"/>
      <c r="DY17" s="609"/>
      <c r="DZ17" s="609"/>
      <c r="EA17" s="609"/>
      <c r="EB17" s="609"/>
      <c r="EC17" s="645"/>
    </row>
    <row r="18" spans="2:133" ht="11.25" customHeight="1" x14ac:dyDescent="0.15">
      <c r="B18" s="605" t="s">
        <v>263</v>
      </c>
      <c r="C18" s="606"/>
      <c r="D18" s="606"/>
      <c r="E18" s="606"/>
      <c r="F18" s="606"/>
      <c r="G18" s="606"/>
      <c r="H18" s="606"/>
      <c r="I18" s="606"/>
      <c r="J18" s="606"/>
      <c r="K18" s="606"/>
      <c r="L18" s="606"/>
      <c r="M18" s="606"/>
      <c r="N18" s="606"/>
      <c r="O18" s="606"/>
      <c r="P18" s="606"/>
      <c r="Q18" s="607"/>
      <c r="R18" s="608">
        <v>62446</v>
      </c>
      <c r="S18" s="609"/>
      <c r="T18" s="609"/>
      <c r="U18" s="609"/>
      <c r="V18" s="609"/>
      <c r="W18" s="609"/>
      <c r="X18" s="609"/>
      <c r="Y18" s="610"/>
      <c r="Z18" s="646">
        <v>0.1</v>
      </c>
      <c r="AA18" s="646"/>
      <c r="AB18" s="646"/>
      <c r="AC18" s="646"/>
      <c r="AD18" s="647">
        <v>62446</v>
      </c>
      <c r="AE18" s="647"/>
      <c r="AF18" s="647"/>
      <c r="AG18" s="647"/>
      <c r="AH18" s="647"/>
      <c r="AI18" s="647"/>
      <c r="AJ18" s="647"/>
      <c r="AK18" s="647"/>
      <c r="AL18" s="611">
        <v>0.3</v>
      </c>
      <c r="AM18" s="612"/>
      <c r="AN18" s="612"/>
      <c r="AO18" s="648"/>
      <c r="AP18" s="605" t="s">
        <v>264</v>
      </c>
      <c r="AQ18" s="606"/>
      <c r="AR18" s="606"/>
      <c r="AS18" s="606"/>
      <c r="AT18" s="606"/>
      <c r="AU18" s="606"/>
      <c r="AV18" s="606"/>
      <c r="AW18" s="606"/>
      <c r="AX18" s="606"/>
      <c r="AY18" s="606"/>
      <c r="AZ18" s="606"/>
      <c r="BA18" s="606"/>
      <c r="BB18" s="606"/>
      <c r="BC18" s="606"/>
      <c r="BD18" s="606"/>
      <c r="BE18" s="606"/>
      <c r="BF18" s="607"/>
      <c r="BG18" s="608" t="s">
        <v>237</v>
      </c>
      <c r="BH18" s="609"/>
      <c r="BI18" s="609"/>
      <c r="BJ18" s="609"/>
      <c r="BK18" s="609"/>
      <c r="BL18" s="609"/>
      <c r="BM18" s="609"/>
      <c r="BN18" s="610"/>
      <c r="BO18" s="646" t="s">
        <v>128</v>
      </c>
      <c r="BP18" s="646"/>
      <c r="BQ18" s="646"/>
      <c r="BR18" s="646"/>
      <c r="BS18" s="647" t="s">
        <v>128</v>
      </c>
      <c r="BT18" s="647"/>
      <c r="BU18" s="647"/>
      <c r="BV18" s="647"/>
      <c r="BW18" s="647"/>
      <c r="BX18" s="647"/>
      <c r="BY18" s="647"/>
      <c r="BZ18" s="647"/>
      <c r="CA18" s="647"/>
      <c r="CB18" s="682"/>
      <c r="CD18" s="605" t="s">
        <v>265</v>
      </c>
      <c r="CE18" s="606"/>
      <c r="CF18" s="606"/>
      <c r="CG18" s="606"/>
      <c r="CH18" s="606"/>
      <c r="CI18" s="606"/>
      <c r="CJ18" s="606"/>
      <c r="CK18" s="606"/>
      <c r="CL18" s="606"/>
      <c r="CM18" s="606"/>
      <c r="CN18" s="606"/>
      <c r="CO18" s="606"/>
      <c r="CP18" s="606"/>
      <c r="CQ18" s="607"/>
      <c r="CR18" s="608" t="s">
        <v>128</v>
      </c>
      <c r="CS18" s="609"/>
      <c r="CT18" s="609"/>
      <c r="CU18" s="609"/>
      <c r="CV18" s="609"/>
      <c r="CW18" s="609"/>
      <c r="CX18" s="609"/>
      <c r="CY18" s="610"/>
      <c r="CZ18" s="646" t="s">
        <v>128</v>
      </c>
      <c r="DA18" s="646"/>
      <c r="DB18" s="646"/>
      <c r="DC18" s="646"/>
      <c r="DD18" s="614" t="s">
        <v>237</v>
      </c>
      <c r="DE18" s="609"/>
      <c r="DF18" s="609"/>
      <c r="DG18" s="609"/>
      <c r="DH18" s="609"/>
      <c r="DI18" s="609"/>
      <c r="DJ18" s="609"/>
      <c r="DK18" s="609"/>
      <c r="DL18" s="609"/>
      <c r="DM18" s="609"/>
      <c r="DN18" s="609"/>
      <c r="DO18" s="609"/>
      <c r="DP18" s="610"/>
      <c r="DQ18" s="614" t="s">
        <v>128</v>
      </c>
      <c r="DR18" s="609"/>
      <c r="DS18" s="609"/>
      <c r="DT18" s="609"/>
      <c r="DU18" s="609"/>
      <c r="DV18" s="609"/>
      <c r="DW18" s="609"/>
      <c r="DX18" s="609"/>
      <c r="DY18" s="609"/>
      <c r="DZ18" s="609"/>
      <c r="EA18" s="609"/>
      <c r="EB18" s="609"/>
      <c r="EC18" s="645"/>
    </row>
    <row r="19" spans="2:133" ht="11.25" customHeight="1" x14ac:dyDescent="0.15">
      <c r="B19" s="605" t="s">
        <v>266</v>
      </c>
      <c r="C19" s="606"/>
      <c r="D19" s="606"/>
      <c r="E19" s="606"/>
      <c r="F19" s="606"/>
      <c r="G19" s="606"/>
      <c r="H19" s="606"/>
      <c r="I19" s="606"/>
      <c r="J19" s="606"/>
      <c r="K19" s="606"/>
      <c r="L19" s="606"/>
      <c r="M19" s="606"/>
      <c r="N19" s="606"/>
      <c r="O19" s="606"/>
      <c r="P19" s="606"/>
      <c r="Q19" s="607"/>
      <c r="R19" s="608">
        <v>51377</v>
      </c>
      <c r="S19" s="609"/>
      <c r="T19" s="609"/>
      <c r="U19" s="609"/>
      <c r="V19" s="609"/>
      <c r="W19" s="609"/>
      <c r="X19" s="609"/>
      <c r="Y19" s="610"/>
      <c r="Z19" s="646">
        <v>0.1</v>
      </c>
      <c r="AA19" s="646"/>
      <c r="AB19" s="646"/>
      <c r="AC19" s="646"/>
      <c r="AD19" s="647">
        <v>51377</v>
      </c>
      <c r="AE19" s="647"/>
      <c r="AF19" s="647"/>
      <c r="AG19" s="647"/>
      <c r="AH19" s="647"/>
      <c r="AI19" s="647"/>
      <c r="AJ19" s="647"/>
      <c r="AK19" s="647"/>
      <c r="AL19" s="611">
        <v>0.2</v>
      </c>
      <c r="AM19" s="612"/>
      <c r="AN19" s="612"/>
      <c r="AO19" s="648"/>
      <c r="AP19" s="605" t="s">
        <v>267</v>
      </c>
      <c r="AQ19" s="606"/>
      <c r="AR19" s="606"/>
      <c r="AS19" s="606"/>
      <c r="AT19" s="606"/>
      <c r="AU19" s="606"/>
      <c r="AV19" s="606"/>
      <c r="AW19" s="606"/>
      <c r="AX19" s="606"/>
      <c r="AY19" s="606"/>
      <c r="AZ19" s="606"/>
      <c r="BA19" s="606"/>
      <c r="BB19" s="606"/>
      <c r="BC19" s="606"/>
      <c r="BD19" s="606"/>
      <c r="BE19" s="606"/>
      <c r="BF19" s="607"/>
      <c r="BG19" s="608">
        <v>381371</v>
      </c>
      <c r="BH19" s="609"/>
      <c r="BI19" s="609"/>
      <c r="BJ19" s="609"/>
      <c r="BK19" s="609"/>
      <c r="BL19" s="609"/>
      <c r="BM19" s="609"/>
      <c r="BN19" s="610"/>
      <c r="BO19" s="646">
        <v>4.5</v>
      </c>
      <c r="BP19" s="646"/>
      <c r="BQ19" s="646"/>
      <c r="BR19" s="646"/>
      <c r="BS19" s="647" t="s">
        <v>128</v>
      </c>
      <c r="BT19" s="647"/>
      <c r="BU19" s="647"/>
      <c r="BV19" s="647"/>
      <c r="BW19" s="647"/>
      <c r="BX19" s="647"/>
      <c r="BY19" s="647"/>
      <c r="BZ19" s="647"/>
      <c r="CA19" s="647"/>
      <c r="CB19" s="682"/>
      <c r="CD19" s="605" t="s">
        <v>268</v>
      </c>
      <c r="CE19" s="606"/>
      <c r="CF19" s="606"/>
      <c r="CG19" s="606"/>
      <c r="CH19" s="606"/>
      <c r="CI19" s="606"/>
      <c r="CJ19" s="606"/>
      <c r="CK19" s="606"/>
      <c r="CL19" s="606"/>
      <c r="CM19" s="606"/>
      <c r="CN19" s="606"/>
      <c r="CO19" s="606"/>
      <c r="CP19" s="606"/>
      <c r="CQ19" s="607"/>
      <c r="CR19" s="608" t="s">
        <v>128</v>
      </c>
      <c r="CS19" s="609"/>
      <c r="CT19" s="609"/>
      <c r="CU19" s="609"/>
      <c r="CV19" s="609"/>
      <c r="CW19" s="609"/>
      <c r="CX19" s="609"/>
      <c r="CY19" s="610"/>
      <c r="CZ19" s="646" t="s">
        <v>237</v>
      </c>
      <c r="DA19" s="646"/>
      <c r="DB19" s="646"/>
      <c r="DC19" s="646"/>
      <c r="DD19" s="614" t="s">
        <v>237</v>
      </c>
      <c r="DE19" s="609"/>
      <c r="DF19" s="609"/>
      <c r="DG19" s="609"/>
      <c r="DH19" s="609"/>
      <c r="DI19" s="609"/>
      <c r="DJ19" s="609"/>
      <c r="DK19" s="609"/>
      <c r="DL19" s="609"/>
      <c r="DM19" s="609"/>
      <c r="DN19" s="609"/>
      <c r="DO19" s="609"/>
      <c r="DP19" s="610"/>
      <c r="DQ19" s="614" t="s">
        <v>128</v>
      </c>
      <c r="DR19" s="609"/>
      <c r="DS19" s="609"/>
      <c r="DT19" s="609"/>
      <c r="DU19" s="609"/>
      <c r="DV19" s="609"/>
      <c r="DW19" s="609"/>
      <c r="DX19" s="609"/>
      <c r="DY19" s="609"/>
      <c r="DZ19" s="609"/>
      <c r="EA19" s="609"/>
      <c r="EB19" s="609"/>
      <c r="EC19" s="645"/>
    </row>
    <row r="20" spans="2:133" ht="11.25" customHeight="1" x14ac:dyDescent="0.15">
      <c r="B20" s="683" t="s">
        <v>269</v>
      </c>
      <c r="C20" s="684"/>
      <c r="D20" s="684"/>
      <c r="E20" s="684"/>
      <c r="F20" s="684"/>
      <c r="G20" s="684"/>
      <c r="H20" s="684"/>
      <c r="I20" s="684"/>
      <c r="J20" s="684"/>
      <c r="K20" s="684"/>
      <c r="L20" s="684"/>
      <c r="M20" s="684"/>
      <c r="N20" s="684"/>
      <c r="O20" s="684"/>
      <c r="P20" s="684"/>
      <c r="Q20" s="685"/>
      <c r="R20" s="608">
        <v>11069</v>
      </c>
      <c r="S20" s="609"/>
      <c r="T20" s="609"/>
      <c r="U20" s="609"/>
      <c r="V20" s="609"/>
      <c r="W20" s="609"/>
      <c r="X20" s="609"/>
      <c r="Y20" s="610"/>
      <c r="Z20" s="646">
        <v>0</v>
      </c>
      <c r="AA20" s="646"/>
      <c r="AB20" s="646"/>
      <c r="AC20" s="646"/>
      <c r="AD20" s="647">
        <v>11069</v>
      </c>
      <c r="AE20" s="647"/>
      <c r="AF20" s="647"/>
      <c r="AG20" s="647"/>
      <c r="AH20" s="647"/>
      <c r="AI20" s="647"/>
      <c r="AJ20" s="647"/>
      <c r="AK20" s="647"/>
      <c r="AL20" s="611">
        <v>0</v>
      </c>
      <c r="AM20" s="612"/>
      <c r="AN20" s="612"/>
      <c r="AO20" s="648"/>
      <c r="AP20" s="605" t="s">
        <v>270</v>
      </c>
      <c r="AQ20" s="606"/>
      <c r="AR20" s="606"/>
      <c r="AS20" s="606"/>
      <c r="AT20" s="606"/>
      <c r="AU20" s="606"/>
      <c r="AV20" s="606"/>
      <c r="AW20" s="606"/>
      <c r="AX20" s="606"/>
      <c r="AY20" s="606"/>
      <c r="AZ20" s="606"/>
      <c r="BA20" s="606"/>
      <c r="BB20" s="606"/>
      <c r="BC20" s="606"/>
      <c r="BD20" s="606"/>
      <c r="BE20" s="606"/>
      <c r="BF20" s="607"/>
      <c r="BG20" s="608">
        <v>381371</v>
      </c>
      <c r="BH20" s="609"/>
      <c r="BI20" s="609"/>
      <c r="BJ20" s="609"/>
      <c r="BK20" s="609"/>
      <c r="BL20" s="609"/>
      <c r="BM20" s="609"/>
      <c r="BN20" s="610"/>
      <c r="BO20" s="646">
        <v>4.5</v>
      </c>
      <c r="BP20" s="646"/>
      <c r="BQ20" s="646"/>
      <c r="BR20" s="646"/>
      <c r="BS20" s="647" t="s">
        <v>128</v>
      </c>
      <c r="BT20" s="647"/>
      <c r="BU20" s="647"/>
      <c r="BV20" s="647"/>
      <c r="BW20" s="647"/>
      <c r="BX20" s="647"/>
      <c r="BY20" s="647"/>
      <c r="BZ20" s="647"/>
      <c r="CA20" s="647"/>
      <c r="CB20" s="682"/>
      <c r="CD20" s="605" t="s">
        <v>271</v>
      </c>
      <c r="CE20" s="606"/>
      <c r="CF20" s="606"/>
      <c r="CG20" s="606"/>
      <c r="CH20" s="606"/>
      <c r="CI20" s="606"/>
      <c r="CJ20" s="606"/>
      <c r="CK20" s="606"/>
      <c r="CL20" s="606"/>
      <c r="CM20" s="606"/>
      <c r="CN20" s="606"/>
      <c r="CO20" s="606"/>
      <c r="CP20" s="606"/>
      <c r="CQ20" s="607"/>
      <c r="CR20" s="608">
        <v>44091563</v>
      </c>
      <c r="CS20" s="609"/>
      <c r="CT20" s="609"/>
      <c r="CU20" s="609"/>
      <c r="CV20" s="609"/>
      <c r="CW20" s="609"/>
      <c r="CX20" s="609"/>
      <c r="CY20" s="610"/>
      <c r="CZ20" s="646">
        <v>100</v>
      </c>
      <c r="DA20" s="646"/>
      <c r="DB20" s="646"/>
      <c r="DC20" s="646"/>
      <c r="DD20" s="614">
        <v>4349737</v>
      </c>
      <c r="DE20" s="609"/>
      <c r="DF20" s="609"/>
      <c r="DG20" s="609"/>
      <c r="DH20" s="609"/>
      <c r="DI20" s="609"/>
      <c r="DJ20" s="609"/>
      <c r="DK20" s="609"/>
      <c r="DL20" s="609"/>
      <c r="DM20" s="609"/>
      <c r="DN20" s="609"/>
      <c r="DO20" s="609"/>
      <c r="DP20" s="610"/>
      <c r="DQ20" s="614">
        <v>28005811</v>
      </c>
      <c r="DR20" s="609"/>
      <c r="DS20" s="609"/>
      <c r="DT20" s="609"/>
      <c r="DU20" s="609"/>
      <c r="DV20" s="609"/>
      <c r="DW20" s="609"/>
      <c r="DX20" s="609"/>
      <c r="DY20" s="609"/>
      <c r="DZ20" s="609"/>
      <c r="EA20" s="609"/>
      <c r="EB20" s="609"/>
      <c r="EC20" s="645"/>
    </row>
    <row r="21" spans="2:133" ht="11.25" customHeight="1" x14ac:dyDescent="0.15">
      <c r="B21" s="605" t="s">
        <v>272</v>
      </c>
      <c r="C21" s="606"/>
      <c r="D21" s="606"/>
      <c r="E21" s="606"/>
      <c r="F21" s="606"/>
      <c r="G21" s="606"/>
      <c r="H21" s="606"/>
      <c r="I21" s="606"/>
      <c r="J21" s="606"/>
      <c r="K21" s="606"/>
      <c r="L21" s="606"/>
      <c r="M21" s="606"/>
      <c r="N21" s="606"/>
      <c r="O21" s="606"/>
      <c r="P21" s="606"/>
      <c r="Q21" s="607"/>
      <c r="R21" s="608">
        <v>15649889</v>
      </c>
      <c r="S21" s="609"/>
      <c r="T21" s="609"/>
      <c r="U21" s="609"/>
      <c r="V21" s="609"/>
      <c r="W21" s="609"/>
      <c r="X21" s="609"/>
      <c r="Y21" s="610"/>
      <c r="Z21" s="646">
        <v>33.4</v>
      </c>
      <c r="AA21" s="646"/>
      <c r="AB21" s="646"/>
      <c r="AC21" s="646"/>
      <c r="AD21" s="647">
        <v>13142107</v>
      </c>
      <c r="AE21" s="647"/>
      <c r="AF21" s="647"/>
      <c r="AG21" s="647"/>
      <c r="AH21" s="647"/>
      <c r="AI21" s="647"/>
      <c r="AJ21" s="647"/>
      <c r="AK21" s="647"/>
      <c r="AL21" s="611">
        <v>54.9</v>
      </c>
      <c r="AM21" s="612"/>
      <c r="AN21" s="612"/>
      <c r="AO21" s="648"/>
      <c r="AP21" s="605" t="s">
        <v>273</v>
      </c>
      <c r="AQ21" s="686"/>
      <c r="AR21" s="686"/>
      <c r="AS21" s="686"/>
      <c r="AT21" s="686"/>
      <c r="AU21" s="686"/>
      <c r="AV21" s="686"/>
      <c r="AW21" s="686"/>
      <c r="AX21" s="686"/>
      <c r="AY21" s="686"/>
      <c r="AZ21" s="686"/>
      <c r="BA21" s="686"/>
      <c r="BB21" s="686"/>
      <c r="BC21" s="686"/>
      <c r="BD21" s="686"/>
      <c r="BE21" s="686"/>
      <c r="BF21" s="687"/>
      <c r="BG21" s="608">
        <v>42207</v>
      </c>
      <c r="BH21" s="609"/>
      <c r="BI21" s="609"/>
      <c r="BJ21" s="609"/>
      <c r="BK21" s="609"/>
      <c r="BL21" s="609"/>
      <c r="BM21" s="609"/>
      <c r="BN21" s="610"/>
      <c r="BO21" s="646">
        <v>0.5</v>
      </c>
      <c r="BP21" s="646"/>
      <c r="BQ21" s="646"/>
      <c r="BR21" s="646"/>
      <c r="BS21" s="647" t="s">
        <v>237</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274</v>
      </c>
      <c r="C22" s="606"/>
      <c r="D22" s="606"/>
      <c r="E22" s="606"/>
      <c r="F22" s="606"/>
      <c r="G22" s="606"/>
      <c r="H22" s="606"/>
      <c r="I22" s="606"/>
      <c r="J22" s="606"/>
      <c r="K22" s="606"/>
      <c r="L22" s="606"/>
      <c r="M22" s="606"/>
      <c r="N22" s="606"/>
      <c r="O22" s="606"/>
      <c r="P22" s="606"/>
      <c r="Q22" s="607"/>
      <c r="R22" s="608">
        <v>13142107</v>
      </c>
      <c r="S22" s="609"/>
      <c r="T22" s="609"/>
      <c r="U22" s="609"/>
      <c r="V22" s="609"/>
      <c r="W22" s="609"/>
      <c r="X22" s="609"/>
      <c r="Y22" s="610"/>
      <c r="Z22" s="646">
        <v>28.1</v>
      </c>
      <c r="AA22" s="646"/>
      <c r="AB22" s="646"/>
      <c r="AC22" s="646"/>
      <c r="AD22" s="647">
        <v>13142107</v>
      </c>
      <c r="AE22" s="647"/>
      <c r="AF22" s="647"/>
      <c r="AG22" s="647"/>
      <c r="AH22" s="647"/>
      <c r="AI22" s="647"/>
      <c r="AJ22" s="647"/>
      <c r="AK22" s="647"/>
      <c r="AL22" s="611">
        <v>54.9</v>
      </c>
      <c r="AM22" s="612"/>
      <c r="AN22" s="612"/>
      <c r="AO22" s="648"/>
      <c r="AP22" s="605" t="s">
        <v>275</v>
      </c>
      <c r="AQ22" s="686"/>
      <c r="AR22" s="686"/>
      <c r="AS22" s="686"/>
      <c r="AT22" s="686"/>
      <c r="AU22" s="686"/>
      <c r="AV22" s="686"/>
      <c r="AW22" s="686"/>
      <c r="AX22" s="686"/>
      <c r="AY22" s="686"/>
      <c r="AZ22" s="686"/>
      <c r="BA22" s="686"/>
      <c r="BB22" s="686"/>
      <c r="BC22" s="686"/>
      <c r="BD22" s="686"/>
      <c r="BE22" s="686"/>
      <c r="BF22" s="687"/>
      <c r="BG22" s="608" t="s">
        <v>128</v>
      </c>
      <c r="BH22" s="609"/>
      <c r="BI22" s="609"/>
      <c r="BJ22" s="609"/>
      <c r="BK22" s="609"/>
      <c r="BL22" s="609"/>
      <c r="BM22" s="609"/>
      <c r="BN22" s="610"/>
      <c r="BO22" s="646" t="s">
        <v>128</v>
      </c>
      <c r="BP22" s="646"/>
      <c r="BQ22" s="646"/>
      <c r="BR22" s="646"/>
      <c r="BS22" s="647" t="s">
        <v>237</v>
      </c>
      <c r="BT22" s="647"/>
      <c r="BU22" s="647"/>
      <c r="BV22" s="647"/>
      <c r="BW22" s="647"/>
      <c r="BX22" s="647"/>
      <c r="BY22" s="647"/>
      <c r="BZ22" s="647"/>
      <c r="CA22" s="647"/>
      <c r="CB22" s="682"/>
      <c r="CD22" s="660" t="s">
        <v>276</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277</v>
      </c>
      <c r="C23" s="606"/>
      <c r="D23" s="606"/>
      <c r="E23" s="606"/>
      <c r="F23" s="606"/>
      <c r="G23" s="606"/>
      <c r="H23" s="606"/>
      <c r="I23" s="606"/>
      <c r="J23" s="606"/>
      <c r="K23" s="606"/>
      <c r="L23" s="606"/>
      <c r="M23" s="606"/>
      <c r="N23" s="606"/>
      <c r="O23" s="606"/>
      <c r="P23" s="606"/>
      <c r="Q23" s="607"/>
      <c r="R23" s="608">
        <v>2507782</v>
      </c>
      <c r="S23" s="609"/>
      <c r="T23" s="609"/>
      <c r="U23" s="609"/>
      <c r="V23" s="609"/>
      <c r="W23" s="609"/>
      <c r="X23" s="609"/>
      <c r="Y23" s="610"/>
      <c r="Z23" s="646">
        <v>5.4</v>
      </c>
      <c r="AA23" s="646"/>
      <c r="AB23" s="646"/>
      <c r="AC23" s="646"/>
      <c r="AD23" s="647" t="s">
        <v>128</v>
      </c>
      <c r="AE23" s="647"/>
      <c r="AF23" s="647"/>
      <c r="AG23" s="647"/>
      <c r="AH23" s="647"/>
      <c r="AI23" s="647"/>
      <c r="AJ23" s="647"/>
      <c r="AK23" s="647"/>
      <c r="AL23" s="611" t="s">
        <v>128</v>
      </c>
      <c r="AM23" s="612"/>
      <c r="AN23" s="612"/>
      <c r="AO23" s="648"/>
      <c r="AP23" s="605" t="s">
        <v>278</v>
      </c>
      <c r="AQ23" s="686"/>
      <c r="AR23" s="686"/>
      <c r="AS23" s="686"/>
      <c r="AT23" s="686"/>
      <c r="AU23" s="686"/>
      <c r="AV23" s="686"/>
      <c r="AW23" s="686"/>
      <c r="AX23" s="686"/>
      <c r="AY23" s="686"/>
      <c r="AZ23" s="686"/>
      <c r="BA23" s="686"/>
      <c r="BB23" s="686"/>
      <c r="BC23" s="686"/>
      <c r="BD23" s="686"/>
      <c r="BE23" s="686"/>
      <c r="BF23" s="687"/>
      <c r="BG23" s="608">
        <v>339164</v>
      </c>
      <c r="BH23" s="609"/>
      <c r="BI23" s="609"/>
      <c r="BJ23" s="609"/>
      <c r="BK23" s="609"/>
      <c r="BL23" s="609"/>
      <c r="BM23" s="609"/>
      <c r="BN23" s="610"/>
      <c r="BO23" s="646">
        <v>4</v>
      </c>
      <c r="BP23" s="646"/>
      <c r="BQ23" s="646"/>
      <c r="BR23" s="646"/>
      <c r="BS23" s="647" t="s">
        <v>237</v>
      </c>
      <c r="BT23" s="647"/>
      <c r="BU23" s="647"/>
      <c r="BV23" s="647"/>
      <c r="BW23" s="647"/>
      <c r="BX23" s="647"/>
      <c r="BY23" s="647"/>
      <c r="BZ23" s="647"/>
      <c r="CA23" s="647"/>
      <c r="CB23" s="682"/>
      <c r="CD23" s="660" t="s">
        <v>217</v>
      </c>
      <c r="CE23" s="661"/>
      <c r="CF23" s="661"/>
      <c r="CG23" s="661"/>
      <c r="CH23" s="661"/>
      <c r="CI23" s="661"/>
      <c r="CJ23" s="661"/>
      <c r="CK23" s="661"/>
      <c r="CL23" s="661"/>
      <c r="CM23" s="661"/>
      <c r="CN23" s="661"/>
      <c r="CO23" s="661"/>
      <c r="CP23" s="661"/>
      <c r="CQ23" s="662"/>
      <c r="CR23" s="660" t="s">
        <v>279</v>
      </c>
      <c r="CS23" s="661"/>
      <c r="CT23" s="661"/>
      <c r="CU23" s="661"/>
      <c r="CV23" s="661"/>
      <c r="CW23" s="661"/>
      <c r="CX23" s="661"/>
      <c r="CY23" s="662"/>
      <c r="CZ23" s="660" t="s">
        <v>280</v>
      </c>
      <c r="DA23" s="661"/>
      <c r="DB23" s="661"/>
      <c r="DC23" s="662"/>
      <c r="DD23" s="660" t="s">
        <v>281</v>
      </c>
      <c r="DE23" s="661"/>
      <c r="DF23" s="661"/>
      <c r="DG23" s="661"/>
      <c r="DH23" s="661"/>
      <c r="DI23" s="661"/>
      <c r="DJ23" s="661"/>
      <c r="DK23" s="662"/>
      <c r="DL23" s="698" t="s">
        <v>282</v>
      </c>
      <c r="DM23" s="699"/>
      <c r="DN23" s="699"/>
      <c r="DO23" s="699"/>
      <c r="DP23" s="699"/>
      <c r="DQ23" s="699"/>
      <c r="DR23" s="699"/>
      <c r="DS23" s="699"/>
      <c r="DT23" s="699"/>
      <c r="DU23" s="699"/>
      <c r="DV23" s="700"/>
      <c r="DW23" s="660" t="s">
        <v>283</v>
      </c>
      <c r="DX23" s="661"/>
      <c r="DY23" s="661"/>
      <c r="DZ23" s="661"/>
      <c r="EA23" s="661"/>
      <c r="EB23" s="661"/>
      <c r="EC23" s="662"/>
    </row>
    <row r="24" spans="2:133" ht="11.25" customHeight="1" x14ac:dyDescent="0.15">
      <c r="B24" s="605" t="s">
        <v>284</v>
      </c>
      <c r="C24" s="606"/>
      <c r="D24" s="606"/>
      <c r="E24" s="606"/>
      <c r="F24" s="606"/>
      <c r="G24" s="606"/>
      <c r="H24" s="606"/>
      <c r="I24" s="606"/>
      <c r="J24" s="606"/>
      <c r="K24" s="606"/>
      <c r="L24" s="606"/>
      <c r="M24" s="606"/>
      <c r="N24" s="606"/>
      <c r="O24" s="606"/>
      <c r="P24" s="606"/>
      <c r="Q24" s="607"/>
      <c r="R24" s="608" t="s">
        <v>237</v>
      </c>
      <c r="S24" s="609"/>
      <c r="T24" s="609"/>
      <c r="U24" s="609"/>
      <c r="V24" s="609"/>
      <c r="W24" s="609"/>
      <c r="X24" s="609"/>
      <c r="Y24" s="610"/>
      <c r="Z24" s="646" t="s">
        <v>237</v>
      </c>
      <c r="AA24" s="646"/>
      <c r="AB24" s="646"/>
      <c r="AC24" s="646"/>
      <c r="AD24" s="647" t="s">
        <v>128</v>
      </c>
      <c r="AE24" s="647"/>
      <c r="AF24" s="647"/>
      <c r="AG24" s="647"/>
      <c r="AH24" s="647"/>
      <c r="AI24" s="647"/>
      <c r="AJ24" s="647"/>
      <c r="AK24" s="647"/>
      <c r="AL24" s="611" t="s">
        <v>128</v>
      </c>
      <c r="AM24" s="612"/>
      <c r="AN24" s="612"/>
      <c r="AO24" s="648"/>
      <c r="AP24" s="605" t="s">
        <v>285</v>
      </c>
      <c r="AQ24" s="686"/>
      <c r="AR24" s="686"/>
      <c r="AS24" s="686"/>
      <c r="AT24" s="686"/>
      <c r="AU24" s="686"/>
      <c r="AV24" s="686"/>
      <c r="AW24" s="686"/>
      <c r="AX24" s="686"/>
      <c r="AY24" s="686"/>
      <c r="AZ24" s="686"/>
      <c r="BA24" s="686"/>
      <c r="BB24" s="686"/>
      <c r="BC24" s="686"/>
      <c r="BD24" s="686"/>
      <c r="BE24" s="686"/>
      <c r="BF24" s="687"/>
      <c r="BG24" s="608" t="s">
        <v>237</v>
      </c>
      <c r="BH24" s="609"/>
      <c r="BI24" s="609"/>
      <c r="BJ24" s="609"/>
      <c r="BK24" s="609"/>
      <c r="BL24" s="609"/>
      <c r="BM24" s="609"/>
      <c r="BN24" s="610"/>
      <c r="BO24" s="646" t="s">
        <v>128</v>
      </c>
      <c r="BP24" s="646"/>
      <c r="BQ24" s="646"/>
      <c r="BR24" s="646"/>
      <c r="BS24" s="647" t="s">
        <v>237</v>
      </c>
      <c r="BT24" s="647"/>
      <c r="BU24" s="647"/>
      <c r="BV24" s="647"/>
      <c r="BW24" s="647"/>
      <c r="BX24" s="647"/>
      <c r="BY24" s="647"/>
      <c r="BZ24" s="647"/>
      <c r="CA24" s="647"/>
      <c r="CB24" s="682"/>
      <c r="CD24" s="666" t="s">
        <v>286</v>
      </c>
      <c r="CE24" s="667"/>
      <c r="CF24" s="667"/>
      <c r="CG24" s="667"/>
      <c r="CH24" s="667"/>
      <c r="CI24" s="667"/>
      <c r="CJ24" s="667"/>
      <c r="CK24" s="667"/>
      <c r="CL24" s="667"/>
      <c r="CM24" s="667"/>
      <c r="CN24" s="667"/>
      <c r="CO24" s="667"/>
      <c r="CP24" s="667"/>
      <c r="CQ24" s="668"/>
      <c r="CR24" s="663">
        <v>22397218</v>
      </c>
      <c r="CS24" s="664"/>
      <c r="CT24" s="664"/>
      <c r="CU24" s="664"/>
      <c r="CV24" s="664"/>
      <c r="CW24" s="664"/>
      <c r="CX24" s="664"/>
      <c r="CY24" s="689"/>
      <c r="CZ24" s="690">
        <v>50.8</v>
      </c>
      <c r="DA24" s="672"/>
      <c r="DB24" s="672"/>
      <c r="DC24" s="692"/>
      <c r="DD24" s="688">
        <v>15070015</v>
      </c>
      <c r="DE24" s="664"/>
      <c r="DF24" s="664"/>
      <c r="DG24" s="664"/>
      <c r="DH24" s="664"/>
      <c r="DI24" s="664"/>
      <c r="DJ24" s="664"/>
      <c r="DK24" s="689"/>
      <c r="DL24" s="688">
        <v>14903326</v>
      </c>
      <c r="DM24" s="664"/>
      <c r="DN24" s="664"/>
      <c r="DO24" s="664"/>
      <c r="DP24" s="664"/>
      <c r="DQ24" s="664"/>
      <c r="DR24" s="664"/>
      <c r="DS24" s="664"/>
      <c r="DT24" s="664"/>
      <c r="DU24" s="664"/>
      <c r="DV24" s="689"/>
      <c r="DW24" s="690">
        <v>61.8</v>
      </c>
      <c r="DX24" s="672"/>
      <c r="DY24" s="672"/>
      <c r="DZ24" s="672"/>
      <c r="EA24" s="672"/>
      <c r="EB24" s="672"/>
      <c r="EC24" s="691"/>
    </row>
    <row r="25" spans="2:133" ht="11.25" customHeight="1" x14ac:dyDescent="0.15">
      <c r="B25" s="605" t="s">
        <v>287</v>
      </c>
      <c r="C25" s="606"/>
      <c r="D25" s="606"/>
      <c r="E25" s="606"/>
      <c r="F25" s="606"/>
      <c r="G25" s="606"/>
      <c r="H25" s="606"/>
      <c r="I25" s="606"/>
      <c r="J25" s="606"/>
      <c r="K25" s="606"/>
      <c r="L25" s="606"/>
      <c r="M25" s="606"/>
      <c r="N25" s="606"/>
      <c r="O25" s="606"/>
      <c r="P25" s="606"/>
      <c r="Q25" s="607"/>
      <c r="R25" s="608">
        <v>26788557</v>
      </c>
      <c r="S25" s="609"/>
      <c r="T25" s="609"/>
      <c r="U25" s="609"/>
      <c r="V25" s="609"/>
      <c r="W25" s="609"/>
      <c r="X25" s="609"/>
      <c r="Y25" s="610"/>
      <c r="Z25" s="646">
        <v>57.2</v>
      </c>
      <c r="AA25" s="646"/>
      <c r="AB25" s="646"/>
      <c r="AC25" s="646"/>
      <c r="AD25" s="647">
        <v>23864106</v>
      </c>
      <c r="AE25" s="647"/>
      <c r="AF25" s="647"/>
      <c r="AG25" s="647"/>
      <c r="AH25" s="647"/>
      <c r="AI25" s="647"/>
      <c r="AJ25" s="647"/>
      <c r="AK25" s="647"/>
      <c r="AL25" s="611">
        <v>99.7</v>
      </c>
      <c r="AM25" s="612"/>
      <c r="AN25" s="612"/>
      <c r="AO25" s="648"/>
      <c r="AP25" s="605" t="s">
        <v>288</v>
      </c>
      <c r="AQ25" s="686"/>
      <c r="AR25" s="686"/>
      <c r="AS25" s="686"/>
      <c r="AT25" s="686"/>
      <c r="AU25" s="686"/>
      <c r="AV25" s="686"/>
      <c r="AW25" s="686"/>
      <c r="AX25" s="686"/>
      <c r="AY25" s="686"/>
      <c r="AZ25" s="686"/>
      <c r="BA25" s="686"/>
      <c r="BB25" s="686"/>
      <c r="BC25" s="686"/>
      <c r="BD25" s="686"/>
      <c r="BE25" s="686"/>
      <c r="BF25" s="687"/>
      <c r="BG25" s="608" t="s">
        <v>128</v>
      </c>
      <c r="BH25" s="609"/>
      <c r="BI25" s="609"/>
      <c r="BJ25" s="609"/>
      <c r="BK25" s="609"/>
      <c r="BL25" s="609"/>
      <c r="BM25" s="609"/>
      <c r="BN25" s="610"/>
      <c r="BO25" s="646" t="s">
        <v>237</v>
      </c>
      <c r="BP25" s="646"/>
      <c r="BQ25" s="646"/>
      <c r="BR25" s="646"/>
      <c r="BS25" s="647" t="s">
        <v>128</v>
      </c>
      <c r="BT25" s="647"/>
      <c r="BU25" s="647"/>
      <c r="BV25" s="647"/>
      <c r="BW25" s="647"/>
      <c r="BX25" s="647"/>
      <c r="BY25" s="647"/>
      <c r="BZ25" s="647"/>
      <c r="CA25" s="647"/>
      <c r="CB25" s="682"/>
      <c r="CD25" s="605" t="s">
        <v>289</v>
      </c>
      <c r="CE25" s="606"/>
      <c r="CF25" s="606"/>
      <c r="CG25" s="606"/>
      <c r="CH25" s="606"/>
      <c r="CI25" s="606"/>
      <c r="CJ25" s="606"/>
      <c r="CK25" s="606"/>
      <c r="CL25" s="606"/>
      <c r="CM25" s="606"/>
      <c r="CN25" s="606"/>
      <c r="CO25" s="606"/>
      <c r="CP25" s="606"/>
      <c r="CQ25" s="607"/>
      <c r="CR25" s="608">
        <v>8276334</v>
      </c>
      <c r="CS25" s="621"/>
      <c r="CT25" s="621"/>
      <c r="CU25" s="621"/>
      <c r="CV25" s="621"/>
      <c r="CW25" s="621"/>
      <c r="CX25" s="621"/>
      <c r="CY25" s="622"/>
      <c r="CZ25" s="611">
        <v>18.8</v>
      </c>
      <c r="DA25" s="623"/>
      <c r="DB25" s="623"/>
      <c r="DC25" s="624"/>
      <c r="DD25" s="614">
        <v>7306386</v>
      </c>
      <c r="DE25" s="621"/>
      <c r="DF25" s="621"/>
      <c r="DG25" s="621"/>
      <c r="DH25" s="621"/>
      <c r="DI25" s="621"/>
      <c r="DJ25" s="621"/>
      <c r="DK25" s="622"/>
      <c r="DL25" s="614">
        <v>7148997</v>
      </c>
      <c r="DM25" s="621"/>
      <c r="DN25" s="621"/>
      <c r="DO25" s="621"/>
      <c r="DP25" s="621"/>
      <c r="DQ25" s="621"/>
      <c r="DR25" s="621"/>
      <c r="DS25" s="621"/>
      <c r="DT25" s="621"/>
      <c r="DU25" s="621"/>
      <c r="DV25" s="622"/>
      <c r="DW25" s="611">
        <v>29.6</v>
      </c>
      <c r="DX25" s="623"/>
      <c r="DY25" s="623"/>
      <c r="DZ25" s="623"/>
      <c r="EA25" s="623"/>
      <c r="EB25" s="623"/>
      <c r="EC25" s="635"/>
    </row>
    <row r="26" spans="2:133" ht="11.25" customHeight="1" x14ac:dyDescent="0.15">
      <c r="B26" s="605" t="s">
        <v>290</v>
      </c>
      <c r="C26" s="606"/>
      <c r="D26" s="606"/>
      <c r="E26" s="606"/>
      <c r="F26" s="606"/>
      <c r="G26" s="606"/>
      <c r="H26" s="606"/>
      <c r="I26" s="606"/>
      <c r="J26" s="606"/>
      <c r="K26" s="606"/>
      <c r="L26" s="606"/>
      <c r="M26" s="606"/>
      <c r="N26" s="606"/>
      <c r="O26" s="606"/>
      <c r="P26" s="606"/>
      <c r="Q26" s="607"/>
      <c r="R26" s="608">
        <v>7727</v>
      </c>
      <c r="S26" s="609"/>
      <c r="T26" s="609"/>
      <c r="U26" s="609"/>
      <c r="V26" s="609"/>
      <c r="W26" s="609"/>
      <c r="X26" s="609"/>
      <c r="Y26" s="610"/>
      <c r="Z26" s="646">
        <v>0</v>
      </c>
      <c r="AA26" s="646"/>
      <c r="AB26" s="646"/>
      <c r="AC26" s="646"/>
      <c r="AD26" s="647">
        <v>7727</v>
      </c>
      <c r="AE26" s="647"/>
      <c r="AF26" s="647"/>
      <c r="AG26" s="647"/>
      <c r="AH26" s="647"/>
      <c r="AI26" s="647"/>
      <c r="AJ26" s="647"/>
      <c r="AK26" s="647"/>
      <c r="AL26" s="611">
        <v>0</v>
      </c>
      <c r="AM26" s="612"/>
      <c r="AN26" s="612"/>
      <c r="AO26" s="648"/>
      <c r="AP26" s="605" t="s">
        <v>291</v>
      </c>
      <c r="AQ26" s="686"/>
      <c r="AR26" s="686"/>
      <c r="AS26" s="686"/>
      <c r="AT26" s="686"/>
      <c r="AU26" s="686"/>
      <c r="AV26" s="686"/>
      <c r="AW26" s="686"/>
      <c r="AX26" s="686"/>
      <c r="AY26" s="686"/>
      <c r="AZ26" s="686"/>
      <c r="BA26" s="686"/>
      <c r="BB26" s="686"/>
      <c r="BC26" s="686"/>
      <c r="BD26" s="686"/>
      <c r="BE26" s="686"/>
      <c r="BF26" s="687"/>
      <c r="BG26" s="608" t="s">
        <v>237</v>
      </c>
      <c r="BH26" s="609"/>
      <c r="BI26" s="609"/>
      <c r="BJ26" s="609"/>
      <c r="BK26" s="609"/>
      <c r="BL26" s="609"/>
      <c r="BM26" s="609"/>
      <c r="BN26" s="610"/>
      <c r="BO26" s="646" t="s">
        <v>128</v>
      </c>
      <c r="BP26" s="646"/>
      <c r="BQ26" s="646"/>
      <c r="BR26" s="646"/>
      <c r="BS26" s="647" t="s">
        <v>128</v>
      </c>
      <c r="BT26" s="647"/>
      <c r="BU26" s="647"/>
      <c r="BV26" s="647"/>
      <c r="BW26" s="647"/>
      <c r="BX26" s="647"/>
      <c r="BY26" s="647"/>
      <c r="BZ26" s="647"/>
      <c r="CA26" s="647"/>
      <c r="CB26" s="682"/>
      <c r="CD26" s="605" t="s">
        <v>292</v>
      </c>
      <c r="CE26" s="606"/>
      <c r="CF26" s="606"/>
      <c r="CG26" s="606"/>
      <c r="CH26" s="606"/>
      <c r="CI26" s="606"/>
      <c r="CJ26" s="606"/>
      <c r="CK26" s="606"/>
      <c r="CL26" s="606"/>
      <c r="CM26" s="606"/>
      <c r="CN26" s="606"/>
      <c r="CO26" s="606"/>
      <c r="CP26" s="606"/>
      <c r="CQ26" s="607"/>
      <c r="CR26" s="608">
        <v>5001222</v>
      </c>
      <c r="CS26" s="609"/>
      <c r="CT26" s="609"/>
      <c r="CU26" s="609"/>
      <c r="CV26" s="609"/>
      <c r="CW26" s="609"/>
      <c r="CX26" s="609"/>
      <c r="CY26" s="610"/>
      <c r="CZ26" s="611">
        <v>11.3</v>
      </c>
      <c r="DA26" s="623"/>
      <c r="DB26" s="623"/>
      <c r="DC26" s="624"/>
      <c r="DD26" s="614">
        <v>4455088</v>
      </c>
      <c r="DE26" s="609"/>
      <c r="DF26" s="609"/>
      <c r="DG26" s="609"/>
      <c r="DH26" s="609"/>
      <c r="DI26" s="609"/>
      <c r="DJ26" s="609"/>
      <c r="DK26" s="610"/>
      <c r="DL26" s="614" t="s">
        <v>128</v>
      </c>
      <c r="DM26" s="609"/>
      <c r="DN26" s="609"/>
      <c r="DO26" s="609"/>
      <c r="DP26" s="609"/>
      <c r="DQ26" s="609"/>
      <c r="DR26" s="609"/>
      <c r="DS26" s="609"/>
      <c r="DT26" s="609"/>
      <c r="DU26" s="609"/>
      <c r="DV26" s="610"/>
      <c r="DW26" s="611" t="s">
        <v>237</v>
      </c>
      <c r="DX26" s="623"/>
      <c r="DY26" s="623"/>
      <c r="DZ26" s="623"/>
      <c r="EA26" s="623"/>
      <c r="EB26" s="623"/>
      <c r="EC26" s="635"/>
    </row>
    <row r="27" spans="2:133" ht="11.25" customHeight="1" x14ac:dyDescent="0.15">
      <c r="B27" s="605" t="s">
        <v>293</v>
      </c>
      <c r="C27" s="606"/>
      <c r="D27" s="606"/>
      <c r="E27" s="606"/>
      <c r="F27" s="606"/>
      <c r="G27" s="606"/>
      <c r="H27" s="606"/>
      <c r="I27" s="606"/>
      <c r="J27" s="606"/>
      <c r="K27" s="606"/>
      <c r="L27" s="606"/>
      <c r="M27" s="606"/>
      <c r="N27" s="606"/>
      <c r="O27" s="606"/>
      <c r="P27" s="606"/>
      <c r="Q27" s="607"/>
      <c r="R27" s="608">
        <v>486137</v>
      </c>
      <c r="S27" s="609"/>
      <c r="T27" s="609"/>
      <c r="U27" s="609"/>
      <c r="V27" s="609"/>
      <c r="W27" s="609"/>
      <c r="X27" s="609"/>
      <c r="Y27" s="610"/>
      <c r="Z27" s="646">
        <v>1</v>
      </c>
      <c r="AA27" s="646"/>
      <c r="AB27" s="646"/>
      <c r="AC27" s="646"/>
      <c r="AD27" s="647" t="s">
        <v>237</v>
      </c>
      <c r="AE27" s="647"/>
      <c r="AF27" s="647"/>
      <c r="AG27" s="647"/>
      <c r="AH27" s="647"/>
      <c r="AI27" s="647"/>
      <c r="AJ27" s="647"/>
      <c r="AK27" s="647"/>
      <c r="AL27" s="611" t="s">
        <v>128</v>
      </c>
      <c r="AM27" s="612"/>
      <c r="AN27" s="612"/>
      <c r="AO27" s="648"/>
      <c r="AP27" s="605" t="s">
        <v>294</v>
      </c>
      <c r="AQ27" s="606"/>
      <c r="AR27" s="606"/>
      <c r="AS27" s="606"/>
      <c r="AT27" s="606"/>
      <c r="AU27" s="606"/>
      <c r="AV27" s="606"/>
      <c r="AW27" s="606"/>
      <c r="AX27" s="606"/>
      <c r="AY27" s="606"/>
      <c r="AZ27" s="606"/>
      <c r="BA27" s="606"/>
      <c r="BB27" s="606"/>
      <c r="BC27" s="606"/>
      <c r="BD27" s="606"/>
      <c r="BE27" s="606"/>
      <c r="BF27" s="607"/>
      <c r="BG27" s="608">
        <v>8396876</v>
      </c>
      <c r="BH27" s="609"/>
      <c r="BI27" s="609"/>
      <c r="BJ27" s="609"/>
      <c r="BK27" s="609"/>
      <c r="BL27" s="609"/>
      <c r="BM27" s="609"/>
      <c r="BN27" s="610"/>
      <c r="BO27" s="646">
        <v>100</v>
      </c>
      <c r="BP27" s="646"/>
      <c r="BQ27" s="646"/>
      <c r="BR27" s="646"/>
      <c r="BS27" s="647">
        <v>77846</v>
      </c>
      <c r="BT27" s="647"/>
      <c r="BU27" s="647"/>
      <c r="BV27" s="647"/>
      <c r="BW27" s="647"/>
      <c r="BX27" s="647"/>
      <c r="BY27" s="647"/>
      <c r="BZ27" s="647"/>
      <c r="CA27" s="647"/>
      <c r="CB27" s="682"/>
      <c r="CD27" s="605" t="s">
        <v>295</v>
      </c>
      <c r="CE27" s="606"/>
      <c r="CF27" s="606"/>
      <c r="CG27" s="606"/>
      <c r="CH27" s="606"/>
      <c r="CI27" s="606"/>
      <c r="CJ27" s="606"/>
      <c r="CK27" s="606"/>
      <c r="CL27" s="606"/>
      <c r="CM27" s="606"/>
      <c r="CN27" s="606"/>
      <c r="CO27" s="606"/>
      <c r="CP27" s="606"/>
      <c r="CQ27" s="607"/>
      <c r="CR27" s="608">
        <v>8740313</v>
      </c>
      <c r="CS27" s="621"/>
      <c r="CT27" s="621"/>
      <c r="CU27" s="621"/>
      <c r="CV27" s="621"/>
      <c r="CW27" s="621"/>
      <c r="CX27" s="621"/>
      <c r="CY27" s="622"/>
      <c r="CZ27" s="611">
        <v>19.8</v>
      </c>
      <c r="DA27" s="623"/>
      <c r="DB27" s="623"/>
      <c r="DC27" s="624"/>
      <c r="DD27" s="614">
        <v>2472484</v>
      </c>
      <c r="DE27" s="621"/>
      <c r="DF27" s="621"/>
      <c r="DG27" s="621"/>
      <c r="DH27" s="621"/>
      <c r="DI27" s="621"/>
      <c r="DJ27" s="621"/>
      <c r="DK27" s="622"/>
      <c r="DL27" s="614">
        <v>2471222</v>
      </c>
      <c r="DM27" s="621"/>
      <c r="DN27" s="621"/>
      <c r="DO27" s="621"/>
      <c r="DP27" s="621"/>
      <c r="DQ27" s="621"/>
      <c r="DR27" s="621"/>
      <c r="DS27" s="621"/>
      <c r="DT27" s="621"/>
      <c r="DU27" s="621"/>
      <c r="DV27" s="622"/>
      <c r="DW27" s="611">
        <v>10.199999999999999</v>
      </c>
      <c r="DX27" s="623"/>
      <c r="DY27" s="623"/>
      <c r="DZ27" s="623"/>
      <c r="EA27" s="623"/>
      <c r="EB27" s="623"/>
      <c r="EC27" s="635"/>
    </row>
    <row r="28" spans="2:133" ht="11.25" customHeight="1" x14ac:dyDescent="0.15">
      <c r="B28" s="605" t="s">
        <v>296</v>
      </c>
      <c r="C28" s="606"/>
      <c r="D28" s="606"/>
      <c r="E28" s="606"/>
      <c r="F28" s="606"/>
      <c r="G28" s="606"/>
      <c r="H28" s="606"/>
      <c r="I28" s="606"/>
      <c r="J28" s="606"/>
      <c r="K28" s="606"/>
      <c r="L28" s="606"/>
      <c r="M28" s="606"/>
      <c r="N28" s="606"/>
      <c r="O28" s="606"/>
      <c r="P28" s="606"/>
      <c r="Q28" s="607"/>
      <c r="R28" s="608">
        <v>643898</v>
      </c>
      <c r="S28" s="609"/>
      <c r="T28" s="609"/>
      <c r="U28" s="609"/>
      <c r="V28" s="609"/>
      <c r="W28" s="609"/>
      <c r="X28" s="609"/>
      <c r="Y28" s="610"/>
      <c r="Z28" s="646">
        <v>1.4</v>
      </c>
      <c r="AA28" s="646"/>
      <c r="AB28" s="646"/>
      <c r="AC28" s="646"/>
      <c r="AD28" s="647">
        <v>48278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297</v>
      </c>
      <c r="CE28" s="606"/>
      <c r="CF28" s="606"/>
      <c r="CG28" s="606"/>
      <c r="CH28" s="606"/>
      <c r="CI28" s="606"/>
      <c r="CJ28" s="606"/>
      <c r="CK28" s="606"/>
      <c r="CL28" s="606"/>
      <c r="CM28" s="606"/>
      <c r="CN28" s="606"/>
      <c r="CO28" s="606"/>
      <c r="CP28" s="606"/>
      <c r="CQ28" s="607"/>
      <c r="CR28" s="608">
        <v>5380571</v>
      </c>
      <c r="CS28" s="609"/>
      <c r="CT28" s="609"/>
      <c r="CU28" s="609"/>
      <c r="CV28" s="609"/>
      <c r="CW28" s="609"/>
      <c r="CX28" s="609"/>
      <c r="CY28" s="610"/>
      <c r="CZ28" s="611">
        <v>12.2</v>
      </c>
      <c r="DA28" s="623"/>
      <c r="DB28" s="623"/>
      <c r="DC28" s="624"/>
      <c r="DD28" s="614">
        <v>5291145</v>
      </c>
      <c r="DE28" s="609"/>
      <c r="DF28" s="609"/>
      <c r="DG28" s="609"/>
      <c r="DH28" s="609"/>
      <c r="DI28" s="609"/>
      <c r="DJ28" s="609"/>
      <c r="DK28" s="610"/>
      <c r="DL28" s="614">
        <v>5283107</v>
      </c>
      <c r="DM28" s="609"/>
      <c r="DN28" s="609"/>
      <c r="DO28" s="609"/>
      <c r="DP28" s="609"/>
      <c r="DQ28" s="609"/>
      <c r="DR28" s="609"/>
      <c r="DS28" s="609"/>
      <c r="DT28" s="609"/>
      <c r="DU28" s="609"/>
      <c r="DV28" s="610"/>
      <c r="DW28" s="611">
        <v>21.9</v>
      </c>
      <c r="DX28" s="623"/>
      <c r="DY28" s="623"/>
      <c r="DZ28" s="623"/>
      <c r="EA28" s="623"/>
      <c r="EB28" s="623"/>
      <c r="EC28" s="635"/>
    </row>
    <row r="29" spans="2:133" ht="11.25" customHeight="1" x14ac:dyDescent="0.15">
      <c r="B29" s="605" t="s">
        <v>298</v>
      </c>
      <c r="C29" s="606"/>
      <c r="D29" s="606"/>
      <c r="E29" s="606"/>
      <c r="F29" s="606"/>
      <c r="G29" s="606"/>
      <c r="H29" s="606"/>
      <c r="I29" s="606"/>
      <c r="J29" s="606"/>
      <c r="K29" s="606"/>
      <c r="L29" s="606"/>
      <c r="M29" s="606"/>
      <c r="N29" s="606"/>
      <c r="O29" s="606"/>
      <c r="P29" s="606"/>
      <c r="Q29" s="607"/>
      <c r="R29" s="608">
        <v>215562</v>
      </c>
      <c r="S29" s="609"/>
      <c r="T29" s="609"/>
      <c r="U29" s="609"/>
      <c r="V29" s="609"/>
      <c r="W29" s="609"/>
      <c r="X29" s="609"/>
      <c r="Y29" s="610"/>
      <c r="Z29" s="646">
        <v>0.5</v>
      </c>
      <c r="AA29" s="646"/>
      <c r="AB29" s="646"/>
      <c r="AC29" s="646"/>
      <c r="AD29" s="647" t="s">
        <v>237</v>
      </c>
      <c r="AE29" s="647"/>
      <c r="AF29" s="647"/>
      <c r="AG29" s="647"/>
      <c r="AH29" s="647"/>
      <c r="AI29" s="647"/>
      <c r="AJ29" s="647"/>
      <c r="AK29" s="647"/>
      <c r="AL29" s="611" t="s">
        <v>237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299</v>
      </c>
      <c r="CE29" s="628"/>
      <c r="CF29" s="605" t="s">
        <v>72</v>
      </c>
      <c r="CG29" s="606"/>
      <c r="CH29" s="606"/>
      <c r="CI29" s="606"/>
      <c r="CJ29" s="606"/>
      <c r="CK29" s="606"/>
      <c r="CL29" s="606"/>
      <c r="CM29" s="606"/>
      <c r="CN29" s="606"/>
      <c r="CO29" s="606"/>
      <c r="CP29" s="606"/>
      <c r="CQ29" s="607"/>
      <c r="CR29" s="608">
        <v>5380550</v>
      </c>
      <c r="CS29" s="621"/>
      <c r="CT29" s="621"/>
      <c r="CU29" s="621"/>
      <c r="CV29" s="621"/>
      <c r="CW29" s="621"/>
      <c r="CX29" s="621"/>
      <c r="CY29" s="622"/>
      <c r="CZ29" s="611">
        <v>12.2</v>
      </c>
      <c r="DA29" s="623"/>
      <c r="DB29" s="623"/>
      <c r="DC29" s="624"/>
      <c r="DD29" s="614">
        <v>5291124</v>
      </c>
      <c r="DE29" s="621"/>
      <c r="DF29" s="621"/>
      <c r="DG29" s="621"/>
      <c r="DH29" s="621"/>
      <c r="DI29" s="621"/>
      <c r="DJ29" s="621"/>
      <c r="DK29" s="622"/>
      <c r="DL29" s="614">
        <v>5283086</v>
      </c>
      <c r="DM29" s="621"/>
      <c r="DN29" s="621"/>
      <c r="DO29" s="621"/>
      <c r="DP29" s="621"/>
      <c r="DQ29" s="621"/>
      <c r="DR29" s="621"/>
      <c r="DS29" s="621"/>
      <c r="DT29" s="621"/>
      <c r="DU29" s="621"/>
      <c r="DV29" s="622"/>
      <c r="DW29" s="611">
        <v>21.9</v>
      </c>
      <c r="DX29" s="623"/>
      <c r="DY29" s="623"/>
      <c r="DZ29" s="623"/>
      <c r="EA29" s="623"/>
      <c r="EB29" s="623"/>
      <c r="EC29" s="635"/>
    </row>
    <row r="30" spans="2:133" ht="11.25" customHeight="1" x14ac:dyDescent="0.15">
      <c r="B30" s="605" t="s">
        <v>300</v>
      </c>
      <c r="C30" s="606"/>
      <c r="D30" s="606"/>
      <c r="E30" s="606"/>
      <c r="F30" s="606"/>
      <c r="G30" s="606"/>
      <c r="H30" s="606"/>
      <c r="I30" s="606"/>
      <c r="J30" s="606"/>
      <c r="K30" s="606"/>
      <c r="L30" s="606"/>
      <c r="M30" s="606"/>
      <c r="N30" s="606"/>
      <c r="O30" s="606"/>
      <c r="P30" s="606"/>
      <c r="Q30" s="607"/>
      <c r="R30" s="608">
        <v>6982248</v>
      </c>
      <c r="S30" s="609"/>
      <c r="T30" s="609"/>
      <c r="U30" s="609"/>
      <c r="V30" s="609"/>
      <c r="W30" s="609"/>
      <c r="X30" s="609"/>
      <c r="Y30" s="610"/>
      <c r="Z30" s="646">
        <v>14.9</v>
      </c>
      <c r="AA30" s="646"/>
      <c r="AB30" s="646"/>
      <c r="AC30" s="646"/>
      <c r="AD30" s="647" t="s">
        <v>237</v>
      </c>
      <c r="AE30" s="647"/>
      <c r="AF30" s="647"/>
      <c r="AG30" s="647"/>
      <c r="AH30" s="647"/>
      <c r="AI30" s="647"/>
      <c r="AJ30" s="647"/>
      <c r="AK30" s="647"/>
      <c r="AL30" s="611" t="s">
        <v>237</v>
      </c>
      <c r="AM30" s="612"/>
      <c r="AN30" s="612"/>
      <c r="AO30" s="648"/>
      <c r="AP30" s="660" t="s">
        <v>217</v>
      </c>
      <c r="AQ30" s="661"/>
      <c r="AR30" s="661"/>
      <c r="AS30" s="661"/>
      <c r="AT30" s="661"/>
      <c r="AU30" s="661"/>
      <c r="AV30" s="661"/>
      <c r="AW30" s="661"/>
      <c r="AX30" s="661"/>
      <c r="AY30" s="661"/>
      <c r="AZ30" s="661"/>
      <c r="BA30" s="661"/>
      <c r="BB30" s="661"/>
      <c r="BC30" s="661"/>
      <c r="BD30" s="661"/>
      <c r="BE30" s="661"/>
      <c r="BF30" s="662"/>
      <c r="BG30" s="660" t="s">
        <v>301</v>
      </c>
      <c r="BH30" s="680"/>
      <c r="BI30" s="680"/>
      <c r="BJ30" s="680"/>
      <c r="BK30" s="680"/>
      <c r="BL30" s="680"/>
      <c r="BM30" s="680"/>
      <c r="BN30" s="680"/>
      <c r="BO30" s="680"/>
      <c r="BP30" s="680"/>
      <c r="BQ30" s="681"/>
      <c r="BR30" s="660" t="s">
        <v>302</v>
      </c>
      <c r="BS30" s="680"/>
      <c r="BT30" s="680"/>
      <c r="BU30" s="680"/>
      <c r="BV30" s="680"/>
      <c r="BW30" s="680"/>
      <c r="BX30" s="680"/>
      <c r="BY30" s="680"/>
      <c r="BZ30" s="680"/>
      <c r="CA30" s="680"/>
      <c r="CB30" s="681"/>
      <c r="CD30" s="629"/>
      <c r="CE30" s="630"/>
      <c r="CF30" s="605" t="s">
        <v>303</v>
      </c>
      <c r="CG30" s="606"/>
      <c r="CH30" s="606"/>
      <c r="CI30" s="606"/>
      <c r="CJ30" s="606"/>
      <c r="CK30" s="606"/>
      <c r="CL30" s="606"/>
      <c r="CM30" s="606"/>
      <c r="CN30" s="606"/>
      <c r="CO30" s="606"/>
      <c r="CP30" s="606"/>
      <c r="CQ30" s="607"/>
      <c r="CR30" s="608">
        <v>5197457</v>
      </c>
      <c r="CS30" s="609"/>
      <c r="CT30" s="609"/>
      <c r="CU30" s="609"/>
      <c r="CV30" s="609"/>
      <c r="CW30" s="609"/>
      <c r="CX30" s="609"/>
      <c r="CY30" s="610"/>
      <c r="CZ30" s="611">
        <v>11.8</v>
      </c>
      <c r="DA30" s="623"/>
      <c r="DB30" s="623"/>
      <c r="DC30" s="624"/>
      <c r="DD30" s="614">
        <v>5111682</v>
      </c>
      <c r="DE30" s="609"/>
      <c r="DF30" s="609"/>
      <c r="DG30" s="609"/>
      <c r="DH30" s="609"/>
      <c r="DI30" s="609"/>
      <c r="DJ30" s="609"/>
      <c r="DK30" s="610"/>
      <c r="DL30" s="614">
        <v>5103656</v>
      </c>
      <c r="DM30" s="609"/>
      <c r="DN30" s="609"/>
      <c r="DO30" s="609"/>
      <c r="DP30" s="609"/>
      <c r="DQ30" s="609"/>
      <c r="DR30" s="609"/>
      <c r="DS30" s="609"/>
      <c r="DT30" s="609"/>
      <c r="DU30" s="609"/>
      <c r="DV30" s="610"/>
      <c r="DW30" s="611">
        <v>21.2</v>
      </c>
      <c r="DX30" s="623"/>
      <c r="DY30" s="623"/>
      <c r="DZ30" s="623"/>
      <c r="EA30" s="623"/>
      <c r="EB30" s="623"/>
      <c r="EC30" s="635"/>
    </row>
    <row r="31" spans="2:133" ht="11.25" customHeight="1" x14ac:dyDescent="0.15">
      <c r="B31" s="683" t="s">
        <v>304</v>
      </c>
      <c r="C31" s="684"/>
      <c r="D31" s="684"/>
      <c r="E31" s="684"/>
      <c r="F31" s="684"/>
      <c r="G31" s="684"/>
      <c r="H31" s="684"/>
      <c r="I31" s="684"/>
      <c r="J31" s="684"/>
      <c r="K31" s="684"/>
      <c r="L31" s="684"/>
      <c r="M31" s="684"/>
      <c r="N31" s="684"/>
      <c r="O31" s="684"/>
      <c r="P31" s="684"/>
      <c r="Q31" s="685"/>
      <c r="R31" s="608" t="s">
        <v>237</v>
      </c>
      <c r="S31" s="609"/>
      <c r="T31" s="609"/>
      <c r="U31" s="609"/>
      <c r="V31" s="609"/>
      <c r="W31" s="609"/>
      <c r="X31" s="609"/>
      <c r="Y31" s="610"/>
      <c r="Z31" s="646" t="s">
        <v>128</v>
      </c>
      <c r="AA31" s="646"/>
      <c r="AB31" s="646"/>
      <c r="AC31" s="646"/>
      <c r="AD31" s="647" t="s">
        <v>237</v>
      </c>
      <c r="AE31" s="647"/>
      <c r="AF31" s="647"/>
      <c r="AG31" s="647"/>
      <c r="AH31" s="647"/>
      <c r="AI31" s="647"/>
      <c r="AJ31" s="647"/>
      <c r="AK31" s="647"/>
      <c r="AL31" s="611" t="s">
        <v>128</v>
      </c>
      <c r="AM31" s="612"/>
      <c r="AN31" s="612"/>
      <c r="AO31" s="648"/>
      <c r="AP31" s="674" t="s">
        <v>305</v>
      </c>
      <c r="AQ31" s="675"/>
      <c r="AR31" s="675"/>
      <c r="AS31" s="675"/>
      <c r="AT31" s="676" t="s">
        <v>306</v>
      </c>
      <c r="AU31" s="212"/>
      <c r="AV31" s="212"/>
      <c r="AW31" s="212"/>
      <c r="AX31" s="666" t="s">
        <v>183</v>
      </c>
      <c r="AY31" s="667"/>
      <c r="AZ31" s="667"/>
      <c r="BA31" s="667"/>
      <c r="BB31" s="667"/>
      <c r="BC31" s="667"/>
      <c r="BD31" s="667"/>
      <c r="BE31" s="667"/>
      <c r="BF31" s="668"/>
      <c r="BG31" s="670">
        <v>99.5</v>
      </c>
      <c r="BH31" s="671"/>
      <c r="BI31" s="671"/>
      <c r="BJ31" s="671"/>
      <c r="BK31" s="671"/>
      <c r="BL31" s="671"/>
      <c r="BM31" s="672">
        <v>98.8</v>
      </c>
      <c r="BN31" s="671"/>
      <c r="BO31" s="671"/>
      <c r="BP31" s="671"/>
      <c r="BQ31" s="673"/>
      <c r="BR31" s="670">
        <v>99.4</v>
      </c>
      <c r="BS31" s="671"/>
      <c r="BT31" s="671"/>
      <c r="BU31" s="671"/>
      <c r="BV31" s="671"/>
      <c r="BW31" s="671"/>
      <c r="BX31" s="672">
        <v>98.6</v>
      </c>
      <c r="BY31" s="671"/>
      <c r="BZ31" s="671"/>
      <c r="CA31" s="671"/>
      <c r="CB31" s="673"/>
      <c r="CD31" s="629"/>
      <c r="CE31" s="630"/>
      <c r="CF31" s="605" t="s">
        <v>307</v>
      </c>
      <c r="CG31" s="606"/>
      <c r="CH31" s="606"/>
      <c r="CI31" s="606"/>
      <c r="CJ31" s="606"/>
      <c r="CK31" s="606"/>
      <c r="CL31" s="606"/>
      <c r="CM31" s="606"/>
      <c r="CN31" s="606"/>
      <c r="CO31" s="606"/>
      <c r="CP31" s="606"/>
      <c r="CQ31" s="607"/>
      <c r="CR31" s="608">
        <v>183093</v>
      </c>
      <c r="CS31" s="621"/>
      <c r="CT31" s="621"/>
      <c r="CU31" s="621"/>
      <c r="CV31" s="621"/>
      <c r="CW31" s="621"/>
      <c r="CX31" s="621"/>
      <c r="CY31" s="622"/>
      <c r="CZ31" s="611">
        <v>0.4</v>
      </c>
      <c r="DA31" s="623"/>
      <c r="DB31" s="623"/>
      <c r="DC31" s="624"/>
      <c r="DD31" s="614">
        <v>179442</v>
      </c>
      <c r="DE31" s="621"/>
      <c r="DF31" s="621"/>
      <c r="DG31" s="621"/>
      <c r="DH31" s="621"/>
      <c r="DI31" s="621"/>
      <c r="DJ31" s="621"/>
      <c r="DK31" s="622"/>
      <c r="DL31" s="614">
        <v>179430</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308</v>
      </c>
      <c r="C32" s="606"/>
      <c r="D32" s="606"/>
      <c r="E32" s="606"/>
      <c r="F32" s="606"/>
      <c r="G32" s="606"/>
      <c r="H32" s="606"/>
      <c r="I32" s="606"/>
      <c r="J32" s="606"/>
      <c r="K32" s="606"/>
      <c r="L32" s="606"/>
      <c r="M32" s="606"/>
      <c r="N32" s="606"/>
      <c r="O32" s="606"/>
      <c r="P32" s="606"/>
      <c r="Q32" s="607"/>
      <c r="R32" s="608">
        <v>3464331</v>
      </c>
      <c r="S32" s="609"/>
      <c r="T32" s="609"/>
      <c r="U32" s="609"/>
      <c r="V32" s="609"/>
      <c r="W32" s="609"/>
      <c r="X32" s="609"/>
      <c r="Y32" s="610"/>
      <c r="Z32" s="646">
        <v>7.4</v>
      </c>
      <c r="AA32" s="646"/>
      <c r="AB32" s="646"/>
      <c r="AC32" s="646"/>
      <c r="AD32" s="647" t="s">
        <v>237</v>
      </c>
      <c r="AE32" s="647"/>
      <c r="AF32" s="647"/>
      <c r="AG32" s="647"/>
      <c r="AH32" s="647"/>
      <c r="AI32" s="647"/>
      <c r="AJ32" s="647"/>
      <c r="AK32" s="647"/>
      <c r="AL32" s="611" t="s">
        <v>237</v>
      </c>
      <c r="AM32" s="612"/>
      <c r="AN32" s="612"/>
      <c r="AO32" s="648"/>
      <c r="AP32" s="649"/>
      <c r="AQ32" s="650"/>
      <c r="AR32" s="650"/>
      <c r="AS32" s="650"/>
      <c r="AT32" s="677"/>
      <c r="AU32" s="208" t="s">
        <v>309</v>
      </c>
      <c r="AX32" s="605" t="s">
        <v>310</v>
      </c>
      <c r="AY32" s="606"/>
      <c r="AZ32" s="606"/>
      <c r="BA32" s="606"/>
      <c r="BB32" s="606"/>
      <c r="BC32" s="606"/>
      <c r="BD32" s="606"/>
      <c r="BE32" s="606"/>
      <c r="BF32" s="607"/>
      <c r="BG32" s="679">
        <v>99.5</v>
      </c>
      <c r="BH32" s="621"/>
      <c r="BI32" s="621"/>
      <c r="BJ32" s="621"/>
      <c r="BK32" s="621"/>
      <c r="BL32" s="621"/>
      <c r="BM32" s="612">
        <v>98.9</v>
      </c>
      <c r="BN32" s="621"/>
      <c r="BO32" s="621"/>
      <c r="BP32" s="621"/>
      <c r="BQ32" s="644"/>
      <c r="BR32" s="679">
        <v>99.5</v>
      </c>
      <c r="BS32" s="621"/>
      <c r="BT32" s="621"/>
      <c r="BU32" s="621"/>
      <c r="BV32" s="621"/>
      <c r="BW32" s="621"/>
      <c r="BX32" s="612">
        <v>98.7</v>
      </c>
      <c r="BY32" s="621"/>
      <c r="BZ32" s="621"/>
      <c r="CA32" s="621"/>
      <c r="CB32" s="644"/>
      <c r="CD32" s="631"/>
      <c r="CE32" s="632"/>
      <c r="CF32" s="605" t="s">
        <v>311</v>
      </c>
      <c r="CG32" s="606"/>
      <c r="CH32" s="606"/>
      <c r="CI32" s="606"/>
      <c r="CJ32" s="606"/>
      <c r="CK32" s="606"/>
      <c r="CL32" s="606"/>
      <c r="CM32" s="606"/>
      <c r="CN32" s="606"/>
      <c r="CO32" s="606"/>
      <c r="CP32" s="606"/>
      <c r="CQ32" s="607"/>
      <c r="CR32" s="608">
        <v>21</v>
      </c>
      <c r="CS32" s="609"/>
      <c r="CT32" s="609"/>
      <c r="CU32" s="609"/>
      <c r="CV32" s="609"/>
      <c r="CW32" s="609"/>
      <c r="CX32" s="609"/>
      <c r="CY32" s="610"/>
      <c r="CZ32" s="611">
        <v>0</v>
      </c>
      <c r="DA32" s="623"/>
      <c r="DB32" s="623"/>
      <c r="DC32" s="624"/>
      <c r="DD32" s="614">
        <v>21</v>
      </c>
      <c r="DE32" s="609"/>
      <c r="DF32" s="609"/>
      <c r="DG32" s="609"/>
      <c r="DH32" s="609"/>
      <c r="DI32" s="609"/>
      <c r="DJ32" s="609"/>
      <c r="DK32" s="610"/>
      <c r="DL32" s="614">
        <v>21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312</v>
      </c>
      <c r="C33" s="606"/>
      <c r="D33" s="606"/>
      <c r="E33" s="606"/>
      <c r="F33" s="606"/>
      <c r="G33" s="606"/>
      <c r="H33" s="606"/>
      <c r="I33" s="606"/>
      <c r="J33" s="606"/>
      <c r="K33" s="606"/>
      <c r="L33" s="606"/>
      <c r="M33" s="606"/>
      <c r="N33" s="606"/>
      <c r="O33" s="606"/>
      <c r="P33" s="606"/>
      <c r="Q33" s="607"/>
      <c r="R33" s="608">
        <v>124738</v>
      </c>
      <c r="S33" s="609"/>
      <c r="T33" s="609"/>
      <c r="U33" s="609"/>
      <c r="V33" s="609"/>
      <c r="W33" s="609"/>
      <c r="X33" s="609"/>
      <c r="Y33" s="610"/>
      <c r="Z33" s="646">
        <v>0.3</v>
      </c>
      <c r="AA33" s="646"/>
      <c r="AB33" s="646"/>
      <c r="AC33" s="646"/>
      <c r="AD33" s="647">
        <v>24891</v>
      </c>
      <c r="AE33" s="647"/>
      <c r="AF33" s="647"/>
      <c r="AG33" s="647"/>
      <c r="AH33" s="647"/>
      <c r="AI33" s="647"/>
      <c r="AJ33" s="647"/>
      <c r="AK33" s="647"/>
      <c r="AL33" s="611">
        <v>0.1</v>
      </c>
      <c r="AM33" s="612"/>
      <c r="AN33" s="612"/>
      <c r="AO33" s="648"/>
      <c r="AP33" s="651"/>
      <c r="AQ33" s="652"/>
      <c r="AR33" s="652"/>
      <c r="AS33" s="652"/>
      <c r="AT33" s="678"/>
      <c r="AU33" s="213"/>
      <c r="AV33" s="213"/>
      <c r="AW33" s="213"/>
      <c r="AX33" s="589" t="s">
        <v>313</v>
      </c>
      <c r="AY33" s="590"/>
      <c r="AZ33" s="590"/>
      <c r="BA33" s="590"/>
      <c r="BB33" s="590"/>
      <c r="BC33" s="590"/>
      <c r="BD33" s="590"/>
      <c r="BE33" s="590"/>
      <c r="BF33" s="591"/>
      <c r="BG33" s="669">
        <v>99.4</v>
      </c>
      <c r="BH33" s="593"/>
      <c r="BI33" s="593"/>
      <c r="BJ33" s="593"/>
      <c r="BK33" s="593"/>
      <c r="BL33" s="593"/>
      <c r="BM33" s="639">
        <v>98.6</v>
      </c>
      <c r="BN33" s="593"/>
      <c r="BO33" s="593"/>
      <c r="BP33" s="593"/>
      <c r="BQ33" s="656"/>
      <c r="BR33" s="669">
        <v>99.3</v>
      </c>
      <c r="BS33" s="593"/>
      <c r="BT33" s="593"/>
      <c r="BU33" s="593"/>
      <c r="BV33" s="593"/>
      <c r="BW33" s="593"/>
      <c r="BX33" s="639">
        <v>98.4</v>
      </c>
      <c r="BY33" s="593"/>
      <c r="BZ33" s="593"/>
      <c r="CA33" s="593"/>
      <c r="CB33" s="656"/>
      <c r="CD33" s="605" t="s">
        <v>314</v>
      </c>
      <c r="CE33" s="606"/>
      <c r="CF33" s="606"/>
      <c r="CG33" s="606"/>
      <c r="CH33" s="606"/>
      <c r="CI33" s="606"/>
      <c r="CJ33" s="606"/>
      <c r="CK33" s="606"/>
      <c r="CL33" s="606"/>
      <c r="CM33" s="606"/>
      <c r="CN33" s="606"/>
      <c r="CO33" s="606"/>
      <c r="CP33" s="606"/>
      <c r="CQ33" s="607"/>
      <c r="CR33" s="608">
        <v>17152666</v>
      </c>
      <c r="CS33" s="621"/>
      <c r="CT33" s="621"/>
      <c r="CU33" s="621"/>
      <c r="CV33" s="621"/>
      <c r="CW33" s="621"/>
      <c r="CX33" s="621"/>
      <c r="CY33" s="622"/>
      <c r="CZ33" s="611">
        <v>38.9</v>
      </c>
      <c r="DA33" s="623"/>
      <c r="DB33" s="623"/>
      <c r="DC33" s="624"/>
      <c r="DD33" s="614">
        <v>11842325</v>
      </c>
      <c r="DE33" s="621"/>
      <c r="DF33" s="621"/>
      <c r="DG33" s="621"/>
      <c r="DH33" s="621"/>
      <c r="DI33" s="621"/>
      <c r="DJ33" s="621"/>
      <c r="DK33" s="622"/>
      <c r="DL33" s="614">
        <v>9061803</v>
      </c>
      <c r="DM33" s="621"/>
      <c r="DN33" s="621"/>
      <c r="DO33" s="621"/>
      <c r="DP33" s="621"/>
      <c r="DQ33" s="621"/>
      <c r="DR33" s="621"/>
      <c r="DS33" s="621"/>
      <c r="DT33" s="621"/>
      <c r="DU33" s="621"/>
      <c r="DV33" s="622"/>
      <c r="DW33" s="611">
        <v>37.6</v>
      </c>
      <c r="DX33" s="623"/>
      <c r="DY33" s="623"/>
      <c r="DZ33" s="623"/>
      <c r="EA33" s="623"/>
      <c r="EB33" s="623"/>
      <c r="EC33" s="635"/>
    </row>
    <row r="34" spans="2:133" ht="11.25" customHeight="1" x14ac:dyDescent="0.15">
      <c r="B34" s="605" t="s">
        <v>315</v>
      </c>
      <c r="C34" s="606"/>
      <c r="D34" s="606"/>
      <c r="E34" s="606"/>
      <c r="F34" s="606"/>
      <c r="G34" s="606"/>
      <c r="H34" s="606"/>
      <c r="I34" s="606"/>
      <c r="J34" s="606"/>
      <c r="K34" s="606"/>
      <c r="L34" s="606"/>
      <c r="M34" s="606"/>
      <c r="N34" s="606"/>
      <c r="O34" s="606"/>
      <c r="P34" s="606"/>
      <c r="Q34" s="607"/>
      <c r="R34" s="608">
        <v>101727</v>
      </c>
      <c r="S34" s="609"/>
      <c r="T34" s="609"/>
      <c r="U34" s="609"/>
      <c r="V34" s="609"/>
      <c r="W34" s="609"/>
      <c r="X34" s="609"/>
      <c r="Y34" s="610"/>
      <c r="Z34" s="646">
        <v>0.2</v>
      </c>
      <c r="AA34" s="646"/>
      <c r="AB34" s="646"/>
      <c r="AC34" s="646"/>
      <c r="AD34" s="647" t="s">
        <v>237</v>
      </c>
      <c r="AE34" s="647"/>
      <c r="AF34" s="647"/>
      <c r="AG34" s="647"/>
      <c r="AH34" s="647"/>
      <c r="AI34" s="647"/>
      <c r="AJ34" s="647"/>
      <c r="AK34" s="647"/>
      <c r="AL34" s="611" t="s">
        <v>128</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316</v>
      </c>
      <c r="CE34" s="606"/>
      <c r="CF34" s="606"/>
      <c r="CG34" s="606"/>
      <c r="CH34" s="606"/>
      <c r="CI34" s="606"/>
      <c r="CJ34" s="606"/>
      <c r="CK34" s="606"/>
      <c r="CL34" s="606"/>
      <c r="CM34" s="606"/>
      <c r="CN34" s="606"/>
      <c r="CO34" s="606"/>
      <c r="CP34" s="606"/>
      <c r="CQ34" s="607"/>
      <c r="CR34" s="608">
        <v>6872692</v>
      </c>
      <c r="CS34" s="609"/>
      <c r="CT34" s="609"/>
      <c r="CU34" s="609"/>
      <c r="CV34" s="609"/>
      <c r="CW34" s="609"/>
      <c r="CX34" s="609"/>
      <c r="CY34" s="610"/>
      <c r="CZ34" s="611">
        <v>15.6</v>
      </c>
      <c r="DA34" s="623"/>
      <c r="DB34" s="623"/>
      <c r="DC34" s="624"/>
      <c r="DD34" s="614">
        <v>4354995</v>
      </c>
      <c r="DE34" s="609"/>
      <c r="DF34" s="609"/>
      <c r="DG34" s="609"/>
      <c r="DH34" s="609"/>
      <c r="DI34" s="609"/>
      <c r="DJ34" s="609"/>
      <c r="DK34" s="610"/>
      <c r="DL34" s="614">
        <v>3389327</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317</v>
      </c>
      <c r="C35" s="606"/>
      <c r="D35" s="606"/>
      <c r="E35" s="606"/>
      <c r="F35" s="606"/>
      <c r="G35" s="606"/>
      <c r="H35" s="606"/>
      <c r="I35" s="606"/>
      <c r="J35" s="606"/>
      <c r="K35" s="606"/>
      <c r="L35" s="606"/>
      <c r="M35" s="606"/>
      <c r="N35" s="606"/>
      <c r="O35" s="606"/>
      <c r="P35" s="606"/>
      <c r="Q35" s="607"/>
      <c r="R35" s="608">
        <v>124994</v>
      </c>
      <c r="S35" s="609"/>
      <c r="T35" s="609"/>
      <c r="U35" s="609"/>
      <c r="V35" s="609"/>
      <c r="W35" s="609"/>
      <c r="X35" s="609"/>
      <c r="Y35" s="610"/>
      <c r="Z35" s="646">
        <v>0.3</v>
      </c>
      <c r="AA35" s="646"/>
      <c r="AB35" s="646"/>
      <c r="AC35" s="646"/>
      <c r="AD35" s="647" t="s">
        <v>237</v>
      </c>
      <c r="AE35" s="647"/>
      <c r="AF35" s="647"/>
      <c r="AG35" s="647"/>
      <c r="AH35" s="647"/>
      <c r="AI35" s="647"/>
      <c r="AJ35" s="647"/>
      <c r="AK35" s="647"/>
      <c r="AL35" s="611" t="s">
        <v>237</v>
      </c>
      <c r="AM35" s="612"/>
      <c r="AN35" s="612"/>
      <c r="AO35" s="648"/>
      <c r="AP35" s="218"/>
      <c r="AQ35" s="660" t="s">
        <v>318</v>
      </c>
      <c r="AR35" s="661"/>
      <c r="AS35" s="661"/>
      <c r="AT35" s="661"/>
      <c r="AU35" s="661"/>
      <c r="AV35" s="661"/>
      <c r="AW35" s="661"/>
      <c r="AX35" s="661"/>
      <c r="AY35" s="661"/>
      <c r="AZ35" s="661"/>
      <c r="BA35" s="661"/>
      <c r="BB35" s="661"/>
      <c r="BC35" s="661"/>
      <c r="BD35" s="661"/>
      <c r="BE35" s="661"/>
      <c r="BF35" s="662"/>
      <c r="BG35" s="660" t="s">
        <v>319</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320</v>
      </c>
      <c r="CE35" s="606"/>
      <c r="CF35" s="606"/>
      <c r="CG35" s="606"/>
      <c r="CH35" s="606"/>
      <c r="CI35" s="606"/>
      <c r="CJ35" s="606"/>
      <c r="CK35" s="606"/>
      <c r="CL35" s="606"/>
      <c r="CM35" s="606"/>
      <c r="CN35" s="606"/>
      <c r="CO35" s="606"/>
      <c r="CP35" s="606"/>
      <c r="CQ35" s="607"/>
      <c r="CR35" s="608">
        <v>731227</v>
      </c>
      <c r="CS35" s="621"/>
      <c r="CT35" s="621"/>
      <c r="CU35" s="621"/>
      <c r="CV35" s="621"/>
      <c r="CW35" s="621"/>
      <c r="CX35" s="621"/>
      <c r="CY35" s="622"/>
      <c r="CZ35" s="611">
        <v>1.7</v>
      </c>
      <c r="DA35" s="623"/>
      <c r="DB35" s="623"/>
      <c r="DC35" s="624"/>
      <c r="DD35" s="614">
        <v>576421</v>
      </c>
      <c r="DE35" s="621"/>
      <c r="DF35" s="621"/>
      <c r="DG35" s="621"/>
      <c r="DH35" s="621"/>
      <c r="DI35" s="621"/>
      <c r="DJ35" s="621"/>
      <c r="DK35" s="622"/>
      <c r="DL35" s="614">
        <v>576327</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15">
      <c r="B36" s="605" t="s">
        <v>321</v>
      </c>
      <c r="C36" s="606"/>
      <c r="D36" s="606"/>
      <c r="E36" s="606"/>
      <c r="F36" s="606"/>
      <c r="G36" s="606"/>
      <c r="H36" s="606"/>
      <c r="I36" s="606"/>
      <c r="J36" s="606"/>
      <c r="K36" s="606"/>
      <c r="L36" s="606"/>
      <c r="M36" s="606"/>
      <c r="N36" s="606"/>
      <c r="O36" s="606"/>
      <c r="P36" s="606"/>
      <c r="Q36" s="607"/>
      <c r="R36" s="608">
        <v>2743297</v>
      </c>
      <c r="S36" s="609"/>
      <c r="T36" s="609"/>
      <c r="U36" s="609"/>
      <c r="V36" s="609"/>
      <c r="W36" s="609"/>
      <c r="X36" s="609"/>
      <c r="Y36" s="610"/>
      <c r="Z36" s="646">
        <v>5.9</v>
      </c>
      <c r="AA36" s="646"/>
      <c r="AB36" s="646"/>
      <c r="AC36" s="646"/>
      <c r="AD36" s="647" t="s">
        <v>237</v>
      </c>
      <c r="AE36" s="647"/>
      <c r="AF36" s="647"/>
      <c r="AG36" s="647"/>
      <c r="AH36" s="647"/>
      <c r="AI36" s="647"/>
      <c r="AJ36" s="647"/>
      <c r="AK36" s="647"/>
      <c r="AL36" s="611" t="s">
        <v>128</v>
      </c>
      <c r="AM36" s="612"/>
      <c r="AN36" s="612"/>
      <c r="AO36" s="648"/>
      <c r="AP36" s="218"/>
      <c r="AQ36" s="657" t="s">
        <v>322</v>
      </c>
      <c r="AR36" s="658"/>
      <c r="AS36" s="658"/>
      <c r="AT36" s="658"/>
      <c r="AU36" s="658"/>
      <c r="AV36" s="658"/>
      <c r="AW36" s="658"/>
      <c r="AX36" s="658"/>
      <c r="AY36" s="659"/>
      <c r="AZ36" s="663">
        <v>5561675</v>
      </c>
      <c r="BA36" s="664"/>
      <c r="BB36" s="664"/>
      <c r="BC36" s="664"/>
      <c r="BD36" s="664"/>
      <c r="BE36" s="664"/>
      <c r="BF36" s="665"/>
      <c r="BG36" s="666" t="s">
        <v>323</v>
      </c>
      <c r="BH36" s="667"/>
      <c r="BI36" s="667"/>
      <c r="BJ36" s="667"/>
      <c r="BK36" s="667"/>
      <c r="BL36" s="667"/>
      <c r="BM36" s="667"/>
      <c r="BN36" s="667"/>
      <c r="BO36" s="667"/>
      <c r="BP36" s="667"/>
      <c r="BQ36" s="667"/>
      <c r="BR36" s="667"/>
      <c r="BS36" s="667"/>
      <c r="BT36" s="667"/>
      <c r="BU36" s="668"/>
      <c r="BV36" s="663">
        <v>119475</v>
      </c>
      <c r="BW36" s="664"/>
      <c r="BX36" s="664"/>
      <c r="BY36" s="664"/>
      <c r="BZ36" s="664"/>
      <c r="CA36" s="664"/>
      <c r="CB36" s="665"/>
      <c r="CD36" s="605" t="s">
        <v>324</v>
      </c>
      <c r="CE36" s="606"/>
      <c r="CF36" s="606"/>
      <c r="CG36" s="606"/>
      <c r="CH36" s="606"/>
      <c r="CI36" s="606"/>
      <c r="CJ36" s="606"/>
      <c r="CK36" s="606"/>
      <c r="CL36" s="606"/>
      <c r="CM36" s="606"/>
      <c r="CN36" s="606"/>
      <c r="CO36" s="606"/>
      <c r="CP36" s="606"/>
      <c r="CQ36" s="607"/>
      <c r="CR36" s="608">
        <v>4012700</v>
      </c>
      <c r="CS36" s="609"/>
      <c r="CT36" s="609"/>
      <c r="CU36" s="609"/>
      <c r="CV36" s="609"/>
      <c r="CW36" s="609"/>
      <c r="CX36" s="609"/>
      <c r="CY36" s="610"/>
      <c r="CZ36" s="611">
        <v>9.1</v>
      </c>
      <c r="DA36" s="623"/>
      <c r="DB36" s="623"/>
      <c r="DC36" s="624"/>
      <c r="DD36" s="614">
        <v>3437178</v>
      </c>
      <c r="DE36" s="609"/>
      <c r="DF36" s="609"/>
      <c r="DG36" s="609"/>
      <c r="DH36" s="609"/>
      <c r="DI36" s="609"/>
      <c r="DJ36" s="609"/>
      <c r="DK36" s="610"/>
      <c r="DL36" s="614">
        <v>2105078</v>
      </c>
      <c r="DM36" s="609"/>
      <c r="DN36" s="609"/>
      <c r="DO36" s="609"/>
      <c r="DP36" s="609"/>
      <c r="DQ36" s="609"/>
      <c r="DR36" s="609"/>
      <c r="DS36" s="609"/>
      <c r="DT36" s="609"/>
      <c r="DU36" s="609"/>
      <c r="DV36" s="610"/>
      <c r="DW36" s="611">
        <v>8.6999999999999993</v>
      </c>
      <c r="DX36" s="623"/>
      <c r="DY36" s="623"/>
      <c r="DZ36" s="623"/>
      <c r="EA36" s="623"/>
      <c r="EB36" s="623"/>
      <c r="EC36" s="635"/>
    </row>
    <row r="37" spans="2:133" ht="11.25" customHeight="1" x14ac:dyDescent="0.15">
      <c r="B37" s="605" t="s">
        <v>325</v>
      </c>
      <c r="C37" s="606"/>
      <c r="D37" s="606"/>
      <c r="E37" s="606"/>
      <c r="F37" s="606"/>
      <c r="G37" s="606"/>
      <c r="H37" s="606"/>
      <c r="I37" s="606"/>
      <c r="J37" s="606"/>
      <c r="K37" s="606"/>
      <c r="L37" s="606"/>
      <c r="M37" s="606"/>
      <c r="N37" s="606"/>
      <c r="O37" s="606"/>
      <c r="P37" s="606"/>
      <c r="Q37" s="607"/>
      <c r="R37" s="608">
        <v>2149354</v>
      </c>
      <c r="S37" s="609"/>
      <c r="T37" s="609"/>
      <c r="U37" s="609"/>
      <c r="V37" s="609"/>
      <c r="W37" s="609"/>
      <c r="X37" s="609"/>
      <c r="Y37" s="610"/>
      <c r="Z37" s="646">
        <v>4.5999999999999996</v>
      </c>
      <c r="AA37" s="646"/>
      <c r="AB37" s="646"/>
      <c r="AC37" s="646"/>
      <c r="AD37" s="647">
        <v>84</v>
      </c>
      <c r="AE37" s="647"/>
      <c r="AF37" s="647"/>
      <c r="AG37" s="647"/>
      <c r="AH37" s="647"/>
      <c r="AI37" s="647"/>
      <c r="AJ37" s="647"/>
      <c r="AK37" s="647"/>
      <c r="AL37" s="611">
        <v>0</v>
      </c>
      <c r="AM37" s="612"/>
      <c r="AN37" s="612"/>
      <c r="AO37" s="648"/>
      <c r="AQ37" s="641" t="s">
        <v>326</v>
      </c>
      <c r="AR37" s="642"/>
      <c r="AS37" s="642"/>
      <c r="AT37" s="642"/>
      <c r="AU37" s="642"/>
      <c r="AV37" s="642"/>
      <c r="AW37" s="642"/>
      <c r="AX37" s="642"/>
      <c r="AY37" s="643"/>
      <c r="AZ37" s="608">
        <v>1104147</v>
      </c>
      <c r="BA37" s="609"/>
      <c r="BB37" s="609"/>
      <c r="BC37" s="609"/>
      <c r="BD37" s="621"/>
      <c r="BE37" s="621"/>
      <c r="BF37" s="644"/>
      <c r="BG37" s="605" t="s">
        <v>327</v>
      </c>
      <c r="BH37" s="606"/>
      <c r="BI37" s="606"/>
      <c r="BJ37" s="606"/>
      <c r="BK37" s="606"/>
      <c r="BL37" s="606"/>
      <c r="BM37" s="606"/>
      <c r="BN37" s="606"/>
      <c r="BO37" s="606"/>
      <c r="BP37" s="606"/>
      <c r="BQ37" s="606"/>
      <c r="BR37" s="606"/>
      <c r="BS37" s="606"/>
      <c r="BT37" s="606"/>
      <c r="BU37" s="607"/>
      <c r="BV37" s="608">
        <v>-13433</v>
      </c>
      <c r="BW37" s="609"/>
      <c r="BX37" s="609"/>
      <c r="BY37" s="609"/>
      <c r="BZ37" s="609"/>
      <c r="CA37" s="609"/>
      <c r="CB37" s="645"/>
      <c r="CD37" s="605" t="s">
        <v>328</v>
      </c>
      <c r="CE37" s="606"/>
      <c r="CF37" s="606"/>
      <c r="CG37" s="606"/>
      <c r="CH37" s="606"/>
      <c r="CI37" s="606"/>
      <c r="CJ37" s="606"/>
      <c r="CK37" s="606"/>
      <c r="CL37" s="606"/>
      <c r="CM37" s="606"/>
      <c r="CN37" s="606"/>
      <c r="CO37" s="606"/>
      <c r="CP37" s="606"/>
      <c r="CQ37" s="607"/>
      <c r="CR37" s="608">
        <v>449239</v>
      </c>
      <c r="CS37" s="621"/>
      <c r="CT37" s="621"/>
      <c r="CU37" s="621"/>
      <c r="CV37" s="621"/>
      <c r="CW37" s="621"/>
      <c r="CX37" s="621"/>
      <c r="CY37" s="622"/>
      <c r="CZ37" s="611">
        <v>1</v>
      </c>
      <c r="DA37" s="623"/>
      <c r="DB37" s="623"/>
      <c r="DC37" s="624"/>
      <c r="DD37" s="614">
        <v>443039</v>
      </c>
      <c r="DE37" s="621"/>
      <c r="DF37" s="621"/>
      <c r="DG37" s="621"/>
      <c r="DH37" s="621"/>
      <c r="DI37" s="621"/>
      <c r="DJ37" s="621"/>
      <c r="DK37" s="622"/>
      <c r="DL37" s="614">
        <v>394921</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15">
      <c r="B38" s="605" t="s">
        <v>329</v>
      </c>
      <c r="C38" s="606"/>
      <c r="D38" s="606"/>
      <c r="E38" s="606"/>
      <c r="F38" s="606"/>
      <c r="G38" s="606"/>
      <c r="H38" s="606"/>
      <c r="I38" s="606"/>
      <c r="J38" s="606"/>
      <c r="K38" s="606"/>
      <c r="L38" s="606"/>
      <c r="M38" s="606"/>
      <c r="N38" s="606"/>
      <c r="O38" s="606"/>
      <c r="P38" s="606"/>
      <c r="Q38" s="607"/>
      <c r="R38" s="608">
        <v>2992800</v>
      </c>
      <c r="S38" s="609"/>
      <c r="T38" s="609"/>
      <c r="U38" s="609"/>
      <c r="V38" s="609"/>
      <c r="W38" s="609"/>
      <c r="X38" s="609"/>
      <c r="Y38" s="610"/>
      <c r="Z38" s="646">
        <v>6.4</v>
      </c>
      <c r="AA38" s="646"/>
      <c r="AB38" s="646"/>
      <c r="AC38" s="646"/>
      <c r="AD38" s="647" t="s">
        <v>128</v>
      </c>
      <c r="AE38" s="647"/>
      <c r="AF38" s="647"/>
      <c r="AG38" s="647"/>
      <c r="AH38" s="647"/>
      <c r="AI38" s="647"/>
      <c r="AJ38" s="647"/>
      <c r="AK38" s="647"/>
      <c r="AL38" s="611" t="s">
        <v>237</v>
      </c>
      <c r="AM38" s="612"/>
      <c r="AN38" s="612"/>
      <c r="AO38" s="648"/>
      <c r="AQ38" s="641" t="s">
        <v>330</v>
      </c>
      <c r="AR38" s="642"/>
      <c r="AS38" s="642"/>
      <c r="AT38" s="642"/>
      <c r="AU38" s="642"/>
      <c r="AV38" s="642"/>
      <c r="AW38" s="642"/>
      <c r="AX38" s="642"/>
      <c r="AY38" s="643"/>
      <c r="AZ38" s="608">
        <v>386087</v>
      </c>
      <c r="BA38" s="609"/>
      <c r="BB38" s="609"/>
      <c r="BC38" s="609"/>
      <c r="BD38" s="621"/>
      <c r="BE38" s="621"/>
      <c r="BF38" s="644"/>
      <c r="BG38" s="605" t="s">
        <v>331</v>
      </c>
      <c r="BH38" s="606"/>
      <c r="BI38" s="606"/>
      <c r="BJ38" s="606"/>
      <c r="BK38" s="606"/>
      <c r="BL38" s="606"/>
      <c r="BM38" s="606"/>
      <c r="BN38" s="606"/>
      <c r="BO38" s="606"/>
      <c r="BP38" s="606"/>
      <c r="BQ38" s="606"/>
      <c r="BR38" s="606"/>
      <c r="BS38" s="606"/>
      <c r="BT38" s="606"/>
      <c r="BU38" s="607"/>
      <c r="BV38" s="608">
        <v>12385</v>
      </c>
      <c r="BW38" s="609"/>
      <c r="BX38" s="609"/>
      <c r="BY38" s="609"/>
      <c r="BZ38" s="609"/>
      <c r="CA38" s="609"/>
      <c r="CB38" s="645"/>
      <c r="CD38" s="605" t="s">
        <v>332</v>
      </c>
      <c r="CE38" s="606"/>
      <c r="CF38" s="606"/>
      <c r="CG38" s="606"/>
      <c r="CH38" s="606"/>
      <c r="CI38" s="606"/>
      <c r="CJ38" s="606"/>
      <c r="CK38" s="606"/>
      <c r="CL38" s="606"/>
      <c r="CM38" s="606"/>
      <c r="CN38" s="606"/>
      <c r="CO38" s="606"/>
      <c r="CP38" s="606"/>
      <c r="CQ38" s="607"/>
      <c r="CR38" s="608">
        <v>4033541</v>
      </c>
      <c r="CS38" s="609"/>
      <c r="CT38" s="609"/>
      <c r="CU38" s="609"/>
      <c r="CV38" s="609"/>
      <c r="CW38" s="609"/>
      <c r="CX38" s="609"/>
      <c r="CY38" s="610"/>
      <c r="CZ38" s="611">
        <v>9.1</v>
      </c>
      <c r="DA38" s="623"/>
      <c r="DB38" s="623"/>
      <c r="DC38" s="624"/>
      <c r="DD38" s="614">
        <v>3214672</v>
      </c>
      <c r="DE38" s="609"/>
      <c r="DF38" s="609"/>
      <c r="DG38" s="609"/>
      <c r="DH38" s="609"/>
      <c r="DI38" s="609"/>
      <c r="DJ38" s="609"/>
      <c r="DK38" s="610"/>
      <c r="DL38" s="614">
        <v>2989871</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333</v>
      </c>
      <c r="C39" s="606"/>
      <c r="D39" s="606"/>
      <c r="E39" s="606"/>
      <c r="F39" s="606"/>
      <c r="G39" s="606"/>
      <c r="H39" s="606"/>
      <c r="I39" s="606"/>
      <c r="J39" s="606"/>
      <c r="K39" s="606"/>
      <c r="L39" s="606"/>
      <c r="M39" s="606"/>
      <c r="N39" s="606"/>
      <c r="O39" s="606"/>
      <c r="P39" s="606"/>
      <c r="Q39" s="607"/>
      <c r="R39" s="608" t="s">
        <v>128</v>
      </c>
      <c r="S39" s="609"/>
      <c r="T39" s="609"/>
      <c r="U39" s="609"/>
      <c r="V39" s="609"/>
      <c r="W39" s="609"/>
      <c r="X39" s="609"/>
      <c r="Y39" s="610"/>
      <c r="Z39" s="646" t="s">
        <v>128</v>
      </c>
      <c r="AA39" s="646"/>
      <c r="AB39" s="646"/>
      <c r="AC39" s="646"/>
      <c r="AD39" s="647" t="s">
        <v>237</v>
      </c>
      <c r="AE39" s="647"/>
      <c r="AF39" s="647"/>
      <c r="AG39" s="647"/>
      <c r="AH39" s="647"/>
      <c r="AI39" s="647"/>
      <c r="AJ39" s="647"/>
      <c r="AK39" s="647"/>
      <c r="AL39" s="611" t="s">
        <v>237</v>
      </c>
      <c r="AM39" s="612"/>
      <c r="AN39" s="612"/>
      <c r="AO39" s="648"/>
      <c r="AQ39" s="641" t="s">
        <v>334</v>
      </c>
      <c r="AR39" s="642"/>
      <c r="AS39" s="642"/>
      <c r="AT39" s="642"/>
      <c r="AU39" s="642"/>
      <c r="AV39" s="642"/>
      <c r="AW39" s="642"/>
      <c r="AX39" s="642"/>
      <c r="AY39" s="643"/>
      <c r="AZ39" s="608">
        <v>353600</v>
      </c>
      <c r="BA39" s="609"/>
      <c r="BB39" s="609"/>
      <c r="BC39" s="609"/>
      <c r="BD39" s="621"/>
      <c r="BE39" s="621"/>
      <c r="BF39" s="644"/>
      <c r="BG39" s="605" t="s">
        <v>335</v>
      </c>
      <c r="BH39" s="606"/>
      <c r="BI39" s="606"/>
      <c r="BJ39" s="606"/>
      <c r="BK39" s="606"/>
      <c r="BL39" s="606"/>
      <c r="BM39" s="606"/>
      <c r="BN39" s="606"/>
      <c r="BO39" s="606"/>
      <c r="BP39" s="606"/>
      <c r="BQ39" s="606"/>
      <c r="BR39" s="606"/>
      <c r="BS39" s="606"/>
      <c r="BT39" s="606"/>
      <c r="BU39" s="607"/>
      <c r="BV39" s="608">
        <v>19611</v>
      </c>
      <c r="BW39" s="609"/>
      <c r="BX39" s="609"/>
      <c r="BY39" s="609"/>
      <c r="BZ39" s="609"/>
      <c r="CA39" s="609"/>
      <c r="CB39" s="645"/>
      <c r="CD39" s="605" t="s">
        <v>336</v>
      </c>
      <c r="CE39" s="606"/>
      <c r="CF39" s="606"/>
      <c r="CG39" s="606"/>
      <c r="CH39" s="606"/>
      <c r="CI39" s="606"/>
      <c r="CJ39" s="606"/>
      <c r="CK39" s="606"/>
      <c r="CL39" s="606"/>
      <c r="CM39" s="606"/>
      <c r="CN39" s="606"/>
      <c r="CO39" s="606"/>
      <c r="CP39" s="606"/>
      <c r="CQ39" s="607"/>
      <c r="CR39" s="608">
        <v>285606</v>
      </c>
      <c r="CS39" s="621"/>
      <c r="CT39" s="621"/>
      <c r="CU39" s="621"/>
      <c r="CV39" s="621"/>
      <c r="CW39" s="621"/>
      <c r="CX39" s="621"/>
      <c r="CY39" s="622"/>
      <c r="CZ39" s="611">
        <v>0.6</v>
      </c>
      <c r="DA39" s="623"/>
      <c r="DB39" s="623"/>
      <c r="DC39" s="624"/>
      <c r="DD39" s="614">
        <v>257859</v>
      </c>
      <c r="DE39" s="621"/>
      <c r="DF39" s="621"/>
      <c r="DG39" s="621"/>
      <c r="DH39" s="621"/>
      <c r="DI39" s="621"/>
      <c r="DJ39" s="621"/>
      <c r="DK39" s="622"/>
      <c r="DL39" s="614" t="s">
        <v>237</v>
      </c>
      <c r="DM39" s="621"/>
      <c r="DN39" s="621"/>
      <c r="DO39" s="621"/>
      <c r="DP39" s="621"/>
      <c r="DQ39" s="621"/>
      <c r="DR39" s="621"/>
      <c r="DS39" s="621"/>
      <c r="DT39" s="621"/>
      <c r="DU39" s="621"/>
      <c r="DV39" s="622"/>
      <c r="DW39" s="611" t="s">
        <v>128</v>
      </c>
      <c r="DX39" s="623"/>
      <c r="DY39" s="623"/>
      <c r="DZ39" s="623"/>
      <c r="EA39" s="623"/>
      <c r="EB39" s="623"/>
      <c r="EC39" s="635"/>
    </row>
    <row r="40" spans="2:133" ht="11.25" customHeight="1" x14ac:dyDescent="0.15">
      <c r="B40" s="605" t="s">
        <v>337</v>
      </c>
      <c r="C40" s="606"/>
      <c r="D40" s="606"/>
      <c r="E40" s="606"/>
      <c r="F40" s="606"/>
      <c r="G40" s="606"/>
      <c r="H40" s="606"/>
      <c r="I40" s="606"/>
      <c r="J40" s="606"/>
      <c r="K40" s="606"/>
      <c r="L40" s="606"/>
      <c r="M40" s="606"/>
      <c r="N40" s="606"/>
      <c r="O40" s="606"/>
      <c r="P40" s="606"/>
      <c r="Q40" s="607"/>
      <c r="R40" s="608">
        <v>185000</v>
      </c>
      <c r="S40" s="609"/>
      <c r="T40" s="609"/>
      <c r="U40" s="609"/>
      <c r="V40" s="609"/>
      <c r="W40" s="609"/>
      <c r="X40" s="609"/>
      <c r="Y40" s="610"/>
      <c r="Z40" s="646">
        <v>0.4</v>
      </c>
      <c r="AA40" s="646"/>
      <c r="AB40" s="646"/>
      <c r="AC40" s="646"/>
      <c r="AD40" s="647" t="s">
        <v>128</v>
      </c>
      <c r="AE40" s="647"/>
      <c r="AF40" s="647"/>
      <c r="AG40" s="647"/>
      <c r="AH40" s="647"/>
      <c r="AI40" s="647"/>
      <c r="AJ40" s="647"/>
      <c r="AK40" s="647"/>
      <c r="AL40" s="611" t="s">
        <v>237</v>
      </c>
      <c r="AM40" s="612"/>
      <c r="AN40" s="612"/>
      <c r="AO40" s="648"/>
      <c r="AQ40" s="641" t="s">
        <v>338</v>
      </c>
      <c r="AR40" s="642"/>
      <c r="AS40" s="642"/>
      <c r="AT40" s="642"/>
      <c r="AU40" s="642"/>
      <c r="AV40" s="642"/>
      <c r="AW40" s="642"/>
      <c r="AX40" s="642"/>
      <c r="AY40" s="643"/>
      <c r="AZ40" s="608" t="s">
        <v>237</v>
      </c>
      <c r="BA40" s="609"/>
      <c r="BB40" s="609"/>
      <c r="BC40" s="609"/>
      <c r="BD40" s="621"/>
      <c r="BE40" s="621"/>
      <c r="BF40" s="644"/>
      <c r="BG40" s="649" t="s">
        <v>339</v>
      </c>
      <c r="BH40" s="650"/>
      <c r="BI40" s="650"/>
      <c r="BJ40" s="650"/>
      <c r="BK40" s="650"/>
      <c r="BL40" s="214"/>
      <c r="BM40" s="606" t="s">
        <v>340</v>
      </c>
      <c r="BN40" s="606"/>
      <c r="BO40" s="606"/>
      <c r="BP40" s="606"/>
      <c r="BQ40" s="606"/>
      <c r="BR40" s="606"/>
      <c r="BS40" s="606"/>
      <c r="BT40" s="606"/>
      <c r="BU40" s="607"/>
      <c r="BV40" s="608">
        <v>110</v>
      </c>
      <c r="BW40" s="609"/>
      <c r="BX40" s="609"/>
      <c r="BY40" s="609"/>
      <c r="BZ40" s="609"/>
      <c r="CA40" s="609"/>
      <c r="CB40" s="645"/>
      <c r="CD40" s="605" t="s">
        <v>341</v>
      </c>
      <c r="CE40" s="606"/>
      <c r="CF40" s="606"/>
      <c r="CG40" s="606"/>
      <c r="CH40" s="606"/>
      <c r="CI40" s="606"/>
      <c r="CJ40" s="606"/>
      <c r="CK40" s="606"/>
      <c r="CL40" s="606"/>
      <c r="CM40" s="606"/>
      <c r="CN40" s="606"/>
      <c r="CO40" s="606"/>
      <c r="CP40" s="606"/>
      <c r="CQ40" s="607"/>
      <c r="CR40" s="608">
        <v>1216900</v>
      </c>
      <c r="CS40" s="609"/>
      <c r="CT40" s="609"/>
      <c r="CU40" s="609"/>
      <c r="CV40" s="609"/>
      <c r="CW40" s="609"/>
      <c r="CX40" s="609"/>
      <c r="CY40" s="610"/>
      <c r="CZ40" s="611">
        <v>2.8</v>
      </c>
      <c r="DA40" s="623"/>
      <c r="DB40" s="623"/>
      <c r="DC40" s="624"/>
      <c r="DD40" s="614">
        <v>1200</v>
      </c>
      <c r="DE40" s="609"/>
      <c r="DF40" s="609"/>
      <c r="DG40" s="609"/>
      <c r="DH40" s="609"/>
      <c r="DI40" s="609"/>
      <c r="DJ40" s="609"/>
      <c r="DK40" s="610"/>
      <c r="DL40" s="614">
        <v>1200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342</v>
      </c>
      <c r="C41" s="590"/>
      <c r="D41" s="590"/>
      <c r="E41" s="590"/>
      <c r="F41" s="590"/>
      <c r="G41" s="590"/>
      <c r="H41" s="590"/>
      <c r="I41" s="590"/>
      <c r="J41" s="590"/>
      <c r="K41" s="590"/>
      <c r="L41" s="590"/>
      <c r="M41" s="590"/>
      <c r="N41" s="590"/>
      <c r="O41" s="590"/>
      <c r="P41" s="590"/>
      <c r="Q41" s="591"/>
      <c r="R41" s="592">
        <v>46825370</v>
      </c>
      <c r="S41" s="633"/>
      <c r="T41" s="633"/>
      <c r="U41" s="633"/>
      <c r="V41" s="633"/>
      <c r="W41" s="633"/>
      <c r="X41" s="633"/>
      <c r="Y41" s="636"/>
      <c r="Z41" s="637">
        <v>100</v>
      </c>
      <c r="AA41" s="637"/>
      <c r="AB41" s="637"/>
      <c r="AC41" s="637"/>
      <c r="AD41" s="638">
        <v>23945086</v>
      </c>
      <c r="AE41" s="638"/>
      <c r="AF41" s="638"/>
      <c r="AG41" s="638"/>
      <c r="AH41" s="638"/>
      <c r="AI41" s="638"/>
      <c r="AJ41" s="638"/>
      <c r="AK41" s="638"/>
      <c r="AL41" s="595">
        <v>100</v>
      </c>
      <c r="AM41" s="639"/>
      <c r="AN41" s="639"/>
      <c r="AO41" s="640"/>
      <c r="AQ41" s="641" t="s">
        <v>343</v>
      </c>
      <c r="AR41" s="642"/>
      <c r="AS41" s="642"/>
      <c r="AT41" s="642"/>
      <c r="AU41" s="642"/>
      <c r="AV41" s="642"/>
      <c r="AW41" s="642"/>
      <c r="AX41" s="642"/>
      <c r="AY41" s="643"/>
      <c r="AZ41" s="608">
        <v>938366</v>
      </c>
      <c r="BA41" s="609"/>
      <c r="BB41" s="609"/>
      <c r="BC41" s="609"/>
      <c r="BD41" s="621"/>
      <c r="BE41" s="621"/>
      <c r="BF41" s="644"/>
      <c r="BG41" s="649"/>
      <c r="BH41" s="650"/>
      <c r="BI41" s="650"/>
      <c r="BJ41" s="650"/>
      <c r="BK41" s="650"/>
      <c r="BL41" s="214"/>
      <c r="BM41" s="606" t="s">
        <v>344</v>
      </c>
      <c r="BN41" s="606"/>
      <c r="BO41" s="606"/>
      <c r="BP41" s="606"/>
      <c r="BQ41" s="606"/>
      <c r="BR41" s="606"/>
      <c r="BS41" s="606"/>
      <c r="BT41" s="606"/>
      <c r="BU41" s="607"/>
      <c r="BV41" s="608" t="s">
        <v>237</v>
      </c>
      <c r="BW41" s="609"/>
      <c r="BX41" s="609"/>
      <c r="BY41" s="609"/>
      <c r="BZ41" s="609"/>
      <c r="CA41" s="609"/>
      <c r="CB41" s="645"/>
      <c r="CD41" s="605" t="s">
        <v>345</v>
      </c>
      <c r="CE41" s="606"/>
      <c r="CF41" s="606"/>
      <c r="CG41" s="606"/>
      <c r="CH41" s="606"/>
      <c r="CI41" s="606"/>
      <c r="CJ41" s="606"/>
      <c r="CK41" s="606"/>
      <c r="CL41" s="606"/>
      <c r="CM41" s="606"/>
      <c r="CN41" s="606"/>
      <c r="CO41" s="606"/>
      <c r="CP41" s="606"/>
      <c r="CQ41" s="607"/>
      <c r="CR41" s="608" t="s">
        <v>237</v>
      </c>
      <c r="CS41" s="621"/>
      <c r="CT41" s="621"/>
      <c r="CU41" s="621"/>
      <c r="CV41" s="621"/>
      <c r="CW41" s="621"/>
      <c r="CX41" s="621"/>
      <c r="CY41" s="622"/>
      <c r="CZ41" s="611" t="s">
        <v>128</v>
      </c>
      <c r="DA41" s="623"/>
      <c r="DB41" s="623"/>
      <c r="DC41" s="624"/>
      <c r="DD41" s="614" t="s">
        <v>237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346</v>
      </c>
      <c r="AR42" s="654"/>
      <c r="AS42" s="654"/>
      <c r="AT42" s="654"/>
      <c r="AU42" s="654"/>
      <c r="AV42" s="654"/>
      <c r="AW42" s="654"/>
      <c r="AX42" s="654"/>
      <c r="AY42" s="655"/>
      <c r="AZ42" s="592">
        <v>2779475</v>
      </c>
      <c r="BA42" s="633"/>
      <c r="BB42" s="633"/>
      <c r="BC42" s="633"/>
      <c r="BD42" s="593"/>
      <c r="BE42" s="593"/>
      <c r="BF42" s="656"/>
      <c r="BG42" s="651"/>
      <c r="BH42" s="652"/>
      <c r="BI42" s="652"/>
      <c r="BJ42" s="652"/>
      <c r="BK42" s="652"/>
      <c r="BL42" s="215"/>
      <c r="BM42" s="590" t="s">
        <v>347</v>
      </c>
      <c r="BN42" s="590"/>
      <c r="BO42" s="590"/>
      <c r="BP42" s="590"/>
      <c r="BQ42" s="590"/>
      <c r="BR42" s="590"/>
      <c r="BS42" s="590"/>
      <c r="BT42" s="590"/>
      <c r="BU42" s="591"/>
      <c r="BV42" s="592">
        <v>315</v>
      </c>
      <c r="BW42" s="633"/>
      <c r="BX42" s="633"/>
      <c r="BY42" s="633"/>
      <c r="BZ42" s="633"/>
      <c r="CA42" s="633"/>
      <c r="CB42" s="634"/>
      <c r="CD42" s="605" t="s">
        <v>348</v>
      </c>
      <c r="CE42" s="606"/>
      <c r="CF42" s="606"/>
      <c r="CG42" s="606"/>
      <c r="CH42" s="606"/>
      <c r="CI42" s="606"/>
      <c r="CJ42" s="606"/>
      <c r="CK42" s="606"/>
      <c r="CL42" s="606"/>
      <c r="CM42" s="606"/>
      <c r="CN42" s="606"/>
      <c r="CO42" s="606"/>
      <c r="CP42" s="606"/>
      <c r="CQ42" s="607"/>
      <c r="CR42" s="608">
        <v>4541679</v>
      </c>
      <c r="CS42" s="621"/>
      <c r="CT42" s="621"/>
      <c r="CU42" s="621"/>
      <c r="CV42" s="621"/>
      <c r="CW42" s="621"/>
      <c r="CX42" s="621"/>
      <c r="CY42" s="622"/>
      <c r="CZ42" s="611">
        <v>10.3</v>
      </c>
      <c r="DA42" s="623"/>
      <c r="DB42" s="623"/>
      <c r="DC42" s="624"/>
      <c r="DD42" s="614">
        <v>1093471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349</v>
      </c>
      <c r="CD43" s="605" t="s">
        <v>350</v>
      </c>
      <c r="CE43" s="606"/>
      <c r="CF43" s="606"/>
      <c r="CG43" s="606"/>
      <c r="CH43" s="606"/>
      <c r="CI43" s="606"/>
      <c r="CJ43" s="606"/>
      <c r="CK43" s="606"/>
      <c r="CL43" s="606"/>
      <c r="CM43" s="606"/>
      <c r="CN43" s="606"/>
      <c r="CO43" s="606"/>
      <c r="CP43" s="606"/>
      <c r="CQ43" s="607"/>
      <c r="CR43" s="608">
        <v>148741</v>
      </c>
      <c r="CS43" s="621"/>
      <c r="CT43" s="621"/>
      <c r="CU43" s="621"/>
      <c r="CV43" s="621"/>
      <c r="CW43" s="621"/>
      <c r="CX43" s="621"/>
      <c r="CY43" s="622"/>
      <c r="CZ43" s="611">
        <v>0.3</v>
      </c>
      <c r="DA43" s="623"/>
      <c r="DB43" s="623"/>
      <c r="DC43" s="624"/>
      <c r="DD43" s="614">
        <v>139272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351</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299</v>
      </c>
      <c r="CE44" s="628"/>
      <c r="CF44" s="605" t="s">
        <v>352</v>
      </c>
      <c r="CG44" s="606"/>
      <c r="CH44" s="606"/>
      <c r="CI44" s="606"/>
      <c r="CJ44" s="606"/>
      <c r="CK44" s="606"/>
      <c r="CL44" s="606"/>
      <c r="CM44" s="606"/>
      <c r="CN44" s="606"/>
      <c r="CO44" s="606"/>
      <c r="CP44" s="606"/>
      <c r="CQ44" s="607"/>
      <c r="CR44" s="608">
        <v>4349737</v>
      </c>
      <c r="CS44" s="609"/>
      <c r="CT44" s="609"/>
      <c r="CU44" s="609"/>
      <c r="CV44" s="609"/>
      <c r="CW44" s="609"/>
      <c r="CX44" s="609"/>
      <c r="CY44" s="610"/>
      <c r="CZ44" s="611">
        <v>9.9</v>
      </c>
      <c r="DA44" s="612"/>
      <c r="DB44" s="612"/>
      <c r="DC44" s="613"/>
      <c r="DD44" s="614">
        <v>1073901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353</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354</v>
      </c>
      <c r="CG45" s="606"/>
      <c r="CH45" s="606"/>
      <c r="CI45" s="606"/>
      <c r="CJ45" s="606"/>
      <c r="CK45" s="606"/>
      <c r="CL45" s="606"/>
      <c r="CM45" s="606"/>
      <c r="CN45" s="606"/>
      <c r="CO45" s="606"/>
      <c r="CP45" s="606"/>
      <c r="CQ45" s="607"/>
      <c r="CR45" s="608">
        <v>778894</v>
      </c>
      <c r="CS45" s="621"/>
      <c r="CT45" s="621"/>
      <c r="CU45" s="621"/>
      <c r="CV45" s="621"/>
      <c r="CW45" s="621"/>
      <c r="CX45" s="621"/>
      <c r="CY45" s="622"/>
      <c r="CZ45" s="611">
        <v>1.8</v>
      </c>
      <c r="DA45" s="623"/>
      <c r="DB45" s="623"/>
      <c r="DC45" s="624"/>
      <c r="DD45" s="614">
        <v>60507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355</v>
      </c>
      <c r="CG46" s="606"/>
      <c r="CH46" s="606"/>
      <c r="CI46" s="606"/>
      <c r="CJ46" s="606"/>
      <c r="CK46" s="606"/>
      <c r="CL46" s="606"/>
      <c r="CM46" s="606"/>
      <c r="CN46" s="606"/>
      <c r="CO46" s="606"/>
      <c r="CP46" s="606"/>
      <c r="CQ46" s="607"/>
      <c r="CR46" s="608">
        <v>3382224</v>
      </c>
      <c r="CS46" s="609"/>
      <c r="CT46" s="609"/>
      <c r="CU46" s="609"/>
      <c r="CV46" s="609"/>
      <c r="CW46" s="609"/>
      <c r="CX46" s="609"/>
      <c r="CY46" s="610"/>
      <c r="CZ46" s="611">
        <v>7.7</v>
      </c>
      <c r="DA46" s="612"/>
      <c r="DB46" s="612"/>
      <c r="DC46" s="613"/>
      <c r="DD46" s="614">
        <v>974378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356</v>
      </c>
      <c r="CG47" s="606"/>
      <c r="CH47" s="606"/>
      <c r="CI47" s="606"/>
      <c r="CJ47" s="606"/>
      <c r="CK47" s="606"/>
      <c r="CL47" s="606"/>
      <c r="CM47" s="606"/>
      <c r="CN47" s="606"/>
      <c r="CO47" s="606"/>
      <c r="CP47" s="606"/>
      <c r="CQ47" s="607"/>
      <c r="CR47" s="608">
        <v>191942</v>
      </c>
      <c r="CS47" s="621"/>
      <c r="CT47" s="621"/>
      <c r="CU47" s="621"/>
      <c r="CV47" s="621"/>
      <c r="CW47" s="621"/>
      <c r="CX47" s="621"/>
      <c r="CY47" s="622"/>
      <c r="CZ47" s="611">
        <v>0.4</v>
      </c>
      <c r="DA47" s="623"/>
      <c r="DB47" s="623"/>
      <c r="DC47" s="624"/>
      <c r="DD47" s="614">
        <v>19570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357</v>
      </c>
      <c r="CG48" s="606"/>
      <c r="CH48" s="606"/>
      <c r="CI48" s="606"/>
      <c r="CJ48" s="606"/>
      <c r="CK48" s="606"/>
      <c r="CL48" s="606"/>
      <c r="CM48" s="606"/>
      <c r="CN48" s="606"/>
      <c r="CO48" s="606"/>
      <c r="CP48" s="606"/>
      <c r="CQ48" s="607"/>
      <c r="CR48" s="608" t="s">
        <v>128</v>
      </c>
      <c r="CS48" s="609"/>
      <c r="CT48" s="609"/>
      <c r="CU48" s="609"/>
      <c r="CV48" s="609"/>
      <c r="CW48" s="609"/>
      <c r="CX48" s="609"/>
      <c r="CY48" s="610"/>
      <c r="CZ48" s="611" t="s">
        <v>128</v>
      </c>
      <c r="DA48" s="612"/>
      <c r="DB48" s="612"/>
      <c r="DC48" s="613"/>
      <c r="DD48" s="614" t="s">
        <v>128</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358</v>
      </c>
      <c r="CE49" s="590"/>
      <c r="CF49" s="590"/>
      <c r="CG49" s="590"/>
      <c r="CH49" s="590"/>
      <c r="CI49" s="590"/>
      <c r="CJ49" s="590"/>
      <c r="CK49" s="590"/>
      <c r="CL49" s="590"/>
      <c r="CM49" s="590"/>
      <c r="CN49" s="590"/>
      <c r="CO49" s="590"/>
      <c r="CP49" s="590"/>
      <c r="CQ49" s="591"/>
      <c r="CR49" s="592">
        <v>44091563</v>
      </c>
      <c r="CS49" s="593"/>
      <c r="CT49" s="593"/>
      <c r="CU49" s="593"/>
      <c r="CV49" s="593"/>
      <c r="CW49" s="593"/>
      <c r="CX49" s="593"/>
      <c r="CY49" s="594"/>
      <c r="CZ49" s="595">
        <v>100</v>
      </c>
      <c r="DA49" s="596"/>
      <c r="DB49" s="596"/>
      <c r="DC49" s="597"/>
      <c r="DD49" s="598">
        <v>28005811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h5AOaO009jxEsiERHMNHy+Y9JoFy8eumMlRTL+BQeQS7txlLr1rh/Ns2qMsMN4HH35RJ8Jl0FVxGmDjRBO4VA==" saltValue="z9tZTwinDgVK1Mey2IJj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A14E6-FD3B-4DE3-B6F3-B4D1EF256E52}">
  <sheetPr>
    <pageSetUpPr fitToPage="1"/>
  </sheetPr>
  <dimension ref="A1:EA135"/>
  <sheetViews>
    <sheetView topLeftCell="A4" zoomScale="70" zoomScaleNormal="25" zoomScaleSheetLayoutView="70" workbookViewId="0">
      <selection activeCell="A5" sqref="A5:P6"/>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359</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360</v>
      </c>
      <c r="DK2" s="1079"/>
      <c r="DL2" s="1079"/>
      <c r="DM2" s="1079"/>
      <c r="DN2" s="1079"/>
      <c r="DO2" s="1080"/>
      <c r="DP2" s="222"/>
      <c r="DQ2" s="1078" t="s">
        <v>361</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362</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363</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364</v>
      </c>
      <c r="B5" s="983"/>
      <c r="C5" s="983"/>
      <c r="D5" s="983"/>
      <c r="E5" s="983"/>
      <c r="F5" s="983"/>
      <c r="G5" s="983"/>
      <c r="H5" s="983"/>
      <c r="I5" s="983"/>
      <c r="J5" s="983"/>
      <c r="K5" s="983"/>
      <c r="L5" s="983"/>
      <c r="M5" s="983"/>
      <c r="N5" s="983"/>
      <c r="O5" s="983"/>
      <c r="P5" s="984"/>
      <c r="Q5" s="988" t="s">
        <v>365</v>
      </c>
      <c r="R5" s="989"/>
      <c r="S5" s="989"/>
      <c r="T5" s="989"/>
      <c r="U5" s="990"/>
      <c r="V5" s="988" t="s">
        <v>366</v>
      </c>
      <c r="W5" s="989"/>
      <c r="X5" s="989"/>
      <c r="Y5" s="989"/>
      <c r="Z5" s="990"/>
      <c r="AA5" s="988" t="s">
        <v>367</v>
      </c>
      <c r="AB5" s="989"/>
      <c r="AC5" s="989"/>
      <c r="AD5" s="989"/>
      <c r="AE5" s="989"/>
      <c r="AF5" s="1081" t="s">
        <v>368</v>
      </c>
      <c r="AG5" s="989"/>
      <c r="AH5" s="989"/>
      <c r="AI5" s="989"/>
      <c r="AJ5" s="1002"/>
      <c r="AK5" s="989" t="s">
        <v>369</v>
      </c>
      <c r="AL5" s="989"/>
      <c r="AM5" s="989"/>
      <c r="AN5" s="989"/>
      <c r="AO5" s="990"/>
      <c r="AP5" s="988" t="s">
        <v>370</v>
      </c>
      <c r="AQ5" s="989"/>
      <c r="AR5" s="989"/>
      <c r="AS5" s="989"/>
      <c r="AT5" s="990"/>
      <c r="AU5" s="988" t="s">
        <v>371</v>
      </c>
      <c r="AV5" s="989"/>
      <c r="AW5" s="989"/>
      <c r="AX5" s="989"/>
      <c r="AY5" s="1002"/>
      <c r="AZ5" s="226"/>
      <c r="BA5" s="226"/>
      <c r="BB5" s="226"/>
      <c r="BC5" s="226"/>
      <c r="BD5" s="226"/>
      <c r="BE5" s="227"/>
      <c r="BF5" s="227"/>
      <c r="BG5" s="227"/>
      <c r="BH5" s="227"/>
      <c r="BI5" s="227"/>
      <c r="BJ5" s="227"/>
      <c r="BK5" s="227"/>
      <c r="BL5" s="227"/>
      <c r="BM5" s="227"/>
      <c r="BN5" s="227"/>
      <c r="BO5" s="227"/>
      <c r="BP5" s="227"/>
      <c r="BQ5" s="982" t="s">
        <v>372</v>
      </c>
      <c r="BR5" s="983"/>
      <c r="BS5" s="983"/>
      <c r="BT5" s="983"/>
      <c r="BU5" s="983"/>
      <c r="BV5" s="983"/>
      <c r="BW5" s="983"/>
      <c r="BX5" s="983"/>
      <c r="BY5" s="983"/>
      <c r="BZ5" s="983"/>
      <c r="CA5" s="983"/>
      <c r="CB5" s="983"/>
      <c r="CC5" s="983"/>
      <c r="CD5" s="983"/>
      <c r="CE5" s="983"/>
      <c r="CF5" s="983"/>
      <c r="CG5" s="984"/>
      <c r="CH5" s="988" t="s">
        <v>373</v>
      </c>
      <c r="CI5" s="989"/>
      <c r="CJ5" s="989"/>
      <c r="CK5" s="989"/>
      <c r="CL5" s="990"/>
      <c r="CM5" s="988" t="s">
        <v>374</v>
      </c>
      <c r="CN5" s="989"/>
      <c r="CO5" s="989"/>
      <c r="CP5" s="989"/>
      <c r="CQ5" s="990"/>
      <c r="CR5" s="988" t="s">
        <v>375</v>
      </c>
      <c r="CS5" s="989"/>
      <c r="CT5" s="989"/>
      <c r="CU5" s="989"/>
      <c r="CV5" s="990"/>
      <c r="CW5" s="988" t="s">
        <v>376</v>
      </c>
      <c r="CX5" s="989"/>
      <c r="CY5" s="989"/>
      <c r="CZ5" s="989"/>
      <c r="DA5" s="990"/>
      <c r="DB5" s="988" t="s">
        <v>377</v>
      </c>
      <c r="DC5" s="989"/>
      <c r="DD5" s="989"/>
      <c r="DE5" s="989"/>
      <c r="DF5" s="990"/>
      <c r="DG5" s="1071" t="s">
        <v>378</v>
      </c>
      <c r="DH5" s="1072"/>
      <c r="DI5" s="1072"/>
      <c r="DJ5" s="1072"/>
      <c r="DK5" s="1073"/>
      <c r="DL5" s="1071" t="s">
        <v>379</v>
      </c>
      <c r="DM5" s="1072"/>
      <c r="DN5" s="1072"/>
      <c r="DO5" s="1072"/>
      <c r="DP5" s="1073"/>
      <c r="DQ5" s="988" t="s">
        <v>380</v>
      </c>
      <c r="DR5" s="989"/>
      <c r="DS5" s="989"/>
      <c r="DT5" s="989"/>
      <c r="DU5" s="990"/>
      <c r="DV5" s="988" t="s">
        <v>371</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381</v>
      </c>
      <c r="C7" s="1035"/>
      <c r="D7" s="1035"/>
      <c r="E7" s="1035"/>
      <c r="F7" s="1035"/>
      <c r="G7" s="1035"/>
      <c r="H7" s="1035"/>
      <c r="I7" s="1035"/>
      <c r="J7" s="1035"/>
      <c r="K7" s="1035"/>
      <c r="L7" s="1035"/>
      <c r="M7" s="1035"/>
      <c r="N7" s="1035"/>
      <c r="O7" s="1035"/>
      <c r="P7" s="1036"/>
      <c r="Q7" s="1089"/>
      <c r="R7" s="1090"/>
      <c r="S7" s="1090"/>
      <c r="T7" s="1090"/>
      <c r="U7" s="1090"/>
      <c r="V7" s="1090"/>
      <c r="W7" s="1090"/>
      <c r="X7" s="1090"/>
      <c r="Y7" s="1090"/>
      <c r="Z7" s="1090"/>
      <c r="AA7" s="1090"/>
      <c r="AB7" s="1090"/>
      <c r="AC7" s="1090"/>
      <c r="AD7" s="1090"/>
      <c r="AE7" s="1091"/>
      <c r="AF7" s="1092">
        <v>2147</v>
      </c>
      <c r="AG7" s="1093"/>
      <c r="AH7" s="1093"/>
      <c r="AI7" s="1093"/>
      <c r="AJ7" s="1094"/>
      <c r="AK7" s="1095"/>
      <c r="AL7" s="1096"/>
      <c r="AM7" s="1096"/>
      <c r="AN7" s="1096"/>
      <c r="AO7" s="1096"/>
      <c r="AP7" s="1096"/>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t="s">
        <v>382</v>
      </c>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v>0</v>
      </c>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t="s">
        <v>383</v>
      </c>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v>-40</v>
      </c>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t="s">
        <v>384</v>
      </c>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v>0</v>
      </c>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386</v>
      </c>
      <c r="B23" s="924" t="s">
        <v>387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2107</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128</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364</v>
      </c>
      <c r="B26" s="983"/>
      <c r="C26" s="983"/>
      <c r="D26" s="983"/>
      <c r="E26" s="983"/>
      <c r="F26" s="983"/>
      <c r="G26" s="983"/>
      <c r="H26" s="983"/>
      <c r="I26" s="983"/>
      <c r="J26" s="983"/>
      <c r="K26" s="983"/>
      <c r="L26" s="983"/>
      <c r="M26" s="983"/>
      <c r="N26" s="983"/>
      <c r="O26" s="983"/>
      <c r="P26" s="984"/>
      <c r="Q26" s="988" t="s">
        <v>390</v>
      </c>
      <c r="R26" s="989"/>
      <c r="S26" s="989"/>
      <c r="T26" s="989"/>
      <c r="U26" s="990"/>
      <c r="V26" s="988" t="s">
        <v>391</v>
      </c>
      <c r="W26" s="989"/>
      <c r="X26" s="989"/>
      <c r="Y26" s="989"/>
      <c r="Z26" s="990"/>
      <c r="AA26" s="988" t="s">
        <v>392</v>
      </c>
      <c r="AB26" s="989"/>
      <c r="AC26" s="989"/>
      <c r="AD26" s="989"/>
      <c r="AE26" s="989"/>
      <c r="AF26" s="1042" t="s">
        <v>393</v>
      </c>
      <c r="AG26" s="995"/>
      <c r="AH26" s="995"/>
      <c r="AI26" s="995"/>
      <c r="AJ26" s="1043"/>
      <c r="AK26" s="989" t="s">
        <v>394</v>
      </c>
      <c r="AL26" s="989"/>
      <c r="AM26" s="989"/>
      <c r="AN26" s="989"/>
      <c r="AO26" s="990"/>
      <c r="AP26" s="988" t="s">
        <v>395</v>
      </c>
      <c r="AQ26" s="989"/>
      <c r="AR26" s="989"/>
      <c r="AS26" s="989"/>
      <c r="AT26" s="990"/>
      <c r="AU26" s="988" t="s">
        <v>396</v>
      </c>
      <c r="AV26" s="989"/>
      <c r="AW26" s="989"/>
      <c r="AX26" s="989"/>
      <c r="AY26" s="990"/>
      <c r="AZ26" s="988" t="s">
        <v>397</v>
      </c>
      <c r="BA26" s="989"/>
      <c r="BB26" s="989"/>
      <c r="BC26" s="989"/>
      <c r="BD26" s="990"/>
      <c r="BE26" s="988" t="s">
        <v>371</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398</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119</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399</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1</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400</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v>314</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401</v>
      </c>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v>5</v>
      </c>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402</v>
      </c>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v>-296</v>
      </c>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403</v>
      </c>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v>3036</v>
      </c>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t="s">
        <v>404</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405</v>
      </c>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v>2</v>
      </c>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t="s">
        <v>404</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406</v>
      </c>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v>1</v>
      </c>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t="s">
        <v>407</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t="s">
        <v>408</v>
      </c>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v>1</v>
      </c>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t="s">
        <v>407</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t="s">
        <v>409</v>
      </c>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v>1</v>
      </c>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t="s">
        <v>407</v>
      </c>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t="s">
        <v>410</v>
      </c>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v>0</v>
      </c>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t="s">
        <v>407</v>
      </c>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t="s">
        <v>411</v>
      </c>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v>151</v>
      </c>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t="s">
        <v>407</v>
      </c>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412</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386</v>
      </c>
      <c r="B63" s="924" t="s">
        <v>413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3334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128</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415</v>
      </c>
      <c r="B66" s="983"/>
      <c r="C66" s="983"/>
      <c r="D66" s="983"/>
      <c r="E66" s="983"/>
      <c r="F66" s="983"/>
      <c r="G66" s="983"/>
      <c r="H66" s="983"/>
      <c r="I66" s="983"/>
      <c r="J66" s="983"/>
      <c r="K66" s="983"/>
      <c r="L66" s="983"/>
      <c r="M66" s="983"/>
      <c r="N66" s="983"/>
      <c r="O66" s="983"/>
      <c r="P66" s="984"/>
      <c r="Q66" s="988" t="s">
        <v>390</v>
      </c>
      <c r="R66" s="989"/>
      <c r="S66" s="989"/>
      <c r="T66" s="989"/>
      <c r="U66" s="990"/>
      <c r="V66" s="988" t="s">
        <v>391</v>
      </c>
      <c r="W66" s="989"/>
      <c r="X66" s="989"/>
      <c r="Y66" s="989"/>
      <c r="Z66" s="990"/>
      <c r="AA66" s="988" t="s">
        <v>392</v>
      </c>
      <c r="AB66" s="989"/>
      <c r="AC66" s="989"/>
      <c r="AD66" s="989"/>
      <c r="AE66" s="990"/>
      <c r="AF66" s="994" t="s">
        <v>393</v>
      </c>
      <c r="AG66" s="995"/>
      <c r="AH66" s="995"/>
      <c r="AI66" s="995"/>
      <c r="AJ66" s="996"/>
      <c r="AK66" s="988" t="s">
        <v>394</v>
      </c>
      <c r="AL66" s="983"/>
      <c r="AM66" s="983"/>
      <c r="AN66" s="983"/>
      <c r="AO66" s="984"/>
      <c r="AP66" s="988" t="s">
        <v>395</v>
      </c>
      <c r="AQ66" s="989"/>
      <c r="AR66" s="989"/>
      <c r="AS66" s="989"/>
      <c r="AT66" s="990"/>
      <c r="AU66" s="988" t="s">
        <v>416</v>
      </c>
      <c r="AV66" s="989"/>
      <c r="AW66" s="989"/>
      <c r="AX66" s="989"/>
      <c r="AY66" s="990"/>
      <c r="AZ66" s="988" t="s">
        <v>371</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386</v>
      </c>
      <c r="B88" s="924" t="s">
        <v>417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386</v>
      </c>
      <c r="BR102" s="924" t="s">
        <v>418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419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420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426</v>
      </c>
      <c r="AB109" s="883"/>
      <c r="AC109" s="883"/>
      <c r="AD109" s="883"/>
      <c r="AE109" s="884"/>
      <c r="AF109" s="885" t="s">
        <v>427</v>
      </c>
      <c r="AG109" s="883"/>
      <c r="AH109" s="883"/>
      <c r="AI109" s="883"/>
      <c r="AJ109" s="884"/>
      <c r="AK109" s="885" t="s">
        <v>301</v>
      </c>
      <c r="AL109" s="883"/>
      <c r="AM109" s="883"/>
      <c r="AN109" s="883"/>
      <c r="AO109" s="884"/>
      <c r="AP109" s="885" t="s">
        <v>428</v>
      </c>
      <c r="AQ109" s="883"/>
      <c r="AR109" s="883"/>
      <c r="AS109" s="883"/>
      <c r="AT109" s="916"/>
      <c r="AU109" s="882" t="s">
        <v>425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426</v>
      </c>
      <c r="BR109" s="883"/>
      <c r="BS109" s="883"/>
      <c r="BT109" s="883"/>
      <c r="BU109" s="884"/>
      <c r="BV109" s="885" t="s">
        <v>427</v>
      </c>
      <c r="BW109" s="883"/>
      <c r="BX109" s="883"/>
      <c r="BY109" s="883"/>
      <c r="BZ109" s="884"/>
      <c r="CA109" s="885" t="s">
        <v>301</v>
      </c>
      <c r="CB109" s="883"/>
      <c r="CC109" s="883"/>
      <c r="CD109" s="883"/>
      <c r="CE109" s="884"/>
      <c r="CF109" s="923" t="s">
        <v>428</v>
      </c>
      <c r="CG109" s="923"/>
      <c r="CH109" s="923"/>
      <c r="CI109" s="923"/>
      <c r="CJ109" s="923"/>
      <c r="CK109" s="885" t="s">
        <v>429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426</v>
      </c>
      <c r="DH109" s="883"/>
      <c r="DI109" s="883"/>
      <c r="DJ109" s="883"/>
      <c r="DK109" s="884"/>
      <c r="DL109" s="885" t="s">
        <v>427</v>
      </c>
      <c r="DM109" s="883"/>
      <c r="DN109" s="883"/>
      <c r="DO109" s="883"/>
      <c r="DP109" s="884"/>
      <c r="DQ109" s="885" t="s">
        <v>301</v>
      </c>
      <c r="DR109" s="883"/>
      <c r="DS109" s="883"/>
      <c r="DT109" s="883"/>
      <c r="DU109" s="884"/>
      <c r="DV109" s="885" t="s">
        <v>428</v>
      </c>
      <c r="DW109" s="883"/>
      <c r="DX109" s="883"/>
      <c r="DY109" s="883"/>
      <c r="DZ109" s="916"/>
    </row>
    <row r="110" spans="1:131" s="224" customFormat="1" ht="26.25" customHeight="1" x14ac:dyDescent="0.15">
      <c r="A110" s="794" t="s">
        <v>430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5663845</v>
      </c>
      <c r="AB110" s="876"/>
      <c r="AC110" s="876"/>
      <c r="AD110" s="876"/>
      <c r="AE110" s="877"/>
      <c r="AF110" s="878">
        <v>5271389</v>
      </c>
      <c r="AG110" s="876"/>
      <c r="AH110" s="876"/>
      <c r="AI110" s="876"/>
      <c r="AJ110" s="877"/>
      <c r="AK110" s="878">
        <v>5372524</v>
      </c>
      <c r="AL110" s="876"/>
      <c r="AM110" s="876"/>
      <c r="AN110" s="876"/>
      <c r="AO110" s="877"/>
      <c r="AP110" s="879">
        <v>27.3</v>
      </c>
      <c r="AQ110" s="880"/>
      <c r="AR110" s="880"/>
      <c r="AS110" s="880"/>
      <c r="AT110" s="881"/>
      <c r="AU110" s="917" t="s">
        <v>75</v>
      </c>
      <c r="AV110" s="918"/>
      <c r="AW110" s="918"/>
      <c r="AX110" s="918"/>
      <c r="AY110" s="918"/>
      <c r="AZ110" s="847" t="s">
        <v>431</v>
      </c>
      <c r="BA110" s="795"/>
      <c r="BB110" s="795"/>
      <c r="BC110" s="795"/>
      <c r="BD110" s="795"/>
      <c r="BE110" s="795"/>
      <c r="BF110" s="795"/>
      <c r="BG110" s="795"/>
      <c r="BH110" s="795"/>
      <c r="BI110" s="795"/>
      <c r="BJ110" s="795"/>
      <c r="BK110" s="795"/>
      <c r="BL110" s="795"/>
      <c r="BM110" s="795"/>
      <c r="BN110" s="795"/>
      <c r="BO110" s="795"/>
      <c r="BP110" s="796"/>
      <c r="BQ110" s="848">
        <v>50149645</v>
      </c>
      <c r="BR110" s="829"/>
      <c r="BS110" s="829"/>
      <c r="BT110" s="829"/>
      <c r="BU110" s="829"/>
      <c r="BV110" s="829">
        <v>49901814</v>
      </c>
      <c r="BW110" s="829"/>
      <c r="BX110" s="829"/>
      <c r="BY110" s="829"/>
      <c r="BZ110" s="829"/>
      <c r="CA110" s="829">
        <v>47697157</v>
      </c>
      <c r="CB110" s="829"/>
      <c r="CC110" s="829"/>
      <c r="CD110" s="829"/>
      <c r="CE110" s="829"/>
      <c r="CF110" s="853">
        <v>242</v>
      </c>
      <c r="CG110" s="854"/>
      <c r="CH110" s="854"/>
      <c r="CI110" s="854"/>
      <c r="CJ110" s="854"/>
      <c r="CK110" s="913" t="s">
        <v>432</v>
      </c>
      <c r="CL110" s="806"/>
      <c r="CM110" s="847" t="s">
        <v>433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128</v>
      </c>
      <c r="DH110" s="829"/>
      <c r="DI110" s="829"/>
      <c r="DJ110" s="829"/>
      <c r="DK110" s="829"/>
      <c r="DL110" s="829" t="s">
        <v>128</v>
      </c>
      <c r="DM110" s="829"/>
      <c r="DN110" s="829"/>
      <c r="DO110" s="829"/>
      <c r="DP110" s="829"/>
      <c r="DQ110" s="829" t="s">
        <v>128</v>
      </c>
      <c r="DR110" s="829"/>
      <c r="DS110" s="829"/>
      <c r="DT110" s="829"/>
      <c r="DU110" s="829"/>
      <c r="DV110" s="830" t="s">
        <v>128</v>
      </c>
      <c r="DW110" s="830"/>
      <c r="DX110" s="830"/>
      <c r="DY110" s="830"/>
      <c r="DZ110" s="831"/>
    </row>
    <row r="111" spans="1:131" s="224" customFormat="1" ht="26.25" customHeight="1" x14ac:dyDescent="0.15">
      <c r="A111" s="761" t="s">
        <v>434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128</v>
      </c>
      <c r="AB111" s="906"/>
      <c r="AC111" s="906"/>
      <c r="AD111" s="906"/>
      <c r="AE111" s="907"/>
      <c r="AF111" s="908" t="s">
        <v>128</v>
      </c>
      <c r="AG111" s="906"/>
      <c r="AH111" s="906"/>
      <c r="AI111" s="906"/>
      <c r="AJ111" s="907"/>
      <c r="AK111" s="908" t="s">
        <v>128</v>
      </c>
      <c r="AL111" s="906"/>
      <c r="AM111" s="906"/>
      <c r="AN111" s="906"/>
      <c r="AO111" s="907"/>
      <c r="AP111" s="909" t="s">
        <v>128</v>
      </c>
      <c r="AQ111" s="910"/>
      <c r="AR111" s="910"/>
      <c r="AS111" s="910"/>
      <c r="AT111" s="911"/>
      <c r="AU111" s="919"/>
      <c r="AV111" s="920"/>
      <c r="AW111" s="920"/>
      <c r="AX111" s="920"/>
      <c r="AY111" s="920"/>
      <c r="AZ111" s="802" t="s">
        <v>435</v>
      </c>
      <c r="BA111" s="739"/>
      <c r="BB111" s="739"/>
      <c r="BC111" s="739"/>
      <c r="BD111" s="739"/>
      <c r="BE111" s="739"/>
      <c r="BF111" s="739"/>
      <c r="BG111" s="739"/>
      <c r="BH111" s="739"/>
      <c r="BI111" s="739"/>
      <c r="BJ111" s="739"/>
      <c r="BK111" s="739"/>
      <c r="BL111" s="739"/>
      <c r="BM111" s="739"/>
      <c r="BN111" s="739"/>
      <c r="BO111" s="739"/>
      <c r="BP111" s="740"/>
      <c r="BQ111" s="803" t="s">
        <v>128</v>
      </c>
      <c r="BR111" s="804"/>
      <c r="BS111" s="804"/>
      <c r="BT111" s="804"/>
      <c r="BU111" s="804"/>
      <c r="BV111" s="804" t="s">
        <v>128</v>
      </c>
      <c r="BW111" s="804"/>
      <c r="BX111" s="804"/>
      <c r="BY111" s="804"/>
      <c r="BZ111" s="804"/>
      <c r="CA111" s="804" t="s">
        <v>128</v>
      </c>
      <c r="CB111" s="804"/>
      <c r="CC111" s="804"/>
      <c r="CD111" s="804"/>
      <c r="CE111" s="804"/>
      <c r="CF111" s="862" t="s">
        <v>128</v>
      </c>
      <c r="CG111" s="863"/>
      <c r="CH111" s="863"/>
      <c r="CI111" s="863"/>
      <c r="CJ111" s="863"/>
      <c r="CK111" s="914"/>
      <c r="CL111" s="808"/>
      <c r="CM111" s="802" t="s">
        <v>436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128</v>
      </c>
      <c r="DH111" s="804"/>
      <c r="DI111" s="804"/>
      <c r="DJ111" s="804"/>
      <c r="DK111" s="804"/>
      <c r="DL111" s="804" t="s">
        <v>128</v>
      </c>
      <c r="DM111" s="804"/>
      <c r="DN111" s="804"/>
      <c r="DO111" s="804"/>
      <c r="DP111" s="804"/>
      <c r="DQ111" s="804" t="s">
        <v>128</v>
      </c>
      <c r="DR111" s="804"/>
      <c r="DS111" s="804"/>
      <c r="DT111" s="804"/>
      <c r="DU111" s="804"/>
      <c r="DV111" s="781" t="s">
        <v>128</v>
      </c>
      <c r="DW111" s="781"/>
      <c r="DX111" s="781"/>
      <c r="DY111" s="781"/>
      <c r="DZ111" s="782"/>
    </row>
    <row r="112" spans="1:131" s="224" customFormat="1" ht="26.25" customHeight="1" x14ac:dyDescent="0.15">
      <c r="A112" s="899" t="s">
        <v>437</v>
      </c>
      <c r="B112" s="900"/>
      <c r="C112" s="739" t="s">
        <v>438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128</v>
      </c>
      <c r="AB112" s="767"/>
      <c r="AC112" s="767"/>
      <c r="AD112" s="767"/>
      <c r="AE112" s="768"/>
      <c r="AF112" s="769" t="s">
        <v>128</v>
      </c>
      <c r="AG112" s="767"/>
      <c r="AH112" s="767"/>
      <c r="AI112" s="767"/>
      <c r="AJ112" s="768"/>
      <c r="AK112" s="769" t="s">
        <v>128</v>
      </c>
      <c r="AL112" s="767"/>
      <c r="AM112" s="767"/>
      <c r="AN112" s="767"/>
      <c r="AO112" s="768"/>
      <c r="AP112" s="811" t="s">
        <v>128</v>
      </c>
      <c r="AQ112" s="812"/>
      <c r="AR112" s="812"/>
      <c r="AS112" s="812"/>
      <c r="AT112" s="813"/>
      <c r="AU112" s="919"/>
      <c r="AV112" s="920"/>
      <c r="AW112" s="920"/>
      <c r="AX112" s="920"/>
      <c r="AY112" s="920"/>
      <c r="AZ112" s="802" t="s">
        <v>439</v>
      </c>
      <c r="BA112" s="739"/>
      <c r="BB112" s="739"/>
      <c r="BC112" s="739"/>
      <c r="BD112" s="739"/>
      <c r="BE112" s="739"/>
      <c r="BF112" s="739"/>
      <c r="BG112" s="739"/>
      <c r="BH112" s="739"/>
      <c r="BI112" s="739"/>
      <c r="BJ112" s="739"/>
      <c r="BK112" s="739"/>
      <c r="BL112" s="739"/>
      <c r="BM112" s="739"/>
      <c r="BN112" s="739"/>
      <c r="BO112" s="739"/>
      <c r="BP112" s="740"/>
      <c r="BQ112" s="803">
        <v>4855134</v>
      </c>
      <c r="BR112" s="804"/>
      <c r="BS112" s="804"/>
      <c r="BT112" s="804"/>
      <c r="BU112" s="804"/>
      <c r="BV112" s="804">
        <v>5135561</v>
      </c>
      <c r="BW112" s="804"/>
      <c r="BX112" s="804"/>
      <c r="BY112" s="804"/>
      <c r="BZ112" s="804"/>
      <c r="CA112" s="804">
        <v>4821535</v>
      </c>
      <c r="CB112" s="804"/>
      <c r="CC112" s="804"/>
      <c r="CD112" s="804"/>
      <c r="CE112" s="804"/>
      <c r="CF112" s="862">
        <v>24.5</v>
      </c>
      <c r="CG112" s="863"/>
      <c r="CH112" s="863"/>
      <c r="CI112" s="863"/>
      <c r="CJ112" s="863"/>
      <c r="CK112" s="914"/>
      <c r="CL112" s="808"/>
      <c r="CM112" s="802" t="s">
        <v>440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128</v>
      </c>
      <c r="DH112" s="804"/>
      <c r="DI112" s="804"/>
      <c r="DJ112" s="804"/>
      <c r="DK112" s="804"/>
      <c r="DL112" s="804" t="s">
        <v>128</v>
      </c>
      <c r="DM112" s="804"/>
      <c r="DN112" s="804"/>
      <c r="DO112" s="804"/>
      <c r="DP112" s="804"/>
      <c r="DQ112" s="804" t="s">
        <v>128</v>
      </c>
      <c r="DR112" s="804"/>
      <c r="DS112" s="804"/>
      <c r="DT112" s="804"/>
      <c r="DU112" s="804"/>
      <c r="DV112" s="781" t="s">
        <v>128</v>
      </c>
      <c r="DW112" s="781"/>
      <c r="DX112" s="781"/>
      <c r="DY112" s="781"/>
      <c r="DZ112" s="782"/>
    </row>
    <row r="113" spans="1:130" s="224" customFormat="1" ht="26.25" customHeight="1" x14ac:dyDescent="0.15">
      <c r="A113" s="901"/>
      <c r="B113" s="902"/>
      <c r="C113" s="739" t="s">
        <v>441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579709</v>
      </c>
      <c r="AB113" s="906"/>
      <c r="AC113" s="906"/>
      <c r="AD113" s="906"/>
      <c r="AE113" s="907"/>
      <c r="AF113" s="908">
        <v>605180</v>
      </c>
      <c r="AG113" s="906"/>
      <c r="AH113" s="906"/>
      <c r="AI113" s="906"/>
      <c r="AJ113" s="907"/>
      <c r="AK113" s="908">
        <v>597262</v>
      </c>
      <c r="AL113" s="906"/>
      <c r="AM113" s="906"/>
      <c r="AN113" s="906"/>
      <c r="AO113" s="907"/>
      <c r="AP113" s="909">
        <v>3</v>
      </c>
      <c r="AQ113" s="910"/>
      <c r="AR113" s="910"/>
      <c r="AS113" s="910"/>
      <c r="AT113" s="911"/>
      <c r="AU113" s="919"/>
      <c r="AV113" s="920"/>
      <c r="AW113" s="920"/>
      <c r="AX113" s="920"/>
      <c r="AY113" s="920"/>
      <c r="AZ113" s="802" t="s">
        <v>442</v>
      </c>
      <c r="BA113" s="739"/>
      <c r="BB113" s="739"/>
      <c r="BC113" s="739"/>
      <c r="BD113" s="739"/>
      <c r="BE113" s="739"/>
      <c r="BF113" s="739"/>
      <c r="BG113" s="739"/>
      <c r="BH113" s="739"/>
      <c r="BI113" s="739"/>
      <c r="BJ113" s="739"/>
      <c r="BK113" s="739"/>
      <c r="BL113" s="739"/>
      <c r="BM113" s="739"/>
      <c r="BN113" s="739"/>
      <c r="BO113" s="739"/>
      <c r="BP113" s="740"/>
      <c r="BQ113" s="803">
        <v>2499022</v>
      </c>
      <c r="BR113" s="804"/>
      <c r="BS113" s="804"/>
      <c r="BT113" s="804"/>
      <c r="BU113" s="804"/>
      <c r="BV113" s="804">
        <v>2318411</v>
      </c>
      <c r="BW113" s="804"/>
      <c r="BX113" s="804"/>
      <c r="BY113" s="804"/>
      <c r="BZ113" s="804"/>
      <c r="CA113" s="804">
        <v>2153380</v>
      </c>
      <c r="CB113" s="804"/>
      <c r="CC113" s="804"/>
      <c r="CD113" s="804"/>
      <c r="CE113" s="804"/>
      <c r="CF113" s="862">
        <v>10.9</v>
      </c>
      <c r="CG113" s="863"/>
      <c r="CH113" s="863"/>
      <c r="CI113" s="863"/>
      <c r="CJ113" s="863"/>
      <c r="CK113" s="914"/>
      <c r="CL113" s="808"/>
      <c r="CM113" s="802" t="s">
        <v>443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128</v>
      </c>
      <c r="DH113" s="767"/>
      <c r="DI113" s="767"/>
      <c r="DJ113" s="767"/>
      <c r="DK113" s="768"/>
      <c r="DL113" s="769" t="s">
        <v>128</v>
      </c>
      <c r="DM113" s="767"/>
      <c r="DN113" s="767"/>
      <c r="DO113" s="767"/>
      <c r="DP113" s="768"/>
      <c r="DQ113" s="769" t="s">
        <v>128</v>
      </c>
      <c r="DR113" s="767"/>
      <c r="DS113" s="767"/>
      <c r="DT113" s="767"/>
      <c r="DU113" s="768"/>
      <c r="DV113" s="811" t="s">
        <v>128</v>
      </c>
      <c r="DW113" s="812"/>
      <c r="DX113" s="812"/>
      <c r="DY113" s="812"/>
      <c r="DZ113" s="813"/>
    </row>
    <row r="114" spans="1:130" s="224" customFormat="1" ht="26.25" customHeight="1" x14ac:dyDescent="0.15">
      <c r="A114" s="901"/>
      <c r="B114" s="902"/>
      <c r="C114" s="739" t="s">
        <v>444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416645</v>
      </c>
      <c r="AB114" s="767"/>
      <c r="AC114" s="767"/>
      <c r="AD114" s="767"/>
      <c r="AE114" s="768"/>
      <c r="AF114" s="769">
        <v>439790</v>
      </c>
      <c r="AG114" s="767"/>
      <c r="AH114" s="767"/>
      <c r="AI114" s="767"/>
      <c r="AJ114" s="768"/>
      <c r="AK114" s="769">
        <v>448322</v>
      </c>
      <c r="AL114" s="767"/>
      <c r="AM114" s="767"/>
      <c r="AN114" s="767"/>
      <c r="AO114" s="768"/>
      <c r="AP114" s="811">
        <v>2.2999999999999998</v>
      </c>
      <c r="AQ114" s="812"/>
      <c r="AR114" s="812"/>
      <c r="AS114" s="812"/>
      <c r="AT114" s="813"/>
      <c r="AU114" s="919"/>
      <c r="AV114" s="920"/>
      <c r="AW114" s="920"/>
      <c r="AX114" s="920"/>
      <c r="AY114" s="920"/>
      <c r="AZ114" s="802" t="s">
        <v>445</v>
      </c>
      <c r="BA114" s="739"/>
      <c r="BB114" s="739"/>
      <c r="BC114" s="739"/>
      <c r="BD114" s="739"/>
      <c r="BE114" s="739"/>
      <c r="BF114" s="739"/>
      <c r="BG114" s="739"/>
      <c r="BH114" s="739"/>
      <c r="BI114" s="739"/>
      <c r="BJ114" s="739"/>
      <c r="BK114" s="739"/>
      <c r="BL114" s="739"/>
      <c r="BM114" s="739"/>
      <c r="BN114" s="739"/>
      <c r="BO114" s="739"/>
      <c r="BP114" s="740"/>
      <c r="BQ114" s="803">
        <v>5530939</v>
      </c>
      <c r="BR114" s="804"/>
      <c r="BS114" s="804"/>
      <c r="BT114" s="804"/>
      <c r="BU114" s="804"/>
      <c r="BV114" s="804">
        <v>5305477</v>
      </c>
      <c r="BW114" s="804"/>
      <c r="BX114" s="804"/>
      <c r="BY114" s="804"/>
      <c r="BZ114" s="804"/>
      <c r="CA114" s="804">
        <v>5099113</v>
      </c>
      <c r="CB114" s="804"/>
      <c r="CC114" s="804"/>
      <c r="CD114" s="804"/>
      <c r="CE114" s="804"/>
      <c r="CF114" s="862">
        <v>25.9</v>
      </c>
      <c r="CG114" s="863"/>
      <c r="CH114" s="863"/>
      <c r="CI114" s="863"/>
      <c r="CJ114" s="863"/>
      <c r="CK114" s="914"/>
      <c r="CL114" s="808"/>
      <c r="CM114" s="802" t="s">
        <v>446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128</v>
      </c>
      <c r="DH114" s="767"/>
      <c r="DI114" s="767"/>
      <c r="DJ114" s="767"/>
      <c r="DK114" s="768"/>
      <c r="DL114" s="769" t="s">
        <v>128</v>
      </c>
      <c r="DM114" s="767"/>
      <c r="DN114" s="767"/>
      <c r="DO114" s="767"/>
      <c r="DP114" s="768"/>
      <c r="DQ114" s="769" t="s">
        <v>128</v>
      </c>
      <c r="DR114" s="767"/>
      <c r="DS114" s="767"/>
      <c r="DT114" s="767"/>
      <c r="DU114" s="768"/>
      <c r="DV114" s="811" t="s">
        <v>128</v>
      </c>
      <c r="DW114" s="812"/>
      <c r="DX114" s="812"/>
      <c r="DY114" s="812"/>
      <c r="DZ114" s="813"/>
    </row>
    <row r="115" spans="1:130" s="224" customFormat="1" ht="26.25" customHeight="1" x14ac:dyDescent="0.15">
      <c r="A115" s="901"/>
      <c r="B115" s="902"/>
      <c r="C115" s="739" t="s">
        <v>447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6698</v>
      </c>
      <c r="AB115" s="906"/>
      <c r="AC115" s="906"/>
      <c r="AD115" s="906"/>
      <c r="AE115" s="907"/>
      <c r="AF115" s="908">
        <v>6144</v>
      </c>
      <c r="AG115" s="906"/>
      <c r="AH115" s="906"/>
      <c r="AI115" s="906"/>
      <c r="AJ115" s="907"/>
      <c r="AK115" s="908">
        <v>5900</v>
      </c>
      <c r="AL115" s="906"/>
      <c r="AM115" s="906"/>
      <c r="AN115" s="906"/>
      <c r="AO115" s="907"/>
      <c r="AP115" s="909">
        <v>0</v>
      </c>
      <c r="AQ115" s="910"/>
      <c r="AR115" s="910"/>
      <c r="AS115" s="910"/>
      <c r="AT115" s="911"/>
      <c r="AU115" s="919"/>
      <c r="AV115" s="920"/>
      <c r="AW115" s="920"/>
      <c r="AX115" s="920"/>
      <c r="AY115" s="920"/>
      <c r="AZ115" s="802" t="s">
        <v>448</v>
      </c>
      <c r="BA115" s="739"/>
      <c r="BB115" s="739"/>
      <c r="BC115" s="739"/>
      <c r="BD115" s="739"/>
      <c r="BE115" s="739"/>
      <c r="BF115" s="739"/>
      <c r="BG115" s="739"/>
      <c r="BH115" s="739"/>
      <c r="BI115" s="739"/>
      <c r="BJ115" s="739"/>
      <c r="BK115" s="739"/>
      <c r="BL115" s="739"/>
      <c r="BM115" s="739"/>
      <c r="BN115" s="739"/>
      <c r="BO115" s="739"/>
      <c r="BP115" s="740"/>
      <c r="BQ115" s="803">
        <v>487990</v>
      </c>
      <c r="BR115" s="804"/>
      <c r="BS115" s="804"/>
      <c r="BT115" s="804"/>
      <c r="BU115" s="804"/>
      <c r="BV115" s="804">
        <v>357664</v>
      </c>
      <c r="BW115" s="804"/>
      <c r="BX115" s="804"/>
      <c r="BY115" s="804"/>
      <c r="BZ115" s="804"/>
      <c r="CA115" s="804">
        <v>319780</v>
      </c>
      <c r="CB115" s="804"/>
      <c r="CC115" s="804"/>
      <c r="CD115" s="804"/>
      <c r="CE115" s="804"/>
      <c r="CF115" s="862">
        <v>1.6</v>
      </c>
      <c r="CG115" s="863"/>
      <c r="CH115" s="863"/>
      <c r="CI115" s="863"/>
      <c r="CJ115" s="863"/>
      <c r="CK115" s="914"/>
      <c r="CL115" s="808"/>
      <c r="CM115" s="802" t="s">
        <v>449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128</v>
      </c>
      <c r="DH115" s="767"/>
      <c r="DI115" s="767"/>
      <c r="DJ115" s="767"/>
      <c r="DK115" s="768"/>
      <c r="DL115" s="769" t="s">
        <v>128</v>
      </c>
      <c r="DM115" s="767"/>
      <c r="DN115" s="767"/>
      <c r="DO115" s="767"/>
      <c r="DP115" s="768"/>
      <c r="DQ115" s="769" t="s">
        <v>128</v>
      </c>
      <c r="DR115" s="767"/>
      <c r="DS115" s="767"/>
      <c r="DT115" s="767"/>
      <c r="DU115" s="768"/>
      <c r="DV115" s="811" t="s">
        <v>128</v>
      </c>
      <c r="DW115" s="812"/>
      <c r="DX115" s="812"/>
      <c r="DY115" s="812"/>
      <c r="DZ115" s="813"/>
    </row>
    <row r="116" spans="1:130" s="224" customFormat="1" ht="26.25" customHeight="1" x14ac:dyDescent="0.15">
      <c r="A116" s="903"/>
      <c r="B116" s="904"/>
      <c r="C116" s="826" t="s">
        <v>450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128</v>
      </c>
      <c r="AB116" s="767"/>
      <c r="AC116" s="767"/>
      <c r="AD116" s="767"/>
      <c r="AE116" s="768"/>
      <c r="AF116" s="769" t="s">
        <v>128</v>
      </c>
      <c r="AG116" s="767"/>
      <c r="AH116" s="767"/>
      <c r="AI116" s="767"/>
      <c r="AJ116" s="768"/>
      <c r="AK116" s="769" t="s">
        <v>128</v>
      </c>
      <c r="AL116" s="767"/>
      <c r="AM116" s="767"/>
      <c r="AN116" s="767"/>
      <c r="AO116" s="768"/>
      <c r="AP116" s="811" t="s">
        <v>128</v>
      </c>
      <c r="AQ116" s="812"/>
      <c r="AR116" s="812"/>
      <c r="AS116" s="812"/>
      <c r="AT116" s="813"/>
      <c r="AU116" s="919"/>
      <c r="AV116" s="920"/>
      <c r="AW116" s="920"/>
      <c r="AX116" s="920"/>
      <c r="AY116" s="920"/>
      <c r="AZ116" s="896" t="s">
        <v>451</v>
      </c>
      <c r="BA116" s="897"/>
      <c r="BB116" s="897"/>
      <c r="BC116" s="897"/>
      <c r="BD116" s="897"/>
      <c r="BE116" s="897"/>
      <c r="BF116" s="897"/>
      <c r="BG116" s="897"/>
      <c r="BH116" s="897"/>
      <c r="BI116" s="897"/>
      <c r="BJ116" s="897"/>
      <c r="BK116" s="897"/>
      <c r="BL116" s="897"/>
      <c r="BM116" s="897"/>
      <c r="BN116" s="897"/>
      <c r="BO116" s="897"/>
      <c r="BP116" s="898"/>
      <c r="BQ116" s="803" t="s">
        <v>128</v>
      </c>
      <c r="BR116" s="804"/>
      <c r="BS116" s="804"/>
      <c r="BT116" s="804"/>
      <c r="BU116" s="804"/>
      <c r="BV116" s="804" t="s">
        <v>128</v>
      </c>
      <c r="BW116" s="804"/>
      <c r="BX116" s="804"/>
      <c r="BY116" s="804"/>
      <c r="BZ116" s="804"/>
      <c r="CA116" s="804" t="s">
        <v>128</v>
      </c>
      <c r="CB116" s="804"/>
      <c r="CC116" s="804"/>
      <c r="CD116" s="804"/>
      <c r="CE116" s="804"/>
      <c r="CF116" s="862" t="s">
        <v>128</v>
      </c>
      <c r="CG116" s="863"/>
      <c r="CH116" s="863"/>
      <c r="CI116" s="863"/>
      <c r="CJ116" s="863"/>
      <c r="CK116" s="914"/>
      <c r="CL116" s="808"/>
      <c r="CM116" s="802" t="s">
        <v>452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128</v>
      </c>
      <c r="DH116" s="767"/>
      <c r="DI116" s="767"/>
      <c r="DJ116" s="767"/>
      <c r="DK116" s="768"/>
      <c r="DL116" s="769" t="s">
        <v>128</v>
      </c>
      <c r="DM116" s="767"/>
      <c r="DN116" s="767"/>
      <c r="DO116" s="767"/>
      <c r="DP116" s="768"/>
      <c r="DQ116" s="769" t="s">
        <v>128</v>
      </c>
      <c r="DR116" s="767"/>
      <c r="DS116" s="767"/>
      <c r="DT116" s="767"/>
      <c r="DU116" s="768"/>
      <c r="DV116" s="811" t="s">
        <v>128</v>
      </c>
      <c r="DW116" s="812"/>
      <c r="DX116" s="812"/>
      <c r="DY116" s="812"/>
      <c r="DZ116" s="813"/>
    </row>
    <row r="117" spans="1:130" s="224" customFormat="1" ht="26.25" customHeight="1" x14ac:dyDescent="0.15">
      <c r="A117" s="882" t="s">
        <v>183</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453</v>
      </c>
      <c r="Z117" s="884"/>
      <c r="AA117" s="889">
        <v>6666897</v>
      </c>
      <c r="AB117" s="890"/>
      <c r="AC117" s="890"/>
      <c r="AD117" s="890"/>
      <c r="AE117" s="891"/>
      <c r="AF117" s="892">
        <v>6322503</v>
      </c>
      <c r="AG117" s="890"/>
      <c r="AH117" s="890"/>
      <c r="AI117" s="890"/>
      <c r="AJ117" s="891"/>
      <c r="AK117" s="892">
        <v>6424008</v>
      </c>
      <c r="AL117" s="890"/>
      <c r="AM117" s="890"/>
      <c r="AN117" s="890"/>
      <c r="AO117" s="891"/>
      <c r="AP117" s="893"/>
      <c r="AQ117" s="894"/>
      <c r="AR117" s="894"/>
      <c r="AS117" s="894"/>
      <c r="AT117" s="895"/>
      <c r="AU117" s="919"/>
      <c r="AV117" s="920"/>
      <c r="AW117" s="920"/>
      <c r="AX117" s="920"/>
      <c r="AY117" s="920"/>
      <c r="AZ117" s="850" t="s">
        <v>454</v>
      </c>
      <c r="BA117" s="851"/>
      <c r="BB117" s="851"/>
      <c r="BC117" s="851"/>
      <c r="BD117" s="851"/>
      <c r="BE117" s="851"/>
      <c r="BF117" s="851"/>
      <c r="BG117" s="851"/>
      <c r="BH117" s="851"/>
      <c r="BI117" s="851"/>
      <c r="BJ117" s="851"/>
      <c r="BK117" s="851"/>
      <c r="BL117" s="851"/>
      <c r="BM117" s="851"/>
      <c r="BN117" s="851"/>
      <c r="BO117" s="851"/>
      <c r="BP117" s="852"/>
      <c r="BQ117" s="803" t="s">
        <v>128</v>
      </c>
      <c r="BR117" s="804"/>
      <c r="BS117" s="804"/>
      <c r="BT117" s="804"/>
      <c r="BU117" s="804"/>
      <c r="BV117" s="804" t="s">
        <v>128</v>
      </c>
      <c r="BW117" s="804"/>
      <c r="BX117" s="804"/>
      <c r="BY117" s="804"/>
      <c r="BZ117" s="804"/>
      <c r="CA117" s="804" t="s">
        <v>128</v>
      </c>
      <c r="CB117" s="804"/>
      <c r="CC117" s="804"/>
      <c r="CD117" s="804"/>
      <c r="CE117" s="804"/>
      <c r="CF117" s="862" t="s">
        <v>128</v>
      </c>
      <c r="CG117" s="863"/>
      <c r="CH117" s="863"/>
      <c r="CI117" s="863"/>
      <c r="CJ117" s="863"/>
      <c r="CK117" s="914"/>
      <c r="CL117" s="808"/>
      <c r="CM117" s="802" t="s">
        <v>455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128</v>
      </c>
      <c r="DH117" s="767"/>
      <c r="DI117" s="767"/>
      <c r="DJ117" s="767"/>
      <c r="DK117" s="768"/>
      <c r="DL117" s="769" t="s">
        <v>128</v>
      </c>
      <c r="DM117" s="767"/>
      <c r="DN117" s="767"/>
      <c r="DO117" s="767"/>
      <c r="DP117" s="768"/>
      <c r="DQ117" s="769" t="s">
        <v>128</v>
      </c>
      <c r="DR117" s="767"/>
      <c r="DS117" s="767"/>
      <c r="DT117" s="767"/>
      <c r="DU117" s="768"/>
      <c r="DV117" s="811" t="s">
        <v>128</v>
      </c>
      <c r="DW117" s="812"/>
      <c r="DX117" s="812"/>
      <c r="DY117" s="812"/>
      <c r="DZ117" s="813"/>
    </row>
    <row r="118" spans="1:130" s="224" customFormat="1" ht="26.25" customHeight="1" x14ac:dyDescent="0.15">
      <c r="A118" s="882" t="s">
        <v>429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426</v>
      </c>
      <c r="AB118" s="883"/>
      <c r="AC118" s="883"/>
      <c r="AD118" s="883"/>
      <c r="AE118" s="884"/>
      <c r="AF118" s="885" t="s">
        <v>427</v>
      </c>
      <c r="AG118" s="883"/>
      <c r="AH118" s="883"/>
      <c r="AI118" s="883"/>
      <c r="AJ118" s="884"/>
      <c r="AK118" s="885" t="s">
        <v>301</v>
      </c>
      <c r="AL118" s="883"/>
      <c r="AM118" s="883"/>
      <c r="AN118" s="883"/>
      <c r="AO118" s="884"/>
      <c r="AP118" s="886" t="s">
        <v>428</v>
      </c>
      <c r="AQ118" s="887"/>
      <c r="AR118" s="887"/>
      <c r="AS118" s="887"/>
      <c r="AT118" s="888"/>
      <c r="AU118" s="919"/>
      <c r="AV118" s="920"/>
      <c r="AW118" s="920"/>
      <c r="AX118" s="920"/>
      <c r="AY118" s="920"/>
      <c r="AZ118" s="825" t="s">
        <v>456</v>
      </c>
      <c r="BA118" s="826"/>
      <c r="BB118" s="826"/>
      <c r="BC118" s="826"/>
      <c r="BD118" s="826"/>
      <c r="BE118" s="826"/>
      <c r="BF118" s="826"/>
      <c r="BG118" s="826"/>
      <c r="BH118" s="826"/>
      <c r="BI118" s="826"/>
      <c r="BJ118" s="826"/>
      <c r="BK118" s="826"/>
      <c r="BL118" s="826"/>
      <c r="BM118" s="826"/>
      <c r="BN118" s="826"/>
      <c r="BO118" s="826"/>
      <c r="BP118" s="827"/>
      <c r="BQ118" s="866" t="s">
        <v>128</v>
      </c>
      <c r="BR118" s="832"/>
      <c r="BS118" s="832"/>
      <c r="BT118" s="832"/>
      <c r="BU118" s="832"/>
      <c r="BV118" s="832" t="s">
        <v>128</v>
      </c>
      <c r="BW118" s="832"/>
      <c r="BX118" s="832"/>
      <c r="BY118" s="832"/>
      <c r="BZ118" s="832"/>
      <c r="CA118" s="832" t="s">
        <v>128</v>
      </c>
      <c r="CB118" s="832"/>
      <c r="CC118" s="832"/>
      <c r="CD118" s="832"/>
      <c r="CE118" s="832"/>
      <c r="CF118" s="862" t="s">
        <v>128</v>
      </c>
      <c r="CG118" s="863"/>
      <c r="CH118" s="863"/>
      <c r="CI118" s="863"/>
      <c r="CJ118" s="863"/>
      <c r="CK118" s="914"/>
      <c r="CL118" s="808"/>
      <c r="CM118" s="802" t="s">
        <v>457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128</v>
      </c>
      <c r="DH118" s="767"/>
      <c r="DI118" s="767"/>
      <c r="DJ118" s="767"/>
      <c r="DK118" s="768"/>
      <c r="DL118" s="769" t="s">
        <v>128</v>
      </c>
      <c r="DM118" s="767"/>
      <c r="DN118" s="767"/>
      <c r="DO118" s="767"/>
      <c r="DP118" s="768"/>
      <c r="DQ118" s="769" t="s">
        <v>128</v>
      </c>
      <c r="DR118" s="767"/>
      <c r="DS118" s="767"/>
      <c r="DT118" s="767"/>
      <c r="DU118" s="768"/>
      <c r="DV118" s="811" t="s">
        <v>128</v>
      </c>
      <c r="DW118" s="812"/>
      <c r="DX118" s="812"/>
      <c r="DY118" s="812"/>
      <c r="DZ118" s="813"/>
    </row>
    <row r="119" spans="1:130" s="224" customFormat="1" ht="26.25" customHeight="1" x14ac:dyDescent="0.15">
      <c r="A119" s="805" t="s">
        <v>432</v>
      </c>
      <c r="B119" s="806"/>
      <c r="C119" s="847" t="s">
        <v>433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128</v>
      </c>
      <c r="AB119" s="876"/>
      <c r="AC119" s="876"/>
      <c r="AD119" s="876"/>
      <c r="AE119" s="877"/>
      <c r="AF119" s="878" t="s">
        <v>128</v>
      </c>
      <c r="AG119" s="876"/>
      <c r="AH119" s="876"/>
      <c r="AI119" s="876"/>
      <c r="AJ119" s="877"/>
      <c r="AK119" s="878" t="s">
        <v>128</v>
      </c>
      <c r="AL119" s="876"/>
      <c r="AM119" s="876"/>
      <c r="AN119" s="876"/>
      <c r="AO119" s="877"/>
      <c r="AP119" s="879" t="s">
        <v>128</v>
      </c>
      <c r="AQ119" s="880"/>
      <c r="AR119" s="880"/>
      <c r="AS119" s="880"/>
      <c r="AT119" s="881"/>
      <c r="AU119" s="921"/>
      <c r="AV119" s="922"/>
      <c r="AW119" s="922"/>
      <c r="AX119" s="922"/>
      <c r="AY119" s="922"/>
      <c r="AZ119" s="247" t="s">
        <v>183</v>
      </c>
      <c r="BA119" s="247"/>
      <c r="BB119" s="247"/>
      <c r="BC119" s="247"/>
      <c r="BD119" s="247"/>
      <c r="BE119" s="247"/>
      <c r="BF119" s="247"/>
      <c r="BG119" s="247"/>
      <c r="BH119" s="247"/>
      <c r="BI119" s="247"/>
      <c r="BJ119" s="247"/>
      <c r="BK119" s="247"/>
      <c r="BL119" s="247"/>
      <c r="BM119" s="247"/>
      <c r="BN119" s="247"/>
      <c r="BO119" s="864" t="s">
        <v>458</v>
      </c>
      <c r="BP119" s="865"/>
      <c r="BQ119" s="866">
        <v>63522730</v>
      </c>
      <c r="BR119" s="832"/>
      <c r="BS119" s="832"/>
      <c r="BT119" s="832"/>
      <c r="BU119" s="832"/>
      <c r="BV119" s="832">
        <v>63018927</v>
      </c>
      <c r="BW119" s="832"/>
      <c r="BX119" s="832"/>
      <c r="BY119" s="832"/>
      <c r="BZ119" s="832"/>
      <c r="CA119" s="832">
        <v>60090965</v>
      </c>
      <c r="CB119" s="832"/>
      <c r="CC119" s="832"/>
      <c r="CD119" s="832"/>
      <c r="CE119" s="832"/>
      <c r="CF119" s="735"/>
      <c r="CG119" s="736"/>
      <c r="CH119" s="736"/>
      <c r="CI119" s="736"/>
      <c r="CJ119" s="821"/>
      <c r="CK119" s="915"/>
      <c r="CL119" s="810"/>
      <c r="CM119" s="825" t="s">
        <v>459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128</v>
      </c>
      <c r="DH119" s="751"/>
      <c r="DI119" s="751"/>
      <c r="DJ119" s="751"/>
      <c r="DK119" s="752"/>
      <c r="DL119" s="753" t="s">
        <v>128</v>
      </c>
      <c r="DM119" s="751"/>
      <c r="DN119" s="751"/>
      <c r="DO119" s="751"/>
      <c r="DP119" s="752"/>
      <c r="DQ119" s="753" t="s">
        <v>128</v>
      </c>
      <c r="DR119" s="751"/>
      <c r="DS119" s="751"/>
      <c r="DT119" s="751"/>
      <c r="DU119" s="752"/>
      <c r="DV119" s="835" t="s">
        <v>128</v>
      </c>
      <c r="DW119" s="836"/>
      <c r="DX119" s="836"/>
      <c r="DY119" s="836"/>
      <c r="DZ119" s="837"/>
    </row>
    <row r="120" spans="1:130" s="224" customFormat="1" ht="26.25" customHeight="1" x14ac:dyDescent="0.15">
      <c r="A120" s="807"/>
      <c r="B120" s="808"/>
      <c r="C120" s="802" t="s">
        <v>436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128</v>
      </c>
      <c r="AB120" s="767"/>
      <c r="AC120" s="767"/>
      <c r="AD120" s="767"/>
      <c r="AE120" s="768"/>
      <c r="AF120" s="769" t="s">
        <v>128</v>
      </c>
      <c r="AG120" s="767"/>
      <c r="AH120" s="767"/>
      <c r="AI120" s="767"/>
      <c r="AJ120" s="768"/>
      <c r="AK120" s="769" t="s">
        <v>128</v>
      </c>
      <c r="AL120" s="767"/>
      <c r="AM120" s="767"/>
      <c r="AN120" s="767"/>
      <c r="AO120" s="768"/>
      <c r="AP120" s="811" t="s">
        <v>128</v>
      </c>
      <c r="AQ120" s="812"/>
      <c r="AR120" s="812"/>
      <c r="AS120" s="812"/>
      <c r="AT120" s="813"/>
      <c r="AU120" s="867" t="s">
        <v>460</v>
      </c>
      <c r="AV120" s="868"/>
      <c r="AW120" s="868"/>
      <c r="AX120" s="868"/>
      <c r="AY120" s="869"/>
      <c r="AZ120" s="847" t="s">
        <v>461</v>
      </c>
      <c r="BA120" s="795"/>
      <c r="BB120" s="795"/>
      <c r="BC120" s="795"/>
      <c r="BD120" s="795"/>
      <c r="BE120" s="795"/>
      <c r="BF120" s="795"/>
      <c r="BG120" s="795"/>
      <c r="BH120" s="795"/>
      <c r="BI120" s="795"/>
      <c r="BJ120" s="795"/>
      <c r="BK120" s="795"/>
      <c r="BL120" s="795"/>
      <c r="BM120" s="795"/>
      <c r="BN120" s="795"/>
      <c r="BO120" s="795"/>
      <c r="BP120" s="796"/>
      <c r="BQ120" s="848">
        <v>21139521</v>
      </c>
      <c r="BR120" s="829"/>
      <c r="BS120" s="829"/>
      <c r="BT120" s="829"/>
      <c r="BU120" s="829"/>
      <c r="BV120" s="829">
        <v>23177422</v>
      </c>
      <c r="BW120" s="829"/>
      <c r="BX120" s="829"/>
      <c r="BY120" s="829"/>
      <c r="BZ120" s="829"/>
      <c r="CA120" s="829">
        <v>23531730</v>
      </c>
      <c r="CB120" s="829"/>
      <c r="CC120" s="829"/>
      <c r="CD120" s="829"/>
      <c r="CE120" s="829"/>
      <c r="CF120" s="853">
        <v>119.4</v>
      </c>
      <c r="CG120" s="854"/>
      <c r="CH120" s="854"/>
      <c r="CI120" s="854"/>
      <c r="CJ120" s="854"/>
      <c r="CK120" s="855" t="s">
        <v>462</v>
      </c>
      <c r="CL120" s="839"/>
      <c r="CM120" s="839"/>
      <c r="CN120" s="839"/>
      <c r="CO120" s="840"/>
      <c r="CP120" s="859" t="s">
        <v>403</v>
      </c>
      <c r="CQ120" s="860"/>
      <c r="CR120" s="860"/>
      <c r="CS120" s="860"/>
      <c r="CT120" s="860"/>
      <c r="CU120" s="860"/>
      <c r="CV120" s="860"/>
      <c r="CW120" s="860"/>
      <c r="CX120" s="860"/>
      <c r="CY120" s="860"/>
      <c r="CZ120" s="860"/>
      <c r="DA120" s="860"/>
      <c r="DB120" s="860"/>
      <c r="DC120" s="860"/>
      <c r="DD120" s="860"/>
      <c r="DE120" s="860"/>
      <c r="DF120" s="861"/>
      <c r="DG120" s="848">
        <v>2800705</v>
      </c>
      <c r="DH120" s="829"/>
      <c r="DI120" s="829"/>
      <c r="DJ120" s="829"/>
      <c r="DK120" s="829"/>
      <c r="DL120" s="829">
        <v>3306404</v>
      </c>
      <c r="DM120" s="829"/>
      <c r="DN120" s="829"/>
      <c r="DO120" s="829"/>
      <c r="DP120" s="829"/>
      <c r="DQ120" s="829">
        <v>3223774</v>
      </c>
      <c r="DR120" s="829"/>
      <c r="DS120" s="829"/>
      <c r="DT120" s="829"/>
      <c r="DU120" s="829"/>
      <c r="DV120" s="830">
        <v>16.399999999999999</v>
      </c>
      <c r="DW120" s="830"/>
      <c r="DX120" s="830"/>
      <c r="DY120" s="830"/>
      <c r="DZ120" s="831"/>
    </row>
    <row r="121" spans="1:130" s="224" customFormat="1" ht="26.25" customHeight="1" x14ac:dyDescent="0.15">
      <c r="A121" s="807"/>
      <c r="B121" s="808"/>
      <c r="C121" s="850" t="s">
        <v>463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128</v>
      </c>
      <c r="AB121" s="767"/>
      <c r="AC121" s="767"/>
      <c r="AD121" s="767"/>
      <c r="AE121" s="768"/>
      <c r="AF121" s="769" t="s">
        <v>128</v>
      </c>
      <c r="AG121" s="767"/>
      <c r="AH121" s="767"/>
      <c r="AI121" s="767"/>
      <c r="AJ121" s="768"/>
      <c r="AK121" s="769" t="s">
        <v>128</v>
      </c>
      <c r="AL121" s="767"/>
      <c r="AM121" s="767"/>
      <c r="AN121" s="767"/>
      <c r="AO121" s="768"/>
      <c r="AP121" s="811" t="s">
        <v>128</v>
      </c>
      <c r="AQ121" s="812"/>
      <c r="AR121" s="812"/>
      <c r="AS121" s="812"/>
      <c r="AT121" s="813"/>
      <c r="AU121" s="870"/>
      <c r="AV121" s="871"/>
      <c r="AW121" s="871"/>
      <c r="AX121" s="871"/>
      <c r="AY121" s="872"/>
      <c r="AZ121" s="802" t="s">
        <v>464</v>
      </c>
      <c r="BA121" s="739"/>
      <c r="BB121" s="739"/>
      <c r="BC121" s="739"/>
      <c r="BD121" s="739"/>
      <c r="BE121" s="739"/>
      <c r="BF121" s="739"/>
      <c r="BG121" s="739"/>
      <c r="BH121" s="739"/>
      <c r="BI121" s="739"/>
      <c r="BJ121" s="739"/>
      <c r="BK121" s="739"/>
      <c r="BL121" s="739"/>
      <c r="BM121" s="739"/>
      <c r="BN121" s="739"/>
      <c r="BO121" s="739"/>
      <c r="BP121" s="740"/>
      <c r="BQ121" s="803">
        <v>2150230</v>
      </c>
      <c r="BR121" s="804"/>
      <c r="BS121" s="804"/>
      <c r="BT121" s="804"/>
      <c r="BU121" s="804"/>
      <c r="BV121" s="804">
        <v>2139182</v>
      </c>
      <c r="BW121" s="804"/>
      <c r="BX121" s="804"/>
      <c r="BY121" s="804"/>
      <c r="BZ121" s="804"/>
      <c r="CA121" s="804">
        <v>1996900</v>
      </c>
      <c r="CB121" s="804"/>
      <c r="CC121" s="804"/>
      <c r="CD121" s="804"/>
      <c r="CE121" s="804"/>
      <c r="CF121" s="862">
        <v>10.1</v>
      </c>
      <c r="CG121" s="863"/>
      <c r="CH121" s="863"/>
      <c r="CI121" s="863"/>
      <c r="CJ121" s="863"/>
      <c r="CK121" s="856"/>
      <c r="CL121" s="842"/>
      <c r="CM121" s="842"/>
      <c r="CN121" s="842"/>
      <c r="CO121" s="843"/>
      <c r="CP121" s="822" t="s">
        <v>406</v>
      </c>
      <c r="CQ121" s="823"/>
      <c r="CR121" s="823"/>
      <c r="CS121" s="823"/>
      <c r="CT121" s="823"/>
      <c r="CU121" s="823"/>
      <c r="CV121" s="823"/>
      <c r="CW121" s="823"/>
      <c r="CX121" s="823"/>
      <c r="CY121" s="823"/>
      <c r="CZ121" s="823"/>
      <c r="DA121" s="823"/>
      <c r="DB121" s="823"/>
      <c r="DC121" s="823"/>
      <c r="DD121" s="823"/>
      <c r="DE121" s="823"/>
      <c r="DF121" s="824"/>
      <c r="DG121" s="803">
        <v>1313435</v>
      </c>
      <c r="DH121" s="804"/>
      <c r="DI121" s="804"/>
      <c r="DJ121" s="804"/>
      <c r="DK121" s="804"/>
      <c r="DL121" s="804">
        <v>1142418</v>
      </c>
      <c r="DM121" s="804"/>
      <c r="DN121" s="804"/>
      <c r="DO121" s="804"/>
      <c r="DP121" s="804"/>
      <c r="DQ121" s="804">
        <v>964642</v>
      </c>
      <c r="DR121" s="804"/>
      <c r="DS121" s="804"/>
      <c r="DT121" s="804"/>
      <c r="DU121" s="804"/>
      <c r="DV121" s="781">
        <v>4.9000000000000004</v>
      </c>
      <c r="DW121" s="781"/>
      <c r="DX121" s="781"/>
      <c r="DY121" s="781"/>
      <c r="DZ121" s="782"/>
    </row>
    <row r="122" spans="1:130" s="224" customFormat="1" ht="26.25" customHeight="1" x14ac:dyDescent="0.15">
      <c r="A122" s="807"/>
      <c r="B122" s="808"/>
      <c r="C122" s="802" t="s">
        <v>446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128</v>
      </c>
      <c r="AB122" s="767"/>
      <c r="AC122" s="767"/>
      <c r="AD122" s="767"/>
      <c r="AE122" s="768"/>
      <c r="AF122" s="769" t="s">
        <v>128</v>
      </c>
      <c r="AG122" s="767"/>
      <c r="AH122" s="767"/>
      <c r="AI122" s="767"/>
      <c r="AJ122" s="768"/>
      <c r="AK122" s="769" t="s">
        <v>128</v>
      </c>
      <c r="AL122" s="767"/>
      <c r="AM122" s="767"/>
      <c r="AN122" s="767"/>
      <c r="AO122" s="768"/>
      <c r="AP122" s="811" t="s">
        <v>128</v>
      </c>
      <c r="AQ122" s="812"/>
      <c r="AR122" s="812"/>
      <c r="AS122" s="812"/>
      <c r="AT122" s="813"/>
      <c r="AU122" s="870"/>
      <c r="AV122" s="871"/>
      <c r="AW122" s="871"/>
      <c r="AX122" s="871"/>
      <c r="AY122" s="872"/>
      <c r="AZ122" s="825" t="s">
        <v>465</v>
      </c>
      <c r="BA122" s="826"/>
      <c r="BB122" s="826"/>
      <c r="BC122" s="826"/>
      <c r="BD122" s="826"/>
      <c r="BE122" s="826"/>
      <c r="BF122" s="826"/>
      <c r="BG122" s="826"/>
      <c r="BH122" s="826"/>
      <c r="BI122" s="826"/>
      <c r="BJ122" s="826"/>
      <c r="BK122" s="826"/>
      <c r="BL122" s="826"/>
      <c r="BM122" s="826"/>
      <c r="BN122" s="826"/>
      <c r="BO122" s="826"/>
      <c r="BP122" s="827"/>
      <c r="BQ122" s="866">
        <v>41490928</v>
      </c>
      <c r="BR122" s="832"/>
      <c r="BS122" s="832"/>
      <c r="BT122" s="832"/>
      <c r="BU122" s="832"/>
      <c r="BV122" s="832">
        <v>40326653</v>
      </c>
      <c r="BW122" s="832"/>
      <c r="BX122" s="832"/>
      <c r="BY122" s="832"/>
      <c r="BZ122" s="832"/>
      <c r="CA122" s="832">
        <v>38541822</v>
      </c>
      <c r="CB122" s="832"/>
      <c r="CC122" s="832"/>
      <c r="CD122" s="832"/>
      <c r="CE122" s="832"/>
      <c r="CF122" s="833">
        <v>195.5</v>
      </c>
      <c r="CG122" s="834"/>
      <c r="CH122" s="834"/>
      <c r="CI122" s="834"/>
      <c r="CJ122" s="834"/>
      <c r="CK122" s="856"/>
      <c r="CL122" s="842"/>
      <c r="CM122" s="842"/>
      <c r="CN122" s="842"/>
      <c r="CO122" s="843"/>
      <c r="CP122" s="822" t="s">
        <v>409</v>
      </c>
      <c r="CQ122" s="823"/>
      <c r="CR122" s="823"/>
      <c r="CS122" s="823"/>
      <c r="CT122" s="823"/>
      <c r="CU122" s="823"/>
      <c r="CV122" s="823"/>
      <c r="CW122" s="823"/>
      <c r="CX122" s="823"/>
      <c r="CY122" s="823"/>
      <c r="CZ122" s="823"/>
      <c r="DA122" s="823"/>
      <c r="DB122" s="823"/>
      <c r="DC122" s="823"/>
      <c r="DD122" s="823"/>
      <c r="DE122" s="823"/>
      <c r="DF122" s="824"/>
      <c r="DG122" s="803">
        <v>536441</v>
      </c>
      <c r="DH122" s="804"/>
      <c r="DI122" s="804"/>
      <c r="DJ122" s="804"/>
      <c r="DK122" s="804"/>
      <c r="DL122" s="804">
        <v>507018</v>
      </c>
      <c r="DM122" s="804"/>
      <c r="DN122" s="804"/>
      <c r="DO122" s="804"/>
      <c r="DP122" s="804"/>
      <c r="DQ122" s="804">
        <v>479051</v>
      </c>
      <c r="DR122" s="804"/>
      <c r="DS122" s="804"/>
      <c r="DT122" s="804"/>
      <c r="DU122" s="804"/>
      <c r="DV122" s="781">
        <v>2.4</v>
      </c>
      <c r="DW122" s="781"/>
      <c r="DX122" s="781"/>
      <c r="DY122" s="781"/>
      <c r="DZ122" s="782"/>
    </row>
    <row r="123" spans="1:130" s="224" customFormat="1" ht="26.25" customHeight="1" x14ac:dyDescent="0.15">
      <c r="A123" s="807"/>
      <c r="B123" s="808"/>
      <c r="C123" s="802" t="s">
        <v>452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128</v>
      </c>
      <c r="AB123" s="767"/>
      <c r="AC123" s="767"/>
      <c r="AD123" s="767"/>
      <c r="AE123" s="768"/>
      <c r="AF123" s="769" t="s">
        <v>128</v>
      </c>
      <c r="AG123" s="767"/>
      <c r="AH123" s="767"/>
      <c r="AI123" s="767"/>
      <c r="AJ123" s="768"/>
      <c r="AK123" s="769" t="s">
        <v>128</v>
      </c>
      <c r="AL123" s="767"/>
      <c r="AM123" s="767"/>
      <c r="AN123" s="767"/>
      <c r="AO123" s="768"/>
      <c r="AP123" s="811" t="s">
        <v>128</v>
      </c>
      <c r="AQ123" s="812"/>
      <c r="AR123" s="812"/>
      <c r="AS123" s="812"/>
      <c r="AT123" s="813"/>
      <c r="AU123" s="873"/>
      <c r="AV123" s="874"/>
      <c r="AW123" s="874"/>
      <c r="AX123" s="874"/>
      <c r="AY123" s="874"/>
      <c r="AZ123" s="247" t="s">
        <v>183</v>
      </c>
      <c r="BA123" s="247"/>
      <c r="BB123" s="247"/>
      <c r="BC123" s="247"/>
      <c r="BD123" s="247"/>
      <c r="BE123" s="247"/>
      <c r="BF123" s="247"/>
      <c r="BG123" s="247"/>
      <c r="BH123" s="247"/>
      <c r="BI123" s="247"/>
      <c r="BJ123" s="247"/>
      <c r="BK123" s="247"/>
      <c r="BL123" s="247"/>
      <c r="BM123" s="247"/>
      <c r="BN123" s="247"/>
      <c r="BO123" s="864" t="s">
        <v>466</v>
      </c>
      <c r="BP123" s="865"/>
      <c r="BQ123" s="819">
        <v>64780679</v>
      </c>
      <c r="BR123" s="820"/>
      <c r="BS123" s="820"/>
      <c r="BT123" s="820"/>
      <c r="BU123" s="820"/>
      <c r="BV123" s="820">
        <v>65643257</v>
      </c>
      <c r="BW123" s="820"/>
      <c r="BX123" s="820"/>
      <c r="BY123" s="820"/>
      <c r="BZ123" s="820"/>
      <c r="CA123" s="820">
        <v>64070452</v>
      </c>
      <c r="CB123" s="820"/>
      <c r="CC123" s="820"/>
      <c r="CD123" s="820"/>
      <c r="CE123" s="820"/>
      <c r="CF123" s="735"/>
      <c r="CG123" s="736"/>
      <c r="CH123" s="736"/>
      <c r="CI123" s="736"/>
      <c r="CJ123" s="821"/>
      <c r="CK123" s="856"/>
      <c r="CL123" s="842"/>
      <c r="CM123" s="842"/>
      <c r="CN123" s="842"/>
      <c r="CO123" s="843"/>
      <c r="CP123" s="822" t="s">
        <v>405</v>
      </c>
      <c r="CQ123" s="823"/>
      <c r="CR123" s="823"/>
      <c r="CS123" s="823"/>
      <c r="CT123" s="823"/>
      <c r="CU123" s="823"/>
      <c r="CV123" s="823"/>
      <c r="CW123" s="823"/>
      <c r="CX123" s="823"/>
      <c r="CY123" s="823"/>
      <c r="CZ123" s="823"/>
      <c r="DA123" s="823"/>
      <c r="DB123" s="823"/>
      <c r="DC123" s="823"/>
      <c r="DD123" s="823"/>
      <c r="DE123" s="823"/>
      <c r="DF123" s="824"/>
      <c r="DG123" s="766">
        <v>152573</v>
      </c>
      <c r="DH123" s="767"/>
      <c r="DI123" s="767"/>
      <c r="DJ123" s="767"/>
      <c r="DK123" s="768"/>
      <c r="DL123" s="769">
        <v>131443</v>
      </c>
      <c r="DM123" s="767"/>
      <c r="DN123" s="767"/>
      <c r="DO123" s="767"/>
      <c r="DP123" s="768"/>
      <c r="DQ123" s="769">
        <v>109163</v>
      </c>
      <c r="DR123" s="767"/>
      <c r="DS123" s="767"/>
      <c r="DT123" s="767"/>
      <c r="DU123" s="768"/>
      <c r="DV123" s="811">
        <v>0.6</v>
      </c>
      <c r="DW123" s="812"/>
      <c r="DX123" s="812"/>
      <c r="DY123" s="812"/>
      <c r="DZ123" s="813"/>
    </row>
    <row r="124" spans="1:130" s="224" customFormat="1" ht="26.25" customHeight="1" thickBot="1" x14ac:dyDescent="0.2">
      <c r="A124" s="807"/>
      <c r="B124" s="808"/>
      <c r="C124" s="802" t="s">
        <v>455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128</v>
      </c>
      <c r="AB124" s="767"/>
      <c r="AC124" s="767"/>
      <c r="AD124" s="767"/>
      <c r="AE124" s="768"/>
      <c r="AF124" s="769" t="s">
        <v>128</v>
      </c>
      <c r="AG124" s="767"/>
      <c r="AH124" s="767"/>
      <c r="AI124" s="767"/>
      <c r="AJ124" s="768"/>
      <c r="AK124" s="769" t="s">
        <v>128</v>
      </c>
      <c r="AL124" s="767"/>
      <c r="AM124" s="767"/>
      <c r="AN124" s="767"/>
      <c r="AO124" s="768"/>
      <c r="AP124" s="811" t="s">
        <v>128</v>
      </c>
      <c r="AQ124" s="812"/>
      <c r="AR124" s="812"/>
      <c r="AS124" s="812"/>
      <c r="AT124" s="813"/>
      <c r="AU124" s="814" t="s">
        <v>467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128</v>
      </c>
      <c r="BR124" s="818"/>
      <c r="BS124" s="818"/>
      <c r="BT124" s="818"/>
      <c r="BU124" s="818"/>
      <c r="BV124" s="818" t="s">
        <v>128</v>
      </c>
      <c r="BW124" s="818"/>
      <c r="BX124" s="818"/>
      <c r="BY124" s="818"/>
      <c r="BZ124" s="818"/>
      <c r="CA124" s="818" t="s">
        <v>128</v>
      </c>
      <c r="CB124" s="818"/>
      <c r="CC124" s="818"/>
      <c r="CD124" s="818"/>
      <c r="CE124" s="818"/>
      <c r="CF124" s="713"/>
      <c r="CG124" s="714"/>
      <c r="CH124" s="714"/>
      <c r="CI124" s="714"/>
      <c r="CJ124" s="849"/>
      <c r="CK124" s="857"/>
      <c r="CL124" s="857"/>
      <c r="CM124" s="857"/>
      <c r="CN124" s="857"/>
      <c r="CO124" s="858"/>
      <c r="CP124" s="822" t="s">
        <v>468</v>
      </c>
      <c r="CQ124" s="823"/>
      <c r="CR124" s="823"/>
      <c r="CS124" s="823"/>
      <c r="CT124" s="823"/>
      <c r="CU124" s="823"/>
      <c r="CV124" s="823"/>
      <c r="CW124" s="823"/>
      <c r="CX124" s="823"/>
      <c r="CY124" s="823"/>
      <c r="CZ124" s="823"/>
      <c r="DA124" s="823"/>
      <c r="DB124" s="823"/>
      <c r="DC124" s="823"/>
      <c r="DD124" s="823"/>
      <c r="DE124" s="823"/>
      <c r="DF124" s="824"/>
      <c r="DG124" s="750">
        <v>51980</v>
      </c>
      <c r="DH124" s="751"/>
      <c r="DI124" s="751"/>
      <c r="DJ124" s="751"/>
      <c r="DK124" s="752"/>
      <c r="DL124" s="753">
        <v>48278</v>
      </c>
      <c r="DM124" s="751"/>
      <c r="DN124" s="751"/>
      <c r="DO124" s="751"/>
      <c r="DP124" s="752"/>
      <c r="DQ124" s="753">
        <v>44905</v>
      </c>
      <c r="DR124" s="751"/>
      <c r="DS124" s="751"/>
      <c r="DT124" s="751"/>
      <c r="DU124" s="752"/>
      <c r="DV124" s="835">
        <v>0.2</v>
      </c>
      <c r="DW124" s="836"/>
      <c r="DX124" s="836"/>
      <c r="DY124" s="836"/>
      <c r="DZ124" s="837"/>
    </row>
    <row r="125" spans="1:130" s="224" customFormat="1" ht="26.25" customHeight="1" x14ac:dyDescent="0.15">
      <c r="A125" s="807"/>
      <c r="B125" s="808"/>
      <c r="C125" s="802" t="s">
        <v>457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128</v>
      </c>
      <c r="AB125" s="767"/>
      <c r="AC125" s="767"/>
      <c r="AD125" s="767"/>
      <c r="AE125" s="768"/>
      <c r="AF125" s="769" t="s">
        <v>128</v>
      </c>
      <c r="AG125" s="767"/>
      <c r="AH125" s="767"/>
      <c r="AI125" s="767"/>
      <c r="AJ125" s="768"/>
      <c r="AK125" s="769" t="s">
        <v>128</v>
      </c>
      <c r="AL125" s="767"/>
      <c r="AM125" s="767"/>
      <c r="AN125" s="767"/>
      <c r="AO125" s="768"/>
      <c r="AP125" s="811" t="s">
        <v>128</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469</v>
      </c>
      <c r="CL125" s="839"/>
      <c r="CM125" s="839"/>
      <c r="CN125" s="839"/>
      <c r="CO125" s="840"/>
      <c r="CP125" s="847" t="s">
        <v>470</v>
      </c>
      <c r="CQ125" s="795"/>
      <c r="CR125" s="795"/>
      <c r="CS125" s="795"/>
      <c r="CT125" s="795"/>
      <c r="CU125" s="795"/>
      <c r="CV125" s="795"/>
      <c r="CW125" s="795"/>
      <c r="CX125" s="795"/>
      <c r="CY125" s="795"/>
      <c r="CZ125" s="795"/>
      <c r="DA125" s="795"/>
      <c r="DB125" s="795"/>
      <c r="DC125" s="795"/>
      <c r="DD125" s="795"/>
      <c r="DE125" s="795"/>
      <c r="DF125" s="796"/>
      <c r="DG125" s="848" t="s">
        <v>128</v>
      </c>
      <c r="DH125" s="829"/>
      <c r="DI125" s="829"/>
      <c r="DJ125" s="829"/>
      <c r="DK125" s="829"/>
      <c r="DL125" s="829" t="s">
        <v>128</v>
      </c>
      <c r="DM125" s="829"/>
      <c r="DN125" s="829"/>
      <c r="DO125" s="829"/>
      <c r="DP125" s="829"/>
      <c r="DQ125" s="829" t="s">
        <v>128</v>
      </c>
      <c r="DR125" s="829"/>
      <c r="DS125" s="829"/>
      <c r="DT125" s="829"/>
      <c r="DU125" s="829"/>
      <c r="DV125" s="830" t="s">
        <v>128</v>
      </c>
      <c r="DW125" s="830"/>
      <c r="DX125" s="830"/>
      <c r="DY125" s="830"/>
      <c r="DZ125" s="831"/>
    </row>
    <row r="126" spans="1:130" s="224" customFormat="1" ht="26.25" customHeight="1" thickBot="1" x14ac:dyDescent="0.2">
      <c r="A126" s="807"/>
      <c r="B126" s="808"/>
      <c r="C126" s="802" t="s">
        <v>459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128</v>
      </c>
      <c r="AB126" s="767"/>
      <c r="AC126" s="767"/>
      <c r="AD126" s="767"/>
      <c r="AE126" s="768"/>
      <c r="AF126" s="769" t="s">
        <v>128</v>
      </c>
      <c r="AG126" s="767"/>
      <c r="AH126" s="767"/>
      <c r="AI126" s="767"/>
      <c r="AJ126" s="768"/>
      <c r="AK126" s="769" t="s">
        <v>128</v>
      </c>
      <c r="AL126" s="767"/>
      <c r="AM126" s="767"/>
      <c r="AN126" s="767"/>
      <c r="AO126" s="768"/>
      <c r="AP126" s="811" t="s">
        <v>128</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471</v>
      </c>
      <c r="CQ126" s="739"/>
      <c r="CR126" s="739"/>
      <c r="CS126" s="739"/>
      <c r="CT126" s="739"/>
      <c r="CU126" s="739"/>
      <c r="CV126" s="739"/>
      <c r="CW126" s="739"/>
      <c r="CX126" s="739"/>
      <c r="CY126" s="739"/>
      <c r="CZ126" s="739"/>
      <c r="DA126" s="739"/>
      <c r="DB126" s="739"/>
      <c r="DC126" s="739"/>
      <c r="DD126" s="739"/>
      <c r="DE126" s="739"/>
      <c r="DF126" s="740"/>
      <c r="DG126" s="803">
        <v>487990</v>
      </c>
      <c r="DH126" s="804"/>
      <c r="DI126" s="804"/>
      <c r="DJ126" s="804"/>
      <c r="DK126" s="804"/>
      <c r="DL126" s="804">
        <v>357664</v>
      </c>
      <c r="DM126" s="804"/>
      <c r="DN126" s="804"/>
      <c r="DO126" s="804"/>
      <c r="DP126" s="804"/>
      <c r="DQ126" s="804">
        <v>319780</v>
      </c>
      <c r="DR126" s="804"/>
      <c r="DS126" s="804"/>
      <c r="DT126" s="804"/>
      <c r="DU126" s="804"/>
      <c r="DV126" s="781">
        <v>1.6</v>
      </c>
      <c r="DW126" s="781"/>
      <c r="DX126" s="781"/>
      <c r="DY126" s="781"/>
      <c r="DZ126" s="782"/>
    </row>
    <row r="127" spans="1:130" s="224" customFormat="1" ht="26.25" customHeight="1" x14ac:dyDescent="0.15">
      <c r="A127" s="809"/>
      <c r="B127" s="810"/>
      <c r="C127" s="825" t="s">
        <v>472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6698</v>
      </c>
      <c r="AB127" s="767"/>
      <c r="AC127" s="767"/>
      <c r="AD127" s="767"/>
      <c r="AE127" s="768"/>
      <c r="AF127" s="769">
        <v>6144</v>
      </c>
      <c r="AG127" s="767"/>
      <c r="AH127" s="767"/>
      <c r="AI127" s="767"/>
      <c r="AJ127" s="768"/>
      <c r="AK127" s="769">
        <v>5900</v>
      </c>
      <c r="AL127" s="767"/>
      <c r="AM127" s="767"/>
      <c r="AN127" s="767"/>
      <c r="AO127" s="768"/>
      <c r="AP127" s="811">
        <v>0</v>
      </c>
      <c r="AQ127" s="812"/>
      <c r="AR127" s="812"/>
      <c r="AS127" s="812"/>
      <c r="AT127" s="813"/>
      <c r="AU127" s="226"/>
      <c r="AV127" s="226"/>
      <c r="AW127" s="226"/>
      <c r="AX127" s="828" t="s">
        <v>473</v>
      </c>
      <c r="AY127" s="799"/>
      <c r="AZ127" s="799"/>
      <c r="BA127" s="799"/>
      <c r="BB127" s="799"/>
      <c r="BC127" s="799"/>
      <c r="BD127" s="799"/>
      <c r="BE127" s="800"/>
      <c r="BF127" s="798" t="s">
        <v>474</v>
      </c>
      <c r="BG127" s="799"/>
      <c r="BH127" s="799"/>
      <c r="BI127" s="799"/>
      <c r="BJ127" s="799"/>
      <c r="BK127" s="799"/>
      <c r="BL127" s="800"/>
      <c r="BM127" s="798" t="s">
        <v>475</v>
      </c>
      <c r="BN127" s="799"/>
      <c r="BO127" s="799"/>
      <c r="BP127" s="799"/>
      <c r="BQ127" s="799"/>
      <c r="BR127" s="799"/>
      <c r="BS127" s="800"/>
      <c r="BT127" s="798" t="s">
        <v>476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477</v>
      </c>
      <c r="CQ127" s="739"/>
      <c r="CR127" s="739"/>
      <c r="CS127" s="739"/>
      <c r="CT127" s="739"/>
      <c r="CU127" s="739"/>
      <c r="CV127" s="739"/>
      <c r="CW127" s="739"/>
      <c r="CX127" s="739"/>
      <c r="CY127" s="739"/>
      <c r="CZ127" s="739"/>
      <c r="DA127" s="739"/>
      <c r="DB127" s="739"/>
      <c r="DC127" s="739"/>
      <c r="DD127" s="739"/>
      <c r="DE127" s="739"/>
      <c r="DF127" s="740"/>
      <c r="DG127" s="803" t="s">
        <v>128</v>
      </c>
      <c r="DH127" s="804"/>
      <c r="DI127" s="804"/>
      <c r="DJ127" s="804"/>
      <c r="DK127" s="804"/>
      <c r="DL127" s="804" t="s">
        <v>128</v>
      </c>
      <c r="DM127" s="804"/>
      <c r="DN127" s="804"/>
      <c r="DO127" s="804"/>
      <c r="DP127" s="804"/>
      <c r="DQ127" s="804" t="s">
        <v>128</v>
      </c>
      <c r="DR127" s="804"/>
      <c r="DS127" s="804"/>
      <c r="DT127" s="804"/>
      <c r="DU127" s="804"/>
      <c r="DV127" s="781" t="s">
        <v>128</v>
      </c>
      <c r="DW127" s="781"/>
      <c r="DX127" s="781"/>
      <c r="DY127" s="781"/>
      <c r="DZ127" s="782"/>
    </row>
    <row r="128" spans="1:130" s="224" customFormat="1" ht="26.25" customHeight="1" thickBot="1" x14ac:dyDescent="0.2">
      <c r="A128" s="783" t="s">
        <v>478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479</v>
      </c>
      <c r="X128" s="785"/>
      <c r="Y128" s="785"/>
      <c r="Z128" s="786"/>
      <c r="AA128" s="787">
        <v>400050</v>
      </c>
      <c r="AB128" s="788"/>
      <c r="AC128" s="788"/>
      <c r="AD128" s="788"/>
      <c r="AE128" s="789"/>
      <c r="AF128" s="790">
        <v>424397</v>
      </c>
      <c r="AG128" s="788"/>
      <c r="AH128" s="788"/>
      <c r="AI128" s="788"/>
      <c r="AJ128" s="789"/>
      <c r="AK128" s="790">
        <v>414393</v>
      </c>
      <c r="AL128" s="788"/>
      <c r="AM128" s="788"/>
      <c r="AN128" s="788"/>
      <c r="AO128" s="789"/>
      <c r="AP128" s="791"/>
      <c r="AQ128" s="792"/>
      <c r="AR128" s="792"/>
      <c r="AS128" s="792"/>
      <c r="AT128" s="793"/>
      <c r="AU128" s="226"/>
      <c r="AV128" s="226"/>
      <c r="AW128" s="226"/>
      <c r="AX128" s="794" t="s">
        <v>480</v>
      </c>
      <c r="AY128" s="795"/>
      <c r="AZ128" s="795"/>
      <c r="BA128" s="795"/>
      <c r="BB128" s="795"/>
      <c r="BC128" s="795"/>
      <c r="BD128" s="795"/>
      <c r="BE128" s="796"/>
      <c r="BF128" s="773" t="s">
        <v>128</v>
      </c>
      <c r="BG128" s="774"/>
      <c r="BH128" s="774"/>
      <c r="BI128" s="774"/>
      <c r="BJ128" s="774"/>
      <c r="BK128" s="774"/>
      <c r="BL128" s="797"/>
      <c r="BM128" s="773">
        <v>12.15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481</v>
      </c>
      <c r="CQ128" s="717"/>
      <c r="CR128" s="717"/>
      <c r="CS128" s="717"/>
      <c r="CT128" s="717"/>
      <c r="CU128" s="717"/>
      <c r="CV128" s="717"/>
      <c r="CW128" s="717"/>
      <c r="CX128" s="717"/>
      <c r="CY128" s="717"/>
      <c r="CZ128" s="717"/>
      <c r="DA128" s="717"/>
      <c r="DB128" s="717"/>
      <c r="DC128" s="717"/>
      <c r="DD128" s="717"/>
      <c r="DE128" s="717"/>
      <c r="DF128" s="718"/>
      <c r="DG128" s="777" t="s">
        <v>128</v>
      </c>
      <c r="DH128" s="778"/>
      <c r="DI128" s="778"/>
      <c r="DJ128" s="778"/>
      <c r="DK128" s="778"/>
      <c r="DL128" s="778" t="s">
        <v>128</v>
      </c>
      <c r="DM128" s="778"/>
      <c r="DN128" s="778"/>
      <c r="DO128" s="778"/>
      <c r="DP128" s="778"/>
      <c r="DQ128" s="778" t="s">
        <v>128</v>
      </c>
      <c r="DR128" s="778"/>
      <c r="DS128" s="778"/>
      <c r="DT128" s="778"/>
      <c r="DU128" s="778"/>
      <c r="DV128" s="779" t="s">
        <v>128</v>
      </c>
      <c r="DW128" s="779"/>
      <c r="DX128" s="779"/>
      <c r="DY128" s="779"/>
      <c r="DZ128" s="780"/>
    </row>
    <row r="129" spans="1:131" s="224" customFormat="1" ht="26.25" customHeight="1" x14ac:dyDescent="0.15">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482</v>
      </c>
      <c r="X129" s="764"/>
      <c r="Y129" s="764"/>
      <c r="Z129" s="765"/>
      <c r="AA129" s="766">
        <v>24087370</v>
      </c>
      <c r="AB129" s="767"/>
      <c r="AC129" s="767"/>
      <c r="AD129" s="767"/>
      <c r="AE129" s="768"/>
      <c r="AF129" s="769">
        <v>24605300</v>
      </c>
      <c r="AG129" s="767"/>
      <c r="AH129" s="767"/>
      <c r="AI129" s="767"/>
      <c r="AJ129" s="768"/>
      <c r="AK129" s="769">
        <v>24046751</v>
      </c>
      <c r="AL129" s="767"/>
      <c r="AM129" s="767"/>
      <c r="AN129" s="767"/>
      <c r="AO129" s="768"/>
      <c r="AP129" s="770"/>
      <c r="AQ129" s="771"/>
      <c r="AR129" s="771"/>
      <c r="AS129" s="771"/>
      <c r="AT129" s="772"/>
      <c r="AU129" s="227"/>
      <c r="AV129" s="227"/>
      <c r="AW129" s="227"/>
      <c r="AX129" s="738" t="s">
        <v>483</v>
      </c>
      <c r="AY129" s="739"/>
      <c r="AZ129" s="739"/>
      <c r="BA129" s="739"/>
      <c r="BB129" s="739"/>
      <c r="BC129" s="739"/>
      <c r="BD129" s="739"/>
      <c r="BE129" s="740"/>
      <c r="BF129" s="757" t="s">
        <v>128</v>
      </c>
      <c r="BG129" s="758"/>
      <c r="BH129" s="758"/>
      <c r="BI129" s="758"/>
      <c r="BJ129" s="758"/>
      <c r="BK129" s="758"/>
      <c r="BL129" s="759"/>
      <c r="BM129" s="757">
        <v>17.149999999999999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485</v>
      </c>
      <c r="X130" s="764"/>
      <c r="Y130" s="764"/>
      <c r="Z130" s="765"/>
      <c r="AA130" s="766">
        <v>4591947</v>
      </c>
      <c r="AB130" s="767"/>
      <c r="AC130" s="767"/>
      <c r="AD130" s="767"/>
      <c r="AE130" s="768"/>
      <c r="AF130" s="769">
        <v>4318808</v>
      </c>
      <c r="AG130" s="767"/>
      <c r="AH130" s="767"/>
      <c r="AI130" s="767"/>
      <c r="AJ130" s="768"/>
      <c r="AK130" s="769">
        <v>4334309</v>
      </c>
      <c r="AL130" s="767"/>
      <c r="AM130" s="767"/>
      <c r="AN130" s="767"/>
      <c r="AO130" s="768"/>
      <c r="AP130" s="770"/>
      <c r="AQ130" s="771"/>
      <c r="AR130" s="771"/>
      <c r="AS130" s="771"/>
      <c r="AT130" s="772"/>
      <c r="AU130" s="227"/>
      <c r="AV130" s="227"/>
      <c r="AW130" s="227"/>
      <c r="AX130" s="738" t="s">
        <v>486</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487</v>
      </c>
      <c r="X131" s="748"/>
      <c r="Y131" s="748"/>
      <c r="Z131" s="749"/>
      <c r="AA131" s="750">
        <v>19495423</v>
      </c>
      <c r="AB131" s="751"/>
      <c r="AC131" s="751"/>
      <c r="AD131" s="751"/>
      <c r="AE131" s="752"/>
      <c r="AF131" s="753">
        <v>20286492</v>
      </c>
      <c r="AG131" s="751"/>
      <c r="AH131" s="751"/>
      <c r="AI131" s="751"/>
      <c r="AJ131" s="752"/>
      <c r="AK131" s="753">
        <v>19712442</v>
      </c>
      <c r="AL131" s="751"/>
      <c r="AM131" s="751"/>
      <c r="AN131" s="751"/>
      <c r="AO131" s="752"/>
      <c r="AP131" s="754"/>
      <c r="AQ131" s="755"/>
      <c r="AR131" s="755"/>
      <c r="AS131" s="755"/>
      <c r="AT131" s="756"/>
      <c r="AU131" s="227"/>
      <c r="AV131" s="227"/>
      <c r="AW131" s="227"/>
      <c r="AX131" s="716" t="s">
        <v>488</v>
      </c>
      <c r="AY131" s="717"/>
      <c r="AZ131" s="717"/>
      <c r="BA131" s="717"/>
      <c r="BB131" s="717"/>
      <c r="BC131" s="717"/>
      <c r="BD131" s="717"/>
      <c r="BE131" s="718"/>
      <c r="BF131" s="719" t="s">
        <v>128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489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490</v>
      </c>
      <c r="W132" s="729"/>
      <c r="X132" s="729"/>
      <c r="Y132" s="729"/>
      <c r="Z132" s="730"/>
      <c r="AA132" s="731">
        <v>8.591247289</v>
      </c>
      <c r="AB132" s="732"/>
      <c r="AC132" s="732"/>
      <c r="AD132" s="732"/>
      <c r="AE132" s="733"/>
      <c r="AF132" s="734">
        <v>7.7849733700000003</v>
      </c>
      <c r="AG132" s="732"/>
      <c r="AH132" s="732"/>
      <c r="AI132" s="732"/>
      <c r="AJ132" s="733"/>
      <c r="AK132" s="734">
        <v>8.4987238010000006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491</v>
      </c>
      <c r="W133" s="708"/>
      <c r="X133" s="708"/>
      <c r="Y133" s="708"/>
      <c r="Z133" s="709"/>
      <c r="AA133" s="710">
        <v>8.8000000000000007</v>
      </c>
      <c r="AB133" s="711"/>
      <c r="AC133" s="711"/>
      <c r="AD133" s="711"/>
      <c r="AE133" s="712"/>
      <c r="AF133" s="710">
        <v>8.6</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PNK9+hkXhe8BLCOArG3tbHGYozjhsl7UHgVNv1VKSOVmlx5ksiINVzzBNWjauKmI6+JySl9oq5FKDH2TdKYiw==" saltValue="VZ2MZBwFH7OfkA56JjmqBA==" spinCount="100000" sheet="1" objects="1" scenarios="1" formatRows="0"/>
  <mergeCells count="2035">
    <mergeCell ref="DL7:DP7"/>
    <mergeCell ref="DQ7:DU7"/>
    <mergeCell ref="DV7:DZ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G7:DK7"/>
    <mergeCell ref="DV5:DZ6"/>
    <mergeCell ref="B7:P7"/>
    <mergeCell ref="Q7:U7"/>
    <mergeCell ref="V7:Z7"/>
    <mergeCell ref="AA7:AE7"/>
    <mergeCell ref="AF7:AJ7"/>
    <mergeCell ref="AK7:AO7"/>
    <mergeCell ref="AP7:AT7"/>
    <mergeCell ref="AU7:AY7"/>
    <mergeCell ref="AP8:AT8"/>
    <mergeCell ref="CH7:CL7"/>
    <mergeCell ref="CM7:CQ7"/>
    <mergeCell ref="CR7:CV7"/>
    <mergeCell ref="CW7:DA7"/>
    <mergeCell ref="DB7:DF7"/>
    <mergeCell ref="BS7:CG7"/>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DB26:DF26"/>
    <mergeCell ref="DG26:DK26"/>
    <mergeCell ref="DL26:DP26"/>
    <mergeCell ref="DQ26:DU26"/>
    <mergeCell ref="DB28:DF28"/>
    <mergeCell ref="DG28:DK28"/>
    <mergeCell ref="DL28:DP28"/>
    <mergeCell ref="DQ28:DU28"/>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K28:AO28"/>
    <mergeCell ref="AP28:AT28"/>
    <mergeCell ref="AU28:AY28"/>
    <mergeCell ref="AZ28:BD28"/>
    <mergeCell ref="AU30:AY30"/>
    <mergeCell ref="AZ30:BD30"/>
    <mergeCell ref="AK29:AO29"/>
    <mergeCell ref="AP29:AT29"/>
    <mergeCell ref="AU29:AY29"/>
    <mergeCell ref="AZ29:BD29"/>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BV120:BZ120"/>
    <mergeCell ref="CA120:CE120"/>
    <mergeCell ref="CF120:CJ120"/>
    <mergeCell ref="CK120:CO124"/>
    <mergeCell ref="CP120:DF120"/>
    <mergeCell ref="BQ121:BU121"/>
    <mergeCell ref="BV121:BZ121"/>
    <mergeCell ref="CA121:CE121"/>
    <mergeCell ref="CF121:CJ121"/>
    <mergeCell ref="DL120:DP120"/>
    <mergeCell ref="DQ120:DU120"/>
    <mergeCell ref="DV120:DZ120"/>
    <mergeCell ref="C121:Z121"/>
    <mergeCell ref="AA121:AE121"/>
    <mergeCell ref="AF121:AJ121"/>
    <mergeCell ref="AK121:AO121"/>
    <mergeCell ref="AP121:AT121"/>
    <mergeCell ref="AZ121:BP121"/>
    <mergeCell ref="BQ120:BU120"/>
    <mergeCell ref="CP124:DF124"/>
    <mergeCell ref="DG124:DK124"/>
    <mergeCell ref="DL124:DP124"/>
    <mergeCell ref="DL123:DP123"/>
    <mergeCell ref="DQ123:DU123"/>
    <mergeCell ref="DV123:DZ123"/>
    <mergeCell ref="DQ124:DU124"/>
    <mergeCell ref="DV124:DZ124"/>
    <mergeCell ref="C125:Z125"/>
    <mergeCell ref="AA125:AE125"/>
    <mergeCell ref="AF125:AJ125"/>
    <mergeCell ref="AK125:AO125"/>
    <mergeCell ref="AP125:AT125"/>
    <mergeCell ref="CK125:CO128"/>
    <mergeCell ref="CP125:DF125"/>
    <mergeCell ref="DG125:DK125"/>
    <mergeCell ref="DQ121:DU121"/>
    <mergeCell ref="DV121:DZ121"/>
    <mergeCell ref="C122:Z122"/>
    <mergeCell ref="AA122:AE122"/>
    <mergeCell ref="AF122:AJ122"/>
    <mergeCell ref="AK122:AO122"/>
    <mergeCell ref="AP122:AT122"/>
    <mergeCell ref="DG122:DK122"/>
    <mergeCell ref="DL122:DP122"/>
    <mergeCell ref="DQ122:DU122"/>
    <mergeCell ref="CA122:CE122"/>
    <mergeCell ref="CF122:CJ122"/>
    <mergeCell ref="CP122:DF122"/>
    <mergeCell ref="CP121:DF121"/>
    <mergeCell ref="DG121:DK121"/>
    <mergeCell ref="DL121:DP121"/>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CA124:CE124"/>
    <mergeCell ref="CF124:CJ124"/>
    <mergeCell ref="A119:B127"/>
    <mergeCell ref="C124:Z124"/>
    <mergeCell ref="AA124:AE124"/>
    <mergeCell ref="AF124:AJ124"/>
    <mergeCell ref="AK124:AO124"/>
    <mergeCell ref="AP124:AT124"/>
    <mergeCell ref="BM128:BS128"/>
    <mergeCell ref="BM127:BS127"/>
    <mergeCell ref="BT127:BZ127"/>
    <mergeCell ref="CP127:DF127"/>
    <mergeCell ref="DG127:DK127"/>
    <mergeCell ref="DL127:DP127"/>
    <mergeCell ref="DV128:DZ128"/>
    <mergeCell ref="DV127:DZ127"/>
    <mergeCell ref="A128:V128"/>
    <mergeCell ref="W128:Z128"/>
    <mergeCell ref="AA128:AE128"/>
    <mergeCell ref="AF128:AJ128"/>
    <mergeCell ref="AK128:AO128"/>
    <mergeCell ref="AP128:AT128"/>
    <mergeCell ref="AX128:BE128"/>
    <mergeCell ref="BF128:BL128"/>
    <mergeCell ref="BT128:BZ128"/>
    <mergeCell ref="DG126:DK126"/>
    <mergeCell ref="CP128:DF128"/>
    <mergeCell ref="DG128:DK128"/>
    <mergeCell ref="DL128:DP128"/>
    <mergeCell ref="DQ128:DU128"/>
    <mergeCell ref="DQ127:DU127"/>
    <mergeCell ref="CP126:DF126"/>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5BB8-8B77-4377-9AB5-9D20B298ABFA}">
  <sheetPr>
    <pageSetUpPr fitToPage="1"/>
  </sheetPr>
  <dimension ref="A1:DQ105"/>
  <sheetViews>
    <sheetView showGridLines="0" view="pageBreakPreview" zoomScale="40" zoomScaleNormal="85" zoomScaleSheetLayoutView="40" workbookViewId="0">
      <selection activeCell="BH28" sqref="BH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qNkmKguDYIUPhTohvzvDS8vhR9YMriUt49xxPaeRWh3HNP+xaDi54nTSaFGfjjRbXhyb+GiVk91aFvf/no73Q==" saltValue="jLI9vGmnoeMT02O/RF7di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CdDagmvYXGPM1lsDN8tf9HOv6N7SqrV/BydP+JkdPhrZV1HJJokjLgOmH4hx1zVYakWelsF9ujHamWAK8Atw==" saltValue="dfKzac8ZgZ1rb+bWOsqv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494</v>
      </c>
      <c r="AL6" s="260"/>
      <c r="AM6" s="260"/>
      <c r="AN6" s="260"/>
    </row>
    <row r="7" spans="1:46" ht="13.5" customHeight="1" x14ac:dyDescent="0.15">
      <c r="A7" s="259"/>
      <c r="AK7" s="262"/>
      <c r="AL7" s="263"/>
      <c r="AM7" s="263"/>
      <c r="AN7" s="264"/>
      <c r="AO7" s="1105" t="s">
        <v>495</v>
      </c>
      <c r="AP7" s="265"/>
      <c r="AQ7" s="266" t="s">
        <v>496</v>
      </c>
      <c r="AR7" s="267"/>
    </row>
    <row r="8" spans="1:46" x14ac:dyDescent="0.15">
      <c r="A8" s="259"/>
      <c r="AK8" s="268"/>
      <c r="AL8" s="269"/>
      <c r="AM8" s="269"/>
      <c r="AN8" s="270"/>
      <c r="AO8" s="1106"/>
      <c r="AP8" s="271" t="s">
        <v>497</v>
      </c>
      <c r="AQ8" s="272" t="s">
        <v>498</v>
      </c>
      <c r="AR8" s="273" t="s">
        <v>499</v>
      </c>
    </row>
    <row r="9" spans="1:46" x14ac:dyDescent="0.15">
      <c r="A9" s="259"/>
      <c r="AK9" s="1117" t="s">
        <v>500</v>
      </c>
      <c r="AL9" s="1118"/>
      <c r="AM9" s="1118"/>
      <c r="AN9" s="1119"/>
      <c r="AO9" s="274">
        <v>8276334</v>
      </c>
      <c r="AP9" s="274">
        <v>118715</v>
      </c>
      <c r="AQ9" s="275">
        <v>86855</v>
      </c>
      <c r="AR9" s="276">
        <v>36.700000000000003</v>
      </c>
    </row>
    <row r="10" spans="1:46" ht="13.5" customHeight="1" x14ac:dyDescent="0.15">
      <c r="A10" s="259"/>
      <c r="AK10" s="1117" t="s">
        <v>501</v>
      </c>
      <c r="AL10" s="1118"/>
      <c r="AM10" s="1118"/>
      <c r="AN10" s="1119"/>
      <c r="AO10" s="277">
        <v>75487</v>
      </c>
      <c r="AP10" s="277">
        <v>1083</v>
      </c>
      <c r="AQ10" s="278">
        <v>6847</v>
      </c>
      <c r="AR10" s="279">
        <v>-84.2</v>
      </c>
    </row>
    <row r="11" spans="1:46" ht="13.5" customHeight="1" x14ac:dyDescent="0.15">
      <c r="A11" s="259"/>
      <c r="AK11" s="1117" t="s">
        <v>502</v>
      </c>
      <c r="AL11" s="1118"/>
      <c r="AM11" s="1118"/>
      <c r="AN11" s="1119"/>
      <c r="AO11" s="277">
        <v>22733</v>
      </c>
      <c r="AP11" s="277">
        <v>326</v>
      </c>
      <c r="AQ11" s="278">
        <v>1522</v>
      </c>
      <c r="AR11" s="279">
        <v>-78.599999999999994</v>
      </c>
    </row>
    <row r="12" spans="1:46" ht="13.5" customHeight="1" x14ac:dyDescent="0.15">
      <c r="A12" s="259"/>
      <c r="AK12" s="1117" t="s">
        <v>503</v>
      </c>
      <c r="AL12" s="1118"/>
      <c r="AM12" s="1118"/>
      <c r="AN12" s="1119"/>
      <c r="AO12" s="277" t="s">
        <v>504</v>
      </c>
      <c r="AP12" s="277" t="s">
        <v>504</v>
      </c>
      <c r="AQ12" s="278">
        <v>12</v>
      </c>
      <c r="AR12" s="279" t="s">
        <v>504</v>
      </c>
    </row>
    <row r="13" spans="1:46" ht="13.5" customHeight="1" x14ac:dyDescent="0.15">
      <c r="A13" s="259"/>
      <c r="AK13" s="1117" t="s">
        <v>505</v>
      </c>
      <c r="AL13" s="1118"/>
      <c r="AM13" s="1118"/>
      <c r="AN13" s="1119"/>
      <c r="AO13" s="277">
        <v>266581</v>
      </c>
      <c r="AP13" s="277">
        <v>3824</v>
      </c>
      <c r="AQ13" s="278">
        <v>3290</v>
      </c>
      <c r="AR13" s="279">
        <v>16.2</v>
      </c>
    </row>
    <row r="14" spans="1:46" ht="13.5" customHeight="1" x14ac:dyDescent="0.15">
      <c r="A14" s="259"/>
      <c r="AK14" s="1117" t="s">
        <v>506</v>
      </c>
      <c r="AL14" s="1118"/>
      <c r="AM14" s="1118"/>
      <c r="AN14" s="1119"/>
      <c r="AO14" s="277">
        <v>148741</v>
      </c>
      <c r="AP14" s="277">
        <v>2134</v>
      </c>
      <c r="AQ14" s="278">
        <v>1835</v>
      </c>
      <c r="AR14" s="279">
        <v>16.3</v>
      </c>
    </row>
    <row r="15" spans="1:46" ht="13.5" customHeight="1" x14ac:dyDescent="0.15">
      <c r="A15" s="259"/>
      <c r="AK15" s="1120" t="s">
        <v>507</v>
      </c>
      <c r="AL15" s="1121"/>
      <c r="AM15" s="1121"/>
      <c r="AN15" s="1122"/>
      <c r="AO15" s="277">
        <v>-586272</v>
      </c>
      <c r="AP15" s="277">
        <v>-8409</v>
      </c>
      <c r="AQ15" s="278">
        <v>-6144</v>
      </c>
      <c r="AR15" s="279">
        <v>36.9</v>
      </c>
    </row>
    <row r="16" spans="1:46" x14ac:dyDescent="0.15">
      <c r="A16" s="259"/>
      <c r="AK16" s="1120" t="s">
        <v>183</v>
      </c>
      <c r="AL16" s="1121"/>
      <c r="AM16" s="1121"/>
      <c r="AN16" s="1122"/>
      <c r="AO16" s="277">
        <v>8203604</v>
      </c>
      <c r="AP16" s="277">
        <v>117672</v>
      </c>
      <c r="AQ16" s="278">
        <v>94217</v>
      </c>
      <c r="AR16" s="279">
        <v>24.9</v>
      </c>
    </row>
    <row r="17" spans="1:46" x14ac:dyDescent="0.15">
      <c r="A17" s="259"/>
    </row>
    <row r="18" spans="1:46" x14ac:dyDescent="0.15">
      <c r="A18" s="259"/>
      <c r="AQ18" s="280"/>
      <c r="AR18" s="280"/>
    </row>
    <row r="19" spans="1:46" x14ac:dyDescent="0.15">
      <c r="A19" s="259"/>
      <c r="AK19" s="255" t="s">
        <v>508</v>
      </c>
    </row>
    <row r="20" spans="1:46" x14ac:dyDescent="0.15">
      <c r="A20" s="259"/>
      <c r="AK20" s="281"/>
      <c r="AL20" s="282"/>
      <c r="AM20" s="282"/>
      <c r="AN20" s="283"/>
      <c r="AO20" s="284" t="s">
        <v>509</v>
      </c>
      <c r="AP20" s="285" t="s">
        <v>510</v>
      </c>
      <c r="AQ20" s="286" t="s">
        <v>511</v>
      </c>
      <c r="AR20" s="287"/>
    </row>
    <row r="21" spans="1:46" s="260" customFormat="1" x14ac:dyDescent="0.15">
      <c r="A21" s="288"/>
      <c r="AK21" s="1123" t="s">
        <v>512</v>
      </c>
      <c r="AL21" s="1124"/>
      <c r="AM21" s="1124"/>
      <c r="AN21" s="1125"/>
      <c r="AO21" s="289">
        <v>11.93</v>
      </c>
      <c r="AP21" s="290">
        <v>8.67</v>
      </c>
      <c r="AQ21" s="291">
        <v>3.26</v>
      </c>
      <c r="AS21" s="292"/>
      <c r="AT21" s="288"/>
    </row>
    <row r="22" spans="1:46" s="260" customFormat="1" x14ac:dyDescent="0.15">
      <c r="A22" s="288"/>
      <c r="AK22" s="1123" t="s">
        <v>513</v>
      </c>
      <c r="AL22" s="1124"/>
      <c r="AM22" s="1124"/>
      <c r="AN22" s="1125"/>
      <c r="AO22" s="293">
        <v>99.5</v>
      </c>
      <c r="AP22" s="294">
        <v>97.8</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514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515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516</v>
      </c>
      <c r="AL29" s="260"/>
      <c r="AM29" s="260"/>
      <c r="AN29" s="260"/>
      <c r="AS29" s="302"/>
    </row>
    <row r="30" spans="1:46" ht="13.5" customHeight="1" x14ac:dyDescent="0.15">
      <c r="A30" s="259"/>
      <c r="AK30" s="262"/>
      <c r="AL30" s="263"/>
      <c r="AM30" s="263"/>
      <c r="AN30" s="264"/>
      <c r="AO30" s="1105" t="s">
        <v>495</v>
      </c>
      <c r="AP30" s="265"/>
      <c r="AQ30" s="266" t="s">
        <v>496</v>
      </c>
      <c r="AR30" s="267"/>
    </row>
    <row r="31" spans="1:46" x14ac:dyDescent="0.15">
      <c r="A31" s="259"/>
      <c r="AK31" s="268"/>
      <c r="AL31" s="269"/>
      <c r="AM31" s="269"/>
      <c r="AN31" s="270"/>
      <c r="AO31" s="1106"/>
      <c r="AP31" s="271" t="s">
        <v>497</v>
      </c>
      <c r="AQ31" s="272" t="s">
        <v>498</v>
      </c>
      <c r="AR31" s="273" t="s">
        <v>499</v>
      </c>
    </row>
    <row r="32" spans="1:46" ht="27" customHeight="1" x14ac:dyDescent="0.15">
      <c r="A32" s="259"/>
      <c r="AK32" s="1107" t="s">
        <v>517</v>
      </c>
      <c r="AL32" s="1108"/>
      <c r="AM32" s="1108"/>
      <c r="AN32" s="1109"/>
      <c r="AO32" s="303">
        <v>5372524</v>
      </c>
      <c r="AP32" s="303">
        <v>77063</v>
      </c>
      <c r="AQ32" s="304">
        <v>62389</v>
      </c>
      <c r="AR32" s="305">
        <v>23.5</v>
      </c>
    </row>
    <row r="33" spans="1:46" ht="13.5" customHeight="1" x14ac:dyDescent="0.15">
      <c r="A33" s="259"/>
      <c r="AK33" s="1107" t="s">
        <v>518</v>
      </c>
      <c r="AL33" s="1108"/>
      <c r="AM33" s="1108"/>
      <c r="AN33" s="1109"/>
      <c r="AO33" s="303" t="s">
        <v>504</v>
      </c>
      <c r="AP33" s="303" t="s">
        <v>504</v>
      </c>
      <c r="AQ33" s="304" t="s">
        <v>504</v>
      </c>
      <c r="AR33" s="305" t="s">
        <v>504</v>
      </c>
    </row>
    <row r="34" spans="1:46" ht="27" customHeight="1" x14ac:dyDescent="0.15">
      <c r="A34" s="259"/>
      <c r="AK34" s="1107" t="s">
        <v>519</v>
      </c>
      <c r="AL34" s="1108"/>
      <c r="AM34" s="1108"/>
      <c r="AN34" s="1109"/>
      <c r="AO34" s="303" t="s">
        <v>504</v>
      </c>
      <c r="AP34" s="303" t="s">
        <v>504</v>
      </c>
      <c r="AQ34" s="304">
        <v>3</v>
      </c>
      <c r="AR34" s="305" t="s">
        <v>504</v>
      </c>
    </row>
    <row r="35" spans="1:46" ht="27" customHeight="1" x14ac:dyDescent="0.15">
      <c r="A35" s="259"/>
      <c r="AK35" s="1107" t="s">
        <v>520</v>
      </c>
      <c r="AL35" s="1108"/>
      <c r="AM35" s="1108"/>
      <c r="AN35" s="1109"/>
      <c r="AO35" s="303">
        <v>597262</v>
      </c>
      <c r="AP35" s="303">
        <v>8567</v>
      </c>
      <c r="AQ35" s="304">
        <v>14672</v>
      </c>
      <c r="AR35" s="305">
        <v>-41.6</v>
      </c>
    </row>
    <row r="36" spans="1:46" ht="27" customHeight="1" x14ac:dyDescent="0.15">
      <c r="A36" s="259"/>
      <c r="AK36" s="1107" t="s">
        <v>521</v>
      </c>
      <c r="AL36" s="1108"/>
      <c r="AM36" s="1108"/>
      <c r="AN36" s="1109"/>
      <c r="AO36" s="303">
        <v>448322</v>
      </c>
      <c r="AP36" s="303">
        <v>6431</v>
      </c>
      <c r="AQ36" s="304">
        <v>1817</v>
      </c>
      <c r="AR36" s="305">
        <v>253.9</v>
      </c>
    </row>
    <row r="37" spans="1:46" ht="13.5" customHeight="1" x14ac:dyDescent="0.15">
      <c r="A37" s="259"/>
      <c r="AK37" s="1107" t="s">
        <v>522</v>
      </c>
      <c r="AL37" s="1108"/>
      <c r="AM37" s="1108"/>
      <c r="AN37" s="1109"/>
      <c r="AO37" s="303">
        <v>5900</v>
      </c>
      <c r="AP37" s="303">
        <v>85</v>
      </c>
      <c r="AQ37" s="304">
        <v>585</v>
      </c>
      <c r="AR37" s="305">
        <v>-85.5</v>
      </c>
    </row>
    <row r="38" spans="1:46" ht="27" customHeight="1" x14ac:dyDescent="0.15">
      <c r="A38" s="259"/>
      <c r="AK38" s="1110" t="s">
        <v>523</v>
      </c>
      <c r="AL38" s="1111"/>
      <c r="AM38" s="1111"/>
      <c r="AN38" s="1112"/>
      <c r="AO38" s="306" t="s">
        <v>504</v>
      </c>
      <c r="AP38" s="306" t="s">
        <v>504</v>
      </c>
      <c r="AQ38" s="307">
        <v>1</v>
      </c>
      <c r="AR38" s="295" t="s">
        <v>504</v>
      </c>
      <c r="AS38" s="302"/>
    </row>
    <row r="39" spans="1:46" x14ac:dyDescent="0.15">
      <c r="A39" s="259"/>
      <c r="AK39" s="1110" t="s">
        <v>524</v>
      </c>
      <c r="AL39" s="1111"/>
      <c r="AM39" s="1111"/>
      <c r="AN39" s="1112"/>
      <c r="AO39" s="303">
        <v>-414393</v>
      </c>
      <c r="AP39" s="303">
        <v>-5944</v>
      </c>
      <c r="AQ39" s="304">
        <v>-3091</v>
      </c>
      <c r="AR39" s="305">
        <v>92.3</v>
      </c>
      <c r="AS39" s="302"/>
    </row>
    <row r="40" spans="1:46" ht="27" customHeight="1" x14ac:dyDescent="0.15">
      <c r="A40" s="259"/>
      <c r="AK40" s="1107" t="s">
        <v>525</v>
      </c>
      <c r="AL40" s="1108"/>
      <c r="AM40" s="1108"/>
      <c r="AN40" s="1109"/>
      <c r="AO40" s="303">
        <v>-4334309</v>
      </c>
      <c r="AP40" s="303">
        <v>-62171</v>
      </c>
      <c r="AQ40" s="304">
        <v>-54269</v>
      </c>
      <c r="AR40" s="305">
        <v>14.6</v>
      </c>
      <c r="AS40" s="302"/>
    </row>
    <row r="41" spans="1:46" x14ac:dyDescent="0.15">
      <c r="A41" s="259"/>
      <c r="AK41" s="1113" t="s">
        <v>294</v>
      </c>
      <c r="AL41" s="1114"/>
      <c r="AM41" s="1114"/>
      <c r="AN41" s="1115"/>
      <c r="AO41" s="303">
        <v>1675306</v>
      </c>
      <c r="AP41" s="303">
        <v>24030</v>
      </c>
      <c r="AQ41" s="304">
        <v>22106</v>
      </c>
      <c r="AR41" s="305">
        <v>8.6999999999999993</v>
      </c>
      <c r="AS41" s="302"/>
    </row>
    <row r="42" spans="1:46" x14ac:dyDescent="0.15">
      <c r="A42" s="259"/>
      <c r="AK42" s="308" t="s">
        <v>526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527</v>
      </c>
    </row>
    <row r="48" spans="1:46" x14ac:dyDescent="0.15">
      <c r="A48" s="259"/>
      <c r="AK48" s="313" t="s">
        <v>528</v>
      </c>
      <c r="AL48" s="313"/>
      <c r="AM48" s="313"/>
      <c r="AN48" s="313"/>
      <c r="AO48" s="313"/>
      <c r="AP48" s="313"/>
      <c r="AQ48" s="314"/>
      <c r="AR48" s="313"/>
    </row>
    <row r="49" spans="1:44" ht="13.5" customHeight="1" x14ac:dyDescent="0.15">
      <c r="A49" s="259"/>
      <c r="AK49" s="315"/>
      <c r="AL49" s="316"/>
      <c r="AM49" s="1100" t="s">
        <v>495</v>
      </c>
      <c r="AN49" s="1102" t="s">
        <v>529</v>
      </c>
      <c r="AO49" s="1103"/>
      <c r="AP49" s="1103"/>
      <c r="AQ49" s="1103"/>
      <c r="AR49" s="1104"/>
    </row>
    <row r="50" spans="1:44" x14ac:dyDescent="0.15">
      <c r="A50" s="259"/>
      <c r="AK50" s="317"/>
      <c r="AL50" s="318"/>
      <c r="AM50" s="1101"/>
      <c r="AN50" s="319" t="s">
        <v>530</v>
      </c>
      <c r="AO50" s="320" t="s">
        <v>531</v>
      </c>
      <c r="AP50" s="321" t="s">
        <v>532</v>
      </c>
      <c r="AQ50" s="322" t="s">
        <v>533</v>
      </c>
      <c r="AR50" s="323" t="s">
        <v>534</v>
      </c>
    </row>
    <row r="51" spans="1:44" x14ac:dyDescent="0.15">
      <c r="A51" s="259"/>
      <c r="AK51" s="315" t="s">
        <v>535</v>
      </c>
      <c r="AL51" s="316"/>
      <c r="AM51" s="324">
        <v>5222704</v>
      </c>
      <c r="AN51" s="325">
        <v>70339</v>
      </c>
      <c r="AO51" s="326">
        <v>75.3</v>
      </c>
      <c r="AP51" s="327">
        <v>69185</v>
      </c>
      <c r="AQ51" s="328">
        <v>-2</v>
      </c>
      <c r="AR51" s="329">
        <v>77.3</v>
      </c>
    </row>
    <row r="52" spans="1:44" x14ac:dyDescent="0.15">
      <c r="A52" s="259"/>
      <c r="AK52" s="330"/>
      <c r="AL52" s="331" t="s">
        <v>536</v>
      </c>
      <c r="AM52" s="332">
        <v>2860803</v>
      </c>
      <c r="AN52" s="333">
        <v>38529</v>
      </c>
      <c r="AO52" s="334">
        <v>89.6</v>
      </c>
      <c r="AP52" s="335">
        <v>38519</v>
      </c>
      <c r="AQ52" s="336">
        <v>3</v>
      </c>
      <c r="AR52" s="337">
        <v>86.6</v>
      </c>
    </row>
    <row r="53" spans="1:44" x14ac:dyDescent="0.15">
      <c r="A53" s="259"/>
      <c r="AK53" s="315" t="s">
        <v>537</v>
      </c>
      <c r="AL53" s="316"/>
      <c r="AM53" s="324">
        <v>5340859</v>
      </c>
      <c r="AN53" s="325">
        <v>73090</v>
      </c>
      <c r="AO53" s="326">
        <v>3.9</v>
      </c>
      <c r="AP53" s="327">
        <v>70166</v>
      </c>
      <c r="AQ53" s="328">
        <v>1.4</v>
      </c>
      <c r="AR53" s="329">
        <v>2.5</v>
      </c>
    </row>
    <row r="54" spans="1:44" x14ac:dyDescent="0.15">
      <c r="A54" s="259"/>
      <c r="AK54" s="330"/>
      <c r="AL54" s="331" t="s">
        <v>536</v>
      </c>
      <c r="AM54" s="332">
        <v>3162288</v>
      </c>
      <c r="AN54" s="333">
        <v>43276</v>
      </c>
      <c r="AO54" s="334">
        <v>12.3</v>
      </c>
      <c r="AP54" s="335">
        <v>36115</v>
      </c>
      <c r="AQ54" s="336">
        <v>-6.2</v>
      </c>
      <c r="AR54" s="337">
        <v>18.5</v>
      </c>
    </row>
    <row r="55" spans="1:44" x14ac:dyDescent="0.15">
      <c r="A55" s="259"/>
      <c r="AK55" s="315" t="s">
        <v>538</v>
      </c>
      <c r="AL55" s="316"/>
      <c r="AM55" s="324">
        <v>7856179</v>
      </c>
      <c r="AN55" s="325">
        <v>109194</v>
      </c>
      <c r="AO55" s="326">
        <v>49.4</v>
      </c>
      <c r="AP55" s="327">
        <v>70329</v>
      </c>
      <c r="AQ55" s="328">
        <v>0.2</v>
      </c>
      <c r="AR55" s="329">
        <v>49.2</v>
      </c>
    </row>
    <row r="56" spans="1:44" x14ac:dyDescent="0.15">
      <c r="A56" s="259"/>
      <c r="AK56" s="330"/>
      <c r="AL56" s="331" t="s">
        <v>536</v>
      </c>
      <c r="AM56" s="332">
        <v>4299684</v>
      </c>
      <c r="AN56" s="333">
        <v>59762</v>
      </c>
      <c r="AO56" s="334">
        <v>38.1</v>
      </c>
      <c r="AP56" s="335">
        <v>39403</v>
      </c>
      <c r="AQ56" s="336">
        <v>9.1</v>
      </c>
      <c r="AR56" s="337">
        <v>29</v>
      </c>
    </row>
    <row r="57" spans="1:44" x14ac:dyDescent="0.15">
      <c r="A57" s="259"/>
      <c r="AK57" s="315" t="s">
        <v>539</v>
      </c>
      <c r="AL57" s="316"/>
      <c r="AM57" s="324">
        <v>5746687</v>
      </c>
      <c r="AN57" s="325">
        <v>81076</v>
      </c>
      <c r="AO57" s="326">
        <v>-25.8</v>
      </c>
      <c r="AP57" s="327">
        <v>71871</v>
      </c>
      <c r="AQ57" s="328">
        <v>2.2000000000000002</v>
      </c>
      <c r="AR57" s="329">
        <v>-28</v>
      </c>
    </row>
    <row r="58" spans="1:44" x14ac:dyDescent="0.15">
      <c r="A58" s="259"/>
      <c r="AK58" s="330"/>
      <c r="AL58" s="331" t="s">
        <v>536</v>
      </c>
      <c r="AM58" s="332">
        <v>3527081</v>
      </c>
      <c r="AN58" s="333">
        <v>49761</v>
      </c>
      <c r="AO58" s="334">
        <v>-16.7</v>
      </c>
      <c r="AP58" s="335">
        <v>38232</v>
      </c>
      <c r="AQ58" s="336">
        <v>-3</v>
      </c>
      <c r="AR58" s="337">
        <v>-13.7</v>
      </c>
    </row>
    <row r="59" spans="1:44" x14ac:dyDescent="0.15">
      <c r="A59" s="259"/>
      <c r="AK59" s="315" t="s">
        <v>540</v>
      </c>
      <c r="AL59" s="316"/>
      <c r="AM59" s="324">
        <v>4349737</v>
      </c>
      <c r="AN59" s="325">
        <v>62392</v>
      </c>
      <c r="AO59" s="326">
        <v>-23</v>
      </c>
      <c r="AP59" s="327">
        <v>71807</v>
      </c>
      <c r="AQ59" s="328">
        <v>-0.1</v>
      </c>
      <c r="AR59" s="329">
        <v>-22.9</v>
      </c>
    </row>
    <row r="60" spans="1:44" x14ac:dyDescent="0.15">
      <c r="A60" s="259"/>
      <c r="AK60" s="330"/>
      <c r="AL60" s="331" t="s">
        <v>536</v>
      </c>
      <c r="AM60" s="332">
        <v>3382224</v>
      </c>
      <c r="AN60" s="333">
        <v>48514</v>
      </c>
      <c r="AO60" s="334">
        <v>-2.5</v>
      </c>
      <c r="AP60" s="335">
        <v>37333</v>
      </c>
      <c r="AQ60" s="336">
        <v>-2.4</v>
      </c>
      <c r="AR60" s="337">
        <v>-0.1</v>
      </c>
    </row>
    <row r="61" spans="1:44" x14ac:dyDescent="0.15">
      <c r="A61" s="259"/>
      <c r="AK61" s="315" t="s">
        <v>541</v>
      </c>
      <c r="AL61" s="338"/>
      <c r="AM61" s="324">
        <v>5703233</v>
      </c>
      <c r="AN61" s="325">
        <v>79218</v>
      </c>
      <c r="AO61" s="326">
        <v>16</v>
      </c>
      <c r="AP61" s="327">
        <v>70672</v>
      </c>
      <c r="AQ61" s="339">
        <v>0.3</v>
      </c>
      <c r="AR61" s="329">
        <v>15.7</v>
      </c>
    </row>
    <row r="62" spans="1:44" x14ac:dyDescent="0.15">
      <c r="A62" s="259"/>
      <c r="AK62" s="330"/>
      <c r="AL62" s="331" t="s">
        <v>536</v>
      </c>
      <c r="AM62" s="332">
        <v>3446416</v>
      </c>
      <c r="AN62" s="333">
        <v>47968</v>
      </c>
      <c r="AO62" s="334">
        <v>24.2</v>
      </c>
      <c r="AP62" s="335">
        <v>37920</v>
      </c>
      <c r="AQ62" s="336">
        <v>0.1</v>
      </c>
      <c r="AR62" s="337">
        <v>24.1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4Xm0UfpbuZx9L8p7DNNR13YtlHrZgg2GfzxkPfamTDXDWapcDqys1hpFoeUrIn2U9hhqW4C6E1j46c7F3V7uyQ==" saltValue="O33xeNgVgtFHhE+hNRDK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8"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543</v>
      </c>
    </row>
    <row r="121" spans="125:125" ht="13.5" hidden="1" customHeight="1" x14ac:dyDescent="0.15">
      <c r="DU121" s="253"/>
    </row>
  </sheetData>
  <sheetProtection algorithmName="SHA-512" hashValue="0fz42C2CrYPczo1P+DsVY2NZUtA2hSqwW/w/1mdT1g3OxFVlLcoOxdLuQBFGVqq1snP23X0sEPxltVjQqJTMrw==" saltValue="sA4mFo2wERjxBa/ol8v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544</v>
      </c>
    </row>
  </sheetData>
  <sheetProtection algorithmName="SHA-512" hashValue="diBgazp2wTQtL7EUhYI2gWXyxO2jEkoQvuONObfZuYPTHB5H4ZelaPmT2vDp5pFTZWZTx9JeJll4IsycZ3m0RQ==" saltValue="/EOfbaZJrcUE1+V7vS3l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26" t="s">
        <v>3</v>
      </c>
      <c r="D47" s="1126"/>
      <c r="E47" s="1127"/>
      <c r="F47" s="11">
        <v>15.18</v>
      </c>
      <c r="G47" s="12">
        <v>15.19</v>
      </c>
      <c r="H47" s="12">
        <v>14.8</v>
      </c>
      <c r="I47" s="12">
        <v>16.52</v>
      </c>
      <c r="J47" s="13">
        <v>16.899999999999999</v>
      </c>
    </row>
    <row r="48" spans="2:10" ht="57.75" customHeight="1" x14ac:dyDescent="0.15">
      <c r="B48" s="14"/>
      <c r="C48" s="1128" t="s">
        <v>4</v>
      </c>
      <c r="D48" s="1128"/>
      <c r="E48" s="1129"/>
      <c r="F48" s="15">
        <v>5.14</v>
      </c>
      <c r="G48" s="16">
        <v>5.22</v>
      </c>
      <c r="H48" s="16">
        <v>6.95</v>
      </c>
      <c r="I48" s="16">
        <v>9.4700000000000006</v>
      </c>
      <c r="J48" s="17">
        <v>8.76</v>
      </c>
    </row>
    <row r="49" spans="2:10" ht="57.75" customHeight="1" thickBot="1" x14ac:dyDescent="0.2">
      <c r="B49" s="18"/>
      <c r="C49" s="1130" t="s">
        <v>5</v>
      </c>
      <c r="D49" s="1130"/>
      <c r="E49" s="1131"/>
      <c r="F49" s="19" t="s">
        <v>550</v>
      </c>
      <c r="G49" s="20">
        <v>0.08</v>
      </c>
      <c r="H49" s="20">
        <v>1.86</v>
      </c>
      <c r="I49" s="20">
        <v>4.7</v>
      </c>
      <c r="J49" s="21" t="s">
        <v>551</v>
      </c>
    </row>
    <row r="50" spans="2:10" x14ac:dyDescent="0.15"/>
  </sheetData>
  <sheetProtection algorithmName="SHA-512" hashValue="9xf5UiLDUsQcVHzzYlmVZiqaaqxc6dJoyYNNRjovmooSs9YvjqZjxD4LWiNapEKogD0QxHtJHSFrX9L+RkC6+g==" saltValue="QSWqFcxssbammDqO6o7O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将人</cp:lastModifiedBy>
  <cp:lastPrinted>2024-03-12T23:47:59Z</cp:lastPrinted>
  <dcterms:created xsi:type="dcterms:W3CDTF">2024-02-05T02:33:32Z</dcterms:created>
  <dcterms:modified xsi:type="dcterms:W3CDTF">2026-03-12T02:40:50Z</dcterms:modified>
  <cp:category/>
</cp:coreProperties>
</file>