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5.22\ueda.chihiro\LGWAN系から受信\20260917112507\"/>
    </mc:Choice>
  </mc:AlternateContent>
  <xr:revisionPtr revIDLastSave="0" documentId="13_ncr:1_{17F7B7E2-2019-4A1C-BC10-5BFC65DDD616}"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C38" i="10"/>
  <c r="BW37" i="10"/>
  <c r="BE37" i="10"/>
  <c r="AM37" i="10"/>
  <c r="C37" i="10"/>
  <c r="BW36" i="10"/>
  <c r="BE36" i="10"/>
  <c r="AM36" i="10"/>
  <c r="CO35" i="10"/>
  <c r="CO36" i="10" s="1"/>
  <c r="CO37" i="10" s="1"/>
  <c r="BW35" i="10"/>
  <c r="BE35" i="10"/>
  <c r="CO34" i="10"/>
  <c r="BW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l="1"/>
  <c r="U35" i="10" l="1"/>
  <c r="U36" i="10" s="1"/>
  <c r="U37" i="10" s="1"/>
  <c r="U38" i="10" s="1"/>
  <c r="AM34" i="10" s="1"/>
  <c r="AM35" i="10" s="1"/>
  <c r="BE34" i="10" l="1"/>
</calcChain>
</file>

<file path=xl/sharedStrings.xml><?xml version="1.0" encoding="utf-8"?>
<sst xmlns="http://schemas.openxmlformats.org/spreadsheetml/2006/main" count="1153" uniqueCount="595">
  <si>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</si>
  <si>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</si>
  <si>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</si>
  <si>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</si>
  <si>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</si>
  <si>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</si>
  <si>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</si>
  <si>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</si>
  <si>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</si>
  <si>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</si>
  <si>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</si>
  <si>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</si>
  <si>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</si>
  <si>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</si>
  <si>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</si>
  <si>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</si>
  <si>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</si>
  <si>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</si>
  <si>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</si>
  <si>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</si>
  <si>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</si>
  <si>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</si>
  <si>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</si>
  <si>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</si>
  <si>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</si>
  <si>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</si>
  <si>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</si>
  <si>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</si>
  <si>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</si>
  <si>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</si>
  <si>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</si>
  <si>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</si>
  <si>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</si>
  <si>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</si>
  <si>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</si>
  <si>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</si>
  <si>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</si>
  <si>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</si>
  <si>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</si>
  <si>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</si>
  <si>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</si>
  <si>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</si>
  <si>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</si>
  <si>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</si>
  <si>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</si>
  <si>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</si>
  <si>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</si>
  <si>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</si>
  <si>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</si>
  <si>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</si>
  <si>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</si>
  <si>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</si>
  <si>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</si>
  <si>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</si>
  <si>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</si>
  <si>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</si>
  <si>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</si>
  <si>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</si>
  <si>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</si>
  <si>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</si>
  <si>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</si>
  <si>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</si>
  <si>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</si>
  <si>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</si>
  <si>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</si>
  <si>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</si>
  <si>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</si>
  <si>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</si>
  <si>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</si>
  <si>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</si>
  <si>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</si>
  <si>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</si>
  <si>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</si>
  <si>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</si>
  <si>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</si>
  <si>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</si>
  <si>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</si>
  <si>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</si>
  <si>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</si>
  <si>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和歌山県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</si>
  <si>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</si>
  <si>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</si>
  <si>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</si>
  <si>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</si>
  <si>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</si>
  <si>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</si>
  <si>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</si>
  <si>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</si>
  <si>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</si>
  <si>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</si>
  <si>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</si>
  <si>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</si>
  <si>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</si>
  <si>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</si>
  <si>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田辺市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</si>
  <si>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</si>
  <si>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</si>
  <si>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</si>
  <si>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</si>
  <si>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</si>
  <si>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</si>
  <si>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</si>
  <si>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</si>
  <si>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</si>
  <si>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</si>
  <si>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</si>
  <si>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</si>
  <si>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</si>
  <si>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</si>
  <si>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</si>
  <si>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</si>
  <si>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</si>
  <si>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</si>
  <si>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</si>
  <si>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</si>
  <si>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</si>
  <si>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</si>
  <si>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</si>
  <si>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</si>
  <si>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</si>
  <si>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</si>
  <si>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</si>
  <si>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</si>
  <si>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</si>
  <si>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</si>
  <si>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</si>
  <si>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</si>
  <si>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</si>
  <si>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</si>
  <si>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</si>
  <si>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</si>
  <si>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</si>
  <si>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</si>
  <si>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</si>
  <si>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</si>
  <si>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</si>
  <si>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</si>
  <si>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</si>
  <si>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</si>
  <si>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</si>
  <si>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</si>
  <si>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</si>
  <si>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</si>
  <si>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</si>
  <si>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</si>
  <si>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</si>
  <si>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</si>
  <si>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</si>
  <si>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</si>
  <si>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</si>
  <si>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</si>
  <si>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</si>
  <si>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</si>
  <si>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</si>
  <si>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</si>
  <si>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</si>
  <si>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</si>
  <si>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</si>
  <si>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</si>
  <si>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</si>
  <si>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</si>
  <si>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</si>
  <si>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</si>
  <si>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</si>
  <si>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</si>
  <si>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</si>
  <si>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</si>
  <si>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</si>
  <si>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</si>
  <si>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</si>
  <si>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</si>
  <si>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</si>
  <si>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</si>
  <si>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</si>
  <si>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</si>
  <si>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</si>
  <si>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</si>
  <si>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</si>
  <si>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</si>
  <si>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</si>
  <si>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</si>
  <si>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</si>
  <si>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</si>
  <si>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</si>
  <si>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</si>
  <si>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</si>
  <si>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</si>
  <si>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</si>
  <si>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</si>
  <si>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</si>
  <si>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</si>
  <si>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</si>
  <si>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</si>
  <si>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</si>
  <si>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</si>
  <si>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</si>
  <si>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</si>
  <si>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</si>
  <si>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</si>
  <si>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</si>
  <si>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</si>
  <si>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</si>
  <si>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和歌山県田辺市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</si>
  <si>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</si>
  <si>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</si>
  <si>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</si>
  <si>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</si>
  <si>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</si>
  <si>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</si>
  <si>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</si>
  <si>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</si>
  <si>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</si>
  <si>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</si>
  <si>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</si>
  <si>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</si>
  <si>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</si>
  <si>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</si>
  <si>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</si>
  <si>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</si>
  <si>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</si>
  <si>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</si>
  <si>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</si>
  <si>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</si>
  <si>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</si>
  <si>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</si>
  <si>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</si>
  <si>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</si>
  <si>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</si>
  <si>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</si>
  <si>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</si>
  <si>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</si>
  <si>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</si>
  <si>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</si>
  <si>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</si>
  <si>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</si>
  <si>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</si>
  <si>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</si>
  <si>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</si>
  <si>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</si>
  <si>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</si>
  <si>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</si>
  <si>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</si>
  <si>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</si>
  <si>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</si>
  <si>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</si>
  <si>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</si>
  <si>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</si>
  <si>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</si>
  <si>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</si>
  <si>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</si>
  <si>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</si>
  <si>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</si>
  <si>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</si>
  <si>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</si>
  <si>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</si>
  <si>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</si>
  <si>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</si>
  <si>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</si>
  <si>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</si>
  <si>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</si>
  <si>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</si>
  <si>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</si>
  <si>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</si>
  <si>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</si>
  <si>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</si>
  <si>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</si>
  <si>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</si>
  <si>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</si>
  <si>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</si>
  <si>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</si>
  <si>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</si>
  <si>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</si>
  <si>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</si>
  <si>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</si>
  <si>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</si>
  <si>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</si>
  <si>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</si>
  <si>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</si>
  <si>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</si>
  <si>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</si>
  <si>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</si>
  <si>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</si>
  <si>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</si>
  <si>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</si>
  <si>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</si>
  <si>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</si>
  <si>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</si>
  <si>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</si>
  <si>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</si>
  <si>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</si>
  <si>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</si>
  <si>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</si>
  <si>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</si>
  <si>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</si>
  <si>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</si>
  <si>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</si>
  <si>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</si>
  <si>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</si>
  <si>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</si>
  <si>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</si>
  <si>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</si>
  <si>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</si>
  <si>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</si>
  <si>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</si>
  <si>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</si>
  <si>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</si>
  <si>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</si>
  <si>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</si>
  <si>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</si>
  <si>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</si>
  <si>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</si>
  <si>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</si>
  <si>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</si>
  <si>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</si>
  <si>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</si>
  <si>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</si>
  <si>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</si>
  <si>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</si>
  <si>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</si>
  <si>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</si>
  <si>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</si>
  <si>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</si>
  <si>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</si>
  <si>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</si>
  <si>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</si>
  <si>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</si>
  <si>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</si>
  <si>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</si>
  <si>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</si>
  <si>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</si>
  <si>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</si>
  <si>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</si>
  <si>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</si>
  <si>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</si>
  <si>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</si>
  <si>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</si>
  <si>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</si>
  <si>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</si>
  <si>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</si>
  <si>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</si>
  <si>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</si>
  <si>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</si>
  <si>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</si>
  <si>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</si>
  <si>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</si>
  <si>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</si>
  <si>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</si>
  <si>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</si>
  <si>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</si>
  <si>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</si>
  <si>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</si>
  <si>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</si>
  <si>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</si>
  <si>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和歌山県田辺市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</si>
  <si>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</si>
  <si>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</si>
  <si>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</si>
  <si>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</si>
  <si>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</si>
  <si>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</si>
  <si>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</si>
  <si>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</si>
  <si>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</si>
  <si>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</si>
  <si>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</si>
  <si>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</si>
  <si>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</si>
  <si>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</si>
  <si>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</si>
  <si>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</si>
  <si>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</si>
  <si>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</si>
  <si>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</si>
  <si>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</si>
  <si>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診療所事業特別会計</t>
    <phoneticPr fontId="5"/>
  </si>
  <si>
    <t>木材加工事業特別会計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</si>
  <si>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</si>
  <si>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</si>
  <si>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</si>
  <si>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</si>
  <si>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</si>
  <si>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</si>
  <si>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</si>
  <si>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</si>
  <si>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</si>
  <si>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</si>
  <si>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</si>
  <si>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</si>
  <si>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</si>
  <si>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</si>
  <si>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国民健康保険事業特別会計（直営診療施設勘定）</t>
    <phoneticPr fontId="5"/>
  </si>
  <si>
    <t>介護保険特別会計</t>
    <phoneticPr fontId="5"/>
  </si>
  <si>
    <t>後期高齢者医療特別会計</t>
    <phoneticPr fontId="5"/>
  </si>
  <si>
    <t>駐車場事業特別会計</t>
    <phoneticPr fontId="5"/>
  </si>
  <si>
    <t>水道事業会計</t>
    <phoneticPr fontId="5"/>
  </si>
  <si>
    <t>法適用企業</t>
    <phoneticPr fontId="5"/>
  </si>
  <si>
    <t>下水道事業会計</t>
    <phoneticPr fontId="5"/>
  </si>
  <si>
    <t>分譲宅地造成事業特別会計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</si>
  <si>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</si>
  <si>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</si>
  <si>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</si>
  <si>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</si>
  <si>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</si>
  <si>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</si>
  <si>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</si>
  <si>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</si>
  <si>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</si>
  <si>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</si>
  <si>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</si>
  <si>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</si>
  <si>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</si>
  <si>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</si>
  <si>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</si>
  <si>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</si>
  <si>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</si>
  <si>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</si>
  <si>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</si>
  <si>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</si>
  <si>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</si>
  <si>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</si>
  <si>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</si>
  <si>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</si>
  <si>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</si>
  <si>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</si>
  <si>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</si>
  <si>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</si>
  <si>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</si>
  <si>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</si>
  <si>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</si>
  <si>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</si>
  <si>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</si>
  <si>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</si>
  <si>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</si>
  <si>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</si>
  <si>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</si>
  <si>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</si>
  <si>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</si>
  <si>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</si>
  <si>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</si>
  <si>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</si>
  <si>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</si>
  <si>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</si>
  <si>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</si>
  <si>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</si>
  <si>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</si>
  <si>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</si>
  <si>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</si>
  <si>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</si>
  <si>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</si>
  <si>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</si>
  <si>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</si>
  <si>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</si>
  <si>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</si>
  <si>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</si>
  <si>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</si>
  <si>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</si>
  <si>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</si>
  <si>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</si>
  <si>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</si>
  <si>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</si>
  <si>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</si>
  <si>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</si>
  <si>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</si>
  <si>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</si>
  <si>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</si>
  <si>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</si>
  <si>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</si>
  <si>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</si>
  <si>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</si>
  <si>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</si>
  <si>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</si>
  <si>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</si>
  <si>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</si>
  <si>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</si>
  <si>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</si>
  <si>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</si>
  <si>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</si>
  <si>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</si>
  <si>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</si>
  <si>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</si>
  <si>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</si>
  <si>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</si>
  <si>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</si>
  <si>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</si>
  <si>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</si>
  <si>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</si>
  <si>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</si>
  <si>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</si>
  <si>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</si>
  <si>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</si>
  <si>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</si>
  <si>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</si>
  <si>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</si>
  <si>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</si>
  <si>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</si>
  <si>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</si>
  <si>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</si>
  <si>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</si>
  <si>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</si>
  <si>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</si>
  <si>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</si>
  <si>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</si>
  <si>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</si>
  <si>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</si>
  <si>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</si>
  <si>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</si>
  <si>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</si>
  <si>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</si>
  <si>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</si>
  <si>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</si>
  <si>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</si>
  <si>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</si>
  <si>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</si>
  <si>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</si>
  <si>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</si>
  <si>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</si>
  <si>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</si>
  <si>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</si>
  <si>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</si>
  <si>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</si>
  <si>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</si>
  <si>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</si>
  <si>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</si>
  <si>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</si>
  <si>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</si>
  <si>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</si>
  <si>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</si>
  <si>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</si>
  <si>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</si>
  <si>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</si>
  <si>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</si>
  <si>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</si>
  <si>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</si>
  <si>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</si>
  <si>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0.89</t>
  </si>
  <si>
    <t>駐車場事業特別会計</t>
  </si>
  <si>
    <t>▲ 1.26</t>
  </si>
  <si>
    <t>▲ 1.23</t>
  </si>
  <si>
    <t>▲ 1.17</t>
  </si>
  <si>
    <t>▲ 1.07</t>
  </si>
  <si>
    <t>水道事業会計</t>
  </si>
  <si>
    <t>一般会計</t>
  </si>
  <si>
    <t>分譲宅地造成事業特別会計</t>
  </si>
  <si>
    <t>介護保険特別会計</t>
  </si>
  <si>
    <t>国民健康保険事業特別会計（事業勘定）</t>
  </si>
  <si>
    <t>木材加工事業特別会計</t>
  </si>
  <si>
    <t>▲ 0.16</t>
  </si>
  <si>
    <t>▲ 0.00</t>
  </si>
  <si>
    <t>下水道事業会計</t>
  </si>
  <si>
    <t>その他会計（赤字）</t>
  </si>
  <si>
    <t>▲ 1.95</t>
  </si>
  <si>
    <t>その他会計（黒字）</t>
  </si>
  <si>
    <t>R02</t>
    <phoneticPr fontId="5"/>
  </si>
  <si>
    <t>R03</t>
    <phoneticPr fontId="5"/>
  </si>
  <si>
    <t>R04</t>
    <phoneticPr fontId="5"/>
  </si>
  <si>
    <t>R05</t>
    <phoneticPr fontId="5"/>
  </si>
  <si>
    <t>R06</t>
    <phoneticPr fontId="5"/>
  </si>
  <si>
    <t>田辺市土地開発公社</t>
    <rPh sb="0" eb="3">
      <t>タナベシ</t>
    </rPh>
    <rPh sb="3" eb="5">
      <t>トチ</t>
    </rPh>
    <rPh sb="5" eb="7">
      <t>カイハツ</t>
    </rPh>
    <rPh sb="7" eb="9">
      <t>コウシャ</t>
    </rPh>
    <phoneticPr fontId="2"/>
  </si>
  <si>
    <t>-</t>
    <phoneticPr fontId="2"/>
  </si>
  <si>
    <t>公立紀南病院組合</t>
    <rPh sb="0" eb="2">
      <t>コウリツ</t>
    </rPh>
    <rPh sb="2" eb="4">
      <t>キナン</t>
    </rPh>
    <rPh sb="4" eb="6">
      <t>ビョウイン</t>
    </rPh>
    <rPh sb="6" eb="8">
      <t>クミアイ</t>
    </rPh>
    <phoneticPr fontId="2"/>
  </si>
  <si>
    <t>法適用企業</t>
    <rPh sb="0" eb="1">
      <t>ホウ</t>
    </rPh>
    <rPh sb="1" eb="3">
      <t>テキヨウ</t>
    </rPh>
    <rPh sb="3" eb="5">
      <t>キギョウ</t>
    </rPh>
    <phoneticPr fontId="2"/>
  </si>
  <si>
    <t>紀南地方老人福祉施設組合（普通会計）</t>
    <rPh sb="0" eb="2">
      <t>キナン</t>
    </rPh>
    <rPh sb="2" eb="4">
      <t>チホウ</t>
    </rPh>
    <rPh sb="4" eb="6">
      <t>ロウジン</t>
    </rPh>
    <rPh sb="6" eb="8">
      <t>フクシ</t>
    </rPh>
    <rPh sb="8" eb="10">
      <t>シセツ</t>
    </rPh>
    <rPh sb="10" eb="12">
      <t>クミアイ</t>
    </rPh>
    <rPh sb="13" eb="17">
      <t>フツウカイケイ</t>
    </rPh>
    <phoneticPr fontId="2"/>
  </si>
  <si>
    <t>紀南地方老人福祉施設組合（公営企業会計）</t>
    <rPh sb="0" eb="2">
      <t>キナン</t>
    </rPh>
    <rPh sb="2" eb="4">
      <t>チホウ</t>
    </rPh>
    <rPh sb="4" eb="6">
      <t>ロウジン</t>
    </rPh>
    <rPh sb="6" eb="8">
      <t>フクシ</t>
    </rPh>
    <rPh sb="8" eb="10">
      <t>シセツ</t>
    </rPh>
    <rPh sb="10" eb="12">
      <t>クミアイ</t>
    </rPh>
    <rPh sb="13" eb="15">
      <t>コウエイ</t>
    </rPh>
    <rPh sb="15" eb="17">
      <t>キギョウ</t>
    </rPh>
    <rPh sb="17" eb="19">
      <t>カイケイ</t>
    </rPh>
    <phoneticPr fontId="2"/>
  </si>
  <si>
    <t>和歌山県市町村総合事務組合</t>
    <rPh sb="0" eb="4">
      <t>ワカヤマケン</t>
    </rPh>
    <rPh sb="4" eb="7">
      <t>シチョウソン</t>
    </rPh>
    <rPh sb="7" eb="9">
      <t>ソウゴウ</t>
    </rPh>
    <rPh sb="9" eb="11">
      <t>ジム</t>
    </rPh>
    <rPh sb="11" eb="13">
      <t>クミアイ</t>
    </rPh>
    <phoneticPr fontId="2"/>
  </si>
  <si>
    <t>和歌山地方税回収機構</t>
    <rPh sb="0" eb="3">
      <t>ワカヤマ</t>
    </rPh>
    <rPh sb="3" eb="6">
      <t>チホウゼイ</t>
    </rPh>
    <rPh sb="6" eb="8">
      <t>カイシュウ</t>
    </rPh>
    <rPh sb="8" eb="10">
      <t>キコウ</t>
    </rPh>
    <phoneticPr fontId="2"/>
  </si>
  <si>
    <t>田辺周辺広域市町村圏組合</t>
    <rPh sb="0" eb="2">
      <t>タナベ</t>
    </rPh>
    <rPh sb="2" eb="4">
      <t>シュウヘン</t>
    </rPh>
    <rPh sb="4" eb="6">
      <t>コウイキ</t>
    </rPh>
    <rPh sb="6" eb="9">
      <t>シチョウソン</t>
    </rPh>
    <rPh sb="9" eb="10">
      <t>ケン</t>
    </rPh>
    <rPh sb="10" eb="12">
      <t>クミアイ</t>
    </rPh>
    <phoneticPr fontId="2"/>
  </si>
  <si>
    <t>紀南地方児童福祉施設組合</t>
    <rPh sb="0" eb="2">
      <t>キナン</t>
    </rPh>
    <rPh sb="2" eb="4">
      <t>チホウ</t>
    </rPh>
    <rPh sb="4" eb="6">
      <t>ジドウ</t>
    </rPh>
    <rPh sb="6" eb="8">
      <t>フクシ</t>
    </rPh>
    <rPh sb="8" eb="10">
      <t>シセツ</t>
    </rPh>
    <rPh sb="10" eb="12">
      <t>クミアイ</t>
    </rPh>
    <phoneticPr fontId="2"/>
  </si>
  <si>
    <t>紀南学園事務組合</t>
    <rPh sb="0" eb="2">
      <t>キナン</t>
    </rPh>
    <rPh sb="2" eb="4">
      <t>ガクエン</t>
    </rPh>
    <rPh sb="4" eb="8">
      <t>ジムクミアイ</t>
    </rPh>
    <phoneticPr fontId="2"/>
  </si>
  <si>
    <t>和歌山県後期高齢者医療広域連合（普通会計）</t>
    <rPh sb="0" eb="4">
      <t>ワカヤマケン</t>
    </rPh>
    <rPh sb="4" eb="6">
      <t>コウキ</t>
    </rPh>
    <rPh sb="6" eb="9">
      <t>コウレイシャ</t>
    </rPh>
    <rPh sb="9" eb="11">
      <t>イリョウ</t>
    </rPh>
    <rPh sb="11" eb="13">
      <t>コウイキ</t>
    </rPh>
    <rPh sb="13" eb="15">
      <t>レンゴウ</t>
    </rPh>
    <rPh sb="16" eb="20">
      <t>フツウカイケイ</t>
    </rPh>
    <phoneticPr fontId="2"/>
  </si>
  <si>
    <t>和歌山県後期高齢者医療広域連合（特別会計）</t>
    <rPh sb="0" eb="4">
      <t>ワカヤマケン</t>
    </rPh>
    <rPh sb="4" eb="6">
      <t>コウキ</t>
    </rPh>
    <rPh sb="6" eb="9">
      <t>コウレイシャ</t>
    </rPh>
    <rPh sb="9" eb="11">
      <t>イリョウ</t>
    </rPh>
    <rPh sb="11" eb="13">
      <t>コウイキ</t>
    </rPh>
    <rPh sb="13" eb="15">
      <t>レンゴウ</t>
    </rPh>
    <rPh sb="16" eb="18">
      <t>トクベツ</t>
    </rPh>
    <rPh sb="18" eb="20">
      <t>カイケイ</t>
    </rPh>
    <phoneticPr fontId="2"/>
  </si>
  <si>
    <t>田辺市周辺衛生施設組合</t>
    <rPh sb="0" eb="3">
      <t>タナベシ</t>
    </rPh>
    <rPh sb="3" eb="11">
      <t>シュウヘンエイセイシセツクミアイ</t>
    </rPh>
    <phoneticPr fontId="2"/>
  </si>
  <si>
    <t>富田川衛生施設組合</t>
    <rPh sb="0" eb="2">
      <t>トンダ</t>
    </rPh>
    <rPh sb="2" eb="3">
      <t>ガワ</t>
    </rPh>
    <rPh sb="3" eb="5">
      <t>エイセイ</t>
    </rPh>
    <rPh sb="5" eb="9">
      <t>シセツクミアイ</t>
    </rPh>
    <phoneticPr fontId="2"/>
  </si>
  <si>
    <t>紀南環境衛生施設事務組合</t>
    <rPh sb="0" eb="2">
      <t>キナン</t>
    </rPh>
    <rPh sb="2" eb="4">
      <t>カンキョウ</t>
    </rPh>
    <rPh sb="4" eb="6">
      <t>エイセイ</t>
    </rPh>
    <rPh sb="6" eb="8">
      <t>シセツ</t>
    </rPh>
    <rPh sb="8" eb="12">
      <t>ジムクミアイ</t>
    </rPh>
    <phoneticPr fontId="2"/>
  </si>
  <si>
    <t>富田川治水組合</t>
    <rPh sb="0" eb="2">
      <t>トンダ</t>
    </rPh>
    <rPh sb="2" eb="3">
      <t>ガワ</t>
    </rPh>
    <rPh sb="3" eb="5">
      <t>チスイ</t>
    </rPh>
    <rPh sb="5" eb="7">
      <t>クミアイ</t>
    </rPh>
    <phoneticPr fontId="2"/>
  </si>
  <si>
    <t>紀南環境広域施設組合</t>
    <rPh sb="0" eb="10">
      <t>キナンカンキョウコウイキシセツクミアイ</t>
    </rPh>
    <phoneticPr fontId="2"/>
  </si>
  <si>
    <t>南紀みらい株式会社</t>
    <rPh sb="0" eb="2">
      <t>ナンキ</t>
    </rPh>
    <rPh sb="5" eb="9">
      <t>カブシキガイシャ</t>
    </rPh>
    <phoneticPr fontId="2"/>
  </si>
  <si>
    <t>一般財団法人龍神村開発公社</t>
    <rPh sb="0" eb="6">
      <t>イッパンザイダンホウジン</t>
    </rPh>
    <rPh sb="6" eb="8">
      <t>リュウジン</t>
    </rPh>
    <rPh sb="8" eb="13">
      <t>ムラカイハツコウシャ</t>
    </rPh>
    <phoneticPr fontId="2"/>
  </si>
  <si>
    <t>有限会社龍神温泉元湯</t>
    <rPh sb="0" eb="4">
      <t>ユウゲンガイシャ</t>
    </rPh>
    <rPh sb="4" eb="6">
      <t>リュウジン</t>
    </rPh>
    <rPh sb="6" eb="8">
      <t>オンセン</t>
    </rPh>
    <rPh sb="8" eb="10">
      <t>モトユ</t>
    </rPh>
    <phoneticPr fontId="2"/>
  </si>
  <si>
    <t>○</t>
    <phoneticPr fontId="2"/>
  </si>
  <si>
    <t>地域振興基金</t>
    <rPh sb="0" eb="2">
      <t>チイキ</t>
    </rPh>
    <rPh sb="2" eb="4">
      <t>シンコウ</t>
    </rPh>
    <rPh sb="4" eb="6">
      <t>キキン</t>
    </rPh>
    <phoneticPr fontId="5"/>
  </si>
  <si>
    <t>三四六総合運動公園整備事業基金</t>
    <rPh sb="0" eb="1">
      <t>サン</t>
    </rPh>
    <rPh sb="1" eb="3">
      <t>ヨンロク</t>
    </rPh>
    <rPh sb="3" eb="5">
      <t>ソウゴウ</t>
    </rPh>
    <rPh sb="5" eb="7">
      <t>ウンドウ</t>
    </rPh>
    <rPh sb="7" eb="9">
      <t>コウエン</t>
    </rPh>
    <rPh sb="9" eb="11">
      <t>セイビ</t>
    </rPh>
    <rPh sb="11" eb="13">
      <t>ジギョウ</t>
    </rPh>
    <rPh sb="13" eb="15">
      <t>キキン</t>
    </rPh>
    <phoneticPr fontId="5"/>
  </si>
  <si>
    <t>地域福祉基金</t>
    <rPh sb="0" eb="2">
      <t>チイキ</t>
    </rPh>
    <rPh sb="2" eb="4">
      <t>フクシ</t>
    </rPh>
    <rPh sb="4" eb="6">
      <t>キキン</t>
    </rPh>
    <phoneticPr fontId="5"/>
  </si>
  <si>
    <t>山村活性化基金</t>
    <rPh sb="0" eb="2">
      <t>サンソン</t>
    </rPh>
    <rPh sb="2" eb="5">
      <t>カッセイカ</t>
    </rPh>
    <rPh sb="5" eb="7">
      <t>キキン</t>
    </rPh>
    <phoneticPr fontId="5"/>
  </si>
  <si>
    <t>共同作業場基金</t>
    <rPh sb="0" eb="2">
      <t>キョウドウ</t>
    </rPh>
    <rPh sb="2" eb="4">
      <t>サギョウ</t>
    </rPh>
    <rPh sb="4" eb="5">
      <t>ジョウ</t>
    </rPh>
    <rPh sb="5" eb="7">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</si>
  <si>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</si>
  <si>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</si>
  <si>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</si>
  <si>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</si>
  <si>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</si>
  <si>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は、類似団体と比較して高率で推移していたものの、普通会計における公債費の減少等により、令和５年度決算に引き続き類似団体より低率となっている。将来負担比率については、地方債現在高等の将来負担額を充当可能財源等が上回っているため、平成30年度以降は算定されていない。</t>
    <rPh sb="58" eb="59">
      <t>ヒ</t>
    </rPh>
    <rPh sb="60" eb="61">
      <t>ツヅ</t>
    </rPh>
    <rPh sb="68" eb="70">
      <t>テイリツ</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</si>
  <si>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</si>
  <si>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</si>
  <si>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</si>
  <si>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令和６年度は、引続き、将来負担比率は算定されていないが、有形固定資産減価償却率は近年上昇傾向となっている。今後も老朽化した施設の適正管理を推進していく必要がある。</t>
    <rPh sb="0" eb="2">
      <t>レイワ</t>
    </rPh>
    <rPh sb="3" eb="5">
      <t>ネンド</t>
    </rPh>
    <rPh sb="7" eb="9">
      <t>ヒキツヅ</t>
    </rPh>
    <rPh sb="11" eb="13">
      <t>ショウライ</t>
    </rPh>
    <rPh sb="13" eb="15">
      <t>フタン</t>
    </rPh>
    <rPh sb="15" eb="17">
      <t>ヒリツ</t>
    </rPh>
    <rPh sb="18" eb="20">
      <t>サンテイ</t>
    </rPh>
    <rPh sb="28" eb="30">
      <t>ユウケイ</t>
    </rPh>
    <rPh sb="30" eb="32">
      <t>コテイ</t>
    </rPh>
    <rPh sb="32" eb="34">
      <t>シサン</t>
    </rPh>
    <rPh sb="34" eb="36">
      <t>ゲンカ</t>
    </rPh>
    <rPh sb="36" eb="38">
      <t>ショウキャク</t>
    </rPh>
    <rPh sb="38" eb="39">
      <t>リツ</t>
    </rPh>
    <rPh sb="40" eb="42">
      <t>キンネン</t>
    </rPh>
    <rPh sb="42" eb="44">
      <t>ジョウショウ</t>
    </rPh>
    <rPh sb="44" eb="46">
      <t>ケイコウ</t>
    </rPh>
    <rPh sb="53" eb="55">
      <t>コンゴ</t>
    </rPh>
    <rPh sb="56" eb="59">
      <t>ロウキュウカ</t>
    </rPh>
    <rPh sb="61" eb="63">
      <t>シセツ</t>
    </rPh>
    <rPh sb="64" eb="66">
      <t>テキセイ</t>
    </rPh>
    <rPh sb="66" eb="68">
      <t>カンリ</t>
    </rPh>
    <rPh sb="69" eb="71">
      <t>スイシン</t>
    </rPh>
    <rPh sb="75" eb="77">
      <t>ヒツヨウ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</si>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</sst>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215CA7E-7CD6-444B-9D39-AE3AAD02F7D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0129-47D4-99EF-1E1FF2A510D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109194</c:v>
                </c:pt>
                <c:pt idx="1">
                  <c:v>81076</c:v>
                </c:pt>
                <c:pt idx="2">
                  <c:v>62392</c:v>
                </c:pt>
                <c:pt idx="3">
                  <c:v>175933</c:v>
                </c:pt>
                <c:pt idx="4">
                  <c:v>68037</c:v>
                </c:pt>
              </c:numCache>
            </c:numRef>
          </c:val>
          <c:smooth val="0"/>
          <c:extLst>
            <c:ext xmlns:c16="http://schemas.microsoft.com/office/drawing/2014/chart" uri="{C3380CC4-5D6E-409C-BE32-E72D297353CC}">
              <c16:uniqueId val="{00000001-0129-47D4-99EF-1E1FF2A510D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6.95</c:v>
                </c:pt>
                <c:pt idx="1">
                  <c:v>9.4700000000000006</c:v>
                </c:pt>
                <c:pt idx="2">
                  <c:v>8.76</c:v>
                </c:pt>
                <c:pt idx="3">
                  <c:v>7.54</c:v>
                </c:pt>
                <c:pt idx="4">
                  <c:v>6.8</c:v>
                </c:pt>
              </c:numCache>
            </c:numRef>
          </c:val>
          <c:extLst>
            <c:ext xmlns:c16="http://schemas.microsoft.com/office/drawing/2014/chart" uri="{C3380CC4-5D6E-409C-BE32-E72D297353CC}">
              <c16:uniqueId val="{00000000-0BC4-44BC-ACC6-60297A25E62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14.8</c:v>
                </c:pt>
                <c:pt idx="1">
                  <c:v>16.52</c:v>
                </c:pt>
                <c:pt idx="2">
                  <c:v>16.899999999999999</c:v>
                </c:pt>
                <c:pt idx="3">
                  <c:v>17.09</c:v>
                </c:pt>
                <c:pt idx="4">
                  <c:v>16.79</c:v>
                </c:pt>
              </c:numCache>
            </c:numRef>
          </c:val>
          <c:extLst>
            <c:ext xmlns:c16="http://schemas.microsoft.com/office/drawing/2014/chart" uri="{C3380CC4-5D6E-409C-BE32-E72D297353CC}">
              <c16:uniqueId val="{00000001-0BC4-44BC-ACC6-60297A25E62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1.86</c:v>
                </c:pt>
                <c:pt idx="1">
                  <c:v>4.7</c:v>
                </c:pt>
                <c:pt idx="2">
                  <c:v>-0.89</c:v>
                </c:pt>
                <c:pt idx="3">
                  <c:v>0.98</c:v>
                </c:pt>
                <c:pt idx="4">
                  <c:v>2.0699999999999998</c:v>
                </c:pt>
              </c:numCache>
            </c:numRef>
          </c:val>
          <c:smooth val="0"/>
          <c:extLst>
            <c:ext xmlns:c16="http://schemas.microsoft.com/office/drawing/2014/chart" uri="{C3380CC4-5D6E-409C-BE32-E72D297353CC}">
              <c16:uniqueId val="{00000002-0BC4-44BC-ACC6-60297A25E62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0.03</c:v>
                </c:pt>
                <c:pt idx="4">
                  <c:v>#N/A</c:v>
                </c:pt>
                <c:pt idx="5">
                  <c:v>0.04</c:v>
                </c:pt>
                <c:pt idx="6">
                  <c:v>#N/A</c:v>
                </c:pt>
                <c:pt idx="7">
                  <c:v>0.04</c:v>
                </c:pt>
                <c:pt idx="8">
                  <c:v>#N/A</c:v>
                </c:pt>
                <c:pt idx="9">
                  <c:v>0.03</c:v>
                </c:pt>
              </c:numCache>
            </c:numRef>
          </c:val>
          <c:extLst>
            <c:ext xmlns:c16="http://schemas.microsoft.com/office/drawing/2014/chart" uri="{C3380CC4-5D6E-409C-BE32-E72D297353CC}">
              <c16:uniqueId val="{00000000-4A12-4E79-A501-416C7770611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1.95</c:v>
                </c:pt>
                <c:pt idx="1">
                  <c:v>#N/A</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A12-4E79-A501-416C77706118}"/>
            </c:ext>
          </c:extLst>
        </c:ser>
        <c:ser>
          <c:idx val="2"/>
          <c:order val="2"/>
          <c:tx>
            <c:strRef>
              <c:f>データシート!$A$29</c:f>
              <c:strCache>
                <c:ptCount val="1"/>
                <c:pt idx="0">
                  <c:v>下水道事業会計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7.0000000000000007E-2</c:v>
                </c:pt>
              </c:numCache>
            </c:numRef>
          </c:val>
          <c:extLst>
            <c:ext xmlns:c16="http://schemas.microsoft.com/office/drawing/2014/chart" uri="{C3380CC4-5D6E-409C-BE32-E72D297353CC}">
              <c16:uniqueId val="{00000002-4A12-4E79-A501-416C77706118}"/>
            </c:ext>
          </c:extLst>
        </c:ser>
        <c:ser>
          <c:idx val="3"/>
          <c:order val="3"/>
          <c:tx>
            <c:strRef>
              <c:f>データシート!$A$30</c:f>
              <c:strCache>
                <c:ptCount val="1"/>
                <c:pt idx="0">
                  <c:v>木材加工事業特別会計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0.1</c:v>
                </c:pt>
                <c:pt idx="4">
                  <c:v>0.16</c:v>
                </c:pt>
                <c:pt idx="5">
                  <c:v>#N/A</c:v>
                </c:pt>
                <c:pt idx="6">
                  <c:v>#N/A</c:v>
                </c:pt>
                <c:pt idx="7">
                  <c:v>0</c:v>
                </c:pt>
                <c:pt idx="8">
                  <c:v>#N/A</c:v>
                </c:pt>
                <c:pt idx="9">
                  <c:v>0.22</c:v>
                </c:pt>
              </c:numCache>
            </c:numRef>
          </c:val>
          <c:extLst>
            <c:ext xmlns:c16="http://schemas.microsoft.com/office/drawing/2014/chart" uri="{C3380CC4-5D6E-409C-BE32-E72D297353CC}">
              <c16:uniqueId val="{00000003-4A12-4E79-A501-416C77706118}"/>
            </c:ext>
          </c:extLst>
        </c:ser>
        <c:ser>
          <c:idx val="4"/>
          <c:order val="4"/>
          <c:tx>
            <c:strRef>
              <c:f>データシート!$A$31</c:f>
              <c:strCache>
                <c:ptCount val="1"/>
                <c:pt idx="0">
                  <c:v>国民健康保険事業特別会計（事業勘定）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1.51</c:v>
                </c:pt>
                <c:pt idx="2">
                  <c:v>#N/A</c:v>
                </c:pt>
                <c:pt idx="3">
                  <c:v>1.1599999999999999</c:v>
                </c:pt>
                <c:pt idx="4">
                  <c:v>#N/A</c:v>
                </c:pt>
                <c:pt idx="5">
                  <c:v>0.49</c:v>
                </c:pt>
                <c:pt idx="6">
                  <c:v>#N/A</c:v>
                </c:pt>
                <c:pt idx="7">
                  <c:v>0.27</c:v>
                </c:pt>
                <c:pt idx="8">
                  <c:v>#N/A</c:v>
                </c:pt>
                <c:pt idx="9">
                  <c:v>0.26</c:v>
                </c:pt>
              </c:numCache>
            </c:numRef>
          </c:val>
          <c:extLst>
            <c:ext xmlns:c16="http://schemas.microsoft.com/office/drawing/2014/chart" uri="{C3380CC4-5D6E-409C-BE32-E72D297353CC}">
              <c16:uniqueId val="{00000004-4A12-4E79-A501-416C77706118}"/>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0.68</c:v>
                </c:pt>
                <c:pt idx="2">
                  <c:v>#N/A</c:v>
                </c:pt>
                <c:pt idx="3">
                  <c:v>0.73</c:v>
                </c:pt>
                <c:pt idx="4">
                  <c:v>#N/A</c:v>
                </c:pt>
                <c:pt idx="5">
                  <c:v>1.3</c:v>
                </c:pt>
                <c:pt idx="6">
                  <c:v>#N/A</c:v>
                </c:pt>
                <c:pt idx="7">
                  <c:v>1.66</c:v>
                </c:pt>
                <c:pt idx="8">
                  <c:v>#N/A</c:v>
                </c:pt>
                <c:pt idx="9">
                  <c:v>0.34</c:v>
                </c:pt>
              </c:numCache>
            </c:numRef>
          </c:val>
          <c:extLst>
            <c:ext xmlns:c16="http://schemas.microsoft.com/office/drawing/2014/chart" uri="{C3380CC4-5D6E-409C-BE32-E72D297353CC}">
              <c16:uniqueId val="{00000005-4A12-4E79-A501-416C77706118}"/>
            </c:ext>
          </c:extLst>
        </c:ser>
        <c:ser>
          <c:idx val="6"/>
          <c:order val="6"/>
          <c:tx>
            <c:strRef>
              <c:f>データシート!$A$33</c:f>
              <c:strCache>
                <c:ptCount val="1"/>
                <c:pt idx="0">
                  <c:v>分譲宅地造成事業特別会計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0.62</c:v>
                </c:pt>
                <c:pt idx="2">
                  <c:v>#N/A</c:v>
                </c:pt>
                <c:pt idx="3">
                  <c:v>0.61</c:v>
                </c:pt>
                <c:pt idx="4">
                  <c:v>#N/A</c:v>
                </c:pt>
                <c:pt idx="5">
                  <c:v>0.62</c:v>
                </c:pt>
                <c:pt idx="6">
                  <c:v>#N/A</c:v>
                </c:pt>
                <c:pt idx="7">
                  <c:v>0.63</c:v>
                </c:pt>
                <c:pt idx="8">
                  <c:v>#N/A</c:v>
                </c:pt>
                <c:pt idx="9">
                  <c:v>0.62</c:v>
                </c:pt>
              </c:numCache>
            </c:numRef>
          </c:val>
          <c:extLst>
            <c:ext xmlns:c16="http://schemas.microsoft.com/office/drawing/2014/chart" uri="{C3380CC4-5D6E-409C-BE32-E72D297353CC}">
              <c16:uniqueId val="{00000006-4A12-4E79-A501-416C77706118}"/>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8.8699999999999992</c:v>
                </c:pt>
                <c:pt idx="2">
                  <c:v>#N/A</c:v>
                </c:pt>
                <c:pt idx="3">
                  <c:v>9.36</c:v>
                </c:pt>
                <c:pt idx="4">
                  <c:v>#N/A</c:v>
                </c:pt>
                <c:pt idx="5">
                  <c:v>8.92</c:v>
                </c:pt>
                <c:pt idx="6">
                  <c:v>#N/A</c:v>
                </c:pt>
                <c:pt idx="7">
                  <c:v>7.54</c:v>
                </c:pt>
                <c:pt idx="8">
                  <c:v>#N/A</c:v>
                </c:pt>
                <c:pt idx="9">
                  <c:v>6.57</c:v>
                </c:pt>
              </c:numCache>
            </c:numRef>
          </c:val>
          <c:extLst>
            <c:ext xmlns:c16="http://schemas.microsoft.com/office/drawing/2014/chart" uri="{C3380CC4-5D6E-409C-BE32-E72D297353CC}">
              <c16:uniqueId val="{00000007-4A12-4E79-A501-416C7770611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11.18</c:v>
                </c:pt>
                <c:pt idx="2">
                  <c:v>#N/A</c:v>
                </c:pt>
                <c:pt idx="3">
                  <c:v>12.19</c:v>
                </c:pt>
                <c:pt idx="4">
                  <c:v>#N/A</c:v>
                </c:pt>
                <c:pt idx="5">
                  <c:v>12.62</c:v>
                </c:pt>
                <c:pt idx="6">
                  <c:v>#N/A</c:v>
                </c:pt>
                <c:pt idx="7">
                  <c:v>12.83</c:v>
                </c:pt>
                <c:pt idx="8">
                  <c:v>#N/A</c:v>
                </c:pt>
                <c:pt idx="9">
                  <c:v>13.1</c:v>
                </c:pt>
              </c:numCache>
            </c:numRef>
          </c:val>
          <c:extLst>
            <c:ext xmlns:c16="http://schemas.microsoft.com/office/drawing/2014/chart" uri="{C3380CC4-5D6E-409C-BE32-E72D297353CC}">
              <c16:uniqueId val="{00000008-4A12-4E79-A501-416C77706118}"/>
            </c:ext>
          </c:extLst>
        </c:ser>
        <c:ser>
          <c:idx val="9"/>
          <c:order val="9"/>
          <c:tx>
            <c:strRef>
              <c:f>データシート!$A$36</c:f>
              <c:strCache>
                <c:ptCount val="1"/>
                <c:pt idx="0">
                  <c:v>駐車場事業特別会計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1.26</c:v>
                </c:pt>
                <c:pt idx="1">
                  <c:v>#N/A</c:v>
                </c:pt>
                <c:pt idx="2">
                  <c:v>1.23</c:v>
                </c:pt>
                <c:pt idx="3">
                  <c:v>#N/A</c:v>
                </c:pt>
                <c:pt idx="4">
                  <c:v>1.23</c:v>
                </c:pt>
                <c:pt idx="5">
                  <c:v>#N/A</c:v>
                </c:pt>
                <c:pt idx="6">
                  <c:v>1.17</c:v>
                </c:pt>
                <c:pt idx="7">
                  <c:v>#N/A</c:v>
                </c:pt>
                <c:pt idx="8">
                  <c:v>1.07</c:v>
                </c:pt>
                <c:pt idx="9">
                  <c:v>#N/A</c:v>
                </c:pt>
              </c:numCache>
            </c:numRef>
          </c:val>
          <c:extLst>
            <c:ext xmlns:c16="http://schemas.microsoft.com/office/drawing/2014/chart" uri="{C3380CC4-5D6E-409C-BE32-E72D297353CC}">
              <c16:uniqueId val="{00000009-4A12-4E79-A501-416C7770611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4992</c:v>
                </c:pt>
                <c:pt idx="5">
                  <c:v>4742</c:v>
                </c:pt>
                <c:pt idx="8">
                  <c:v>4749</c:v>
                </c:pt>
                <c:pt idx="11">
                  <c:v>4467</c:v>
                </c:pt>
                <c:pt idx="14">
                  <c:v>4370</c:v>
                </c:pt>
              </c:numCache>
            </c:numRef>
          </c:val>
          <c:extLst>
            <c:ext xmlns:c16="http://schemas.microsoft.com/office/drawing/2014/chart" uri="{C3380CC4-5D6E-409C-BE32-E72D297353CC}">
              <c16:uniqueId val="{00000000-FAC3-4231-92B8-AC53C1581C8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AC3-4231-92B8-AC53C1581C8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c:v>
                </c:pt>
                <c:pt idx="3">
                  <c:v>6</c:v>
                </c:pt>
                <c:pt idx="6">
                  <c:v>6</c:v>
                </c:pt>
                <c:pt idx="9">
                  <c:v>5</c:v>
                </c:pt>
                <c:pt idx="12">
                  <c:v>5</c:v>
                </c:pt>
              </c:numCache>
            </c:numRef>
          </c:val>
          <c:extLst>
            <c:ext xmlns:c16="http://schemas.microsoft.com/office/drawing/2014/chart" uri="{C3380CC4-5D6E-409C-BE32-E72D297353CC}">
              <c16:uniqueId val="{00000002-FAC3-4231-92B8-AC53C1581C8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417</c:v>
                </c:pt>
                <c:pt idx="3">
                  <c:v>439</c:v>
                </c:pt>
                <c:pt idx="6">
                  <c:v>448</c:v>
                </c:pt>
                <c:pt idx="9">
                  <c:v>457</c:v>
                </c:pt>
                <c:pt idx="12">
                  <c:v>438</c:v>
                </c:pt>
              </c:numCache>
            </c:numRef>
          </c:val>
          <c:extLst>
            <c:ext xmlns:c16="http://schemas.microsoft.com/office/drawing/2014/chart" uri="{C3380CC4-5D6E-409C-BE32-E72D297353CC}">
              <c16:uniqueId val="{00000003-FAC3-4231-92B8-AC53C1581C8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580</c:v>
                </c:pt>
                <c:pt idx="3">
                  <c:v>605</c:v>
                </c:pt>
                <c:pt idx="6">
                  <c:v>597</c:v>
                </c:pt>
                <c:pt idx="9">
                  <c:v>606</c:v>
                </c:pt>
                <c:pt idx="12">
                  <c:v>536</c:v>
                </c:pt>
              </c:numCache>
            </c:numRef>
          </c:val>
          <c:extLst>
            <c:ext xmlns:c16="http://schemas.microsoft.com/office/drawing/2014/chart" uri="{C3380CC4-5D6E-409C-BE32-E72D297353CC}">
              <c16:uniqueId val="{00000004-FAC3-4231-92B8-AC53C1581C8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AC3-4231-92B8-AC53C1581C8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AC3-4231-92B8-AC53C1581C8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5664</c:v>
                </c:pt>
                <c:pt idx="3">
                  <c:v>5271</c:v>
                </c:pt>
                <c:pt idx="6">
                  <c:v>5373</c:v>
                </c:pt>
                <c:pt idx="9">
                  <c:v>5085</c:v>
                </c:pt>
                <c:pt idx="12">
                  <c:v>4861</c:v>
                </c:pt>
              </c:numCache>
            </c:numRef>
          </c:val>
          <c:extLst>
            <c:ext xmlns:c16="http://schemas.microsoft.com/office/drawing/2014/chart" uri="{C3380CC4-5D6E-409C-BE32-E72D297353CC}">
              <c16:uniqueId val="{00000007-FAC3-4231-92B8-AC53C1581C8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1676</c:v>
                </c:pt>
                <c:pt idx="2">
                  <c:v>#N/A</c:v>
                </c:pt>
                <c:pt idx="3">
                  <c:v>#N/A</c:v>
                </c:pt>
                <c:pt idx="4">
                  <c:v>1579</c:v>
                </c:pt>
                <c:pt idx="5">
                  <c:v>#N/A</c:v>
                </c:pt>
                <c:pt idx="6">
                  <c:v>#N/A</c:v>
                </c:pt>
                <c:pt idx="7">
                  <c:v>1675</c:v>
                </c:pt>
                <c:pt idx="8">
                  <c:v>#N/A</c:v>
                </c:pt>
                <c:pt idx="9">
                  <c:v>#N/A</c:v>
                </c:pt>
                <c:pt idx="10">
                  <c:v>1686</c:v>
                </c:pt>
                <c:pt idx="11">
                  <c:v>#N/A</c:v>
                </c:pt>
                <c:pt idx="12">
                  <c:v>#N/A</c:v>
                </c:pt>
                <c:pt idx="13">
                  <c:v>1470</c:v>
                </c:pt>
                <c:pt idx="14">
                  <c:v>#N/A</c:v>
                </c:pt>
              </c:numCache>
            </c:numRef>
          </c:val>
          <c:smooth val="0"/>
          <c:extLst>
            <c:ext xmlns:c16="http://schemas.microsoft.com/office/drawing/2014/chart" uri="{C3380CC4-5D6E-409C-BE32-E72D297353CC}">
              <c16:uniqueId val="{00000008-FAC3-4231-92B8-AC53C1581C8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41491</c:v>
                </c:pt>
                <c:pt idx="5">
                  <c:v>40327</c:v>
                </c:pt>
                <c:pt idx="8">
                  <c:v>38542</c:v>
                </c:pt>
                <c:pt idx="11">
                  <c:v>40942</c:v>
                </c:pt>
                <c:pt idx="14">
                  <c:v>38878</c:v>
                </c:pt>
              </c:numCache>
            </c:numRef>
          </c:val>
          <c:extLst>
            <c:ext xmlns:c16="http://schemas.microsoft.com/office/drawing/2014/chart" uri="{C3380CC4-5D6E-409C-BE32-E72D297353CC}">
              <c16:uniqueId val="{00000000-6F96-4EF2-90E0-000A38DCFB2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2150</c:v>
                </c:pt>
                <c:pt idx="5">
                  <c:v>2139</c:v>
                </c:pt>
                <c:pt idx="8">
                  <c:v>1997</c:v>
                </c:pt>
                <c:pt idx="11">
                  <c:v>2322</c:v>
                </c:pt>
                <c:pt idx="14">
                  <c:v>2318</c:v>
                </c:pt>
              </c:numCache>
            </c:numRef>
          </c:val>
          <c:extLst>
            <c:ext xmlns:c16="http://schemas.microsoft.com/office/drawing/2014/chart" uri="{C3380CC4-5D6E-409C-BE32-E72D297353CC}">
              <c16:uniqueId val="{00000001-6F96-4EF2-90E0-000A38DCFB2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21140</c:v>
                </c:pt>
                <c:pt idx="5">
                  <c:v>23177</c:v>
                </c:pt>
                <c:pt idx="8">
                  <c:v>23532</c:v>
                </c:pt>
                <c:pt idx="11">
                  <c:v>21653</c:v>
                </c:pt>
                <c:pt idx="14">
                  <c:v>21143</c:v>
                </c:pt>
              </c:numCache>
            </c:numRef>
          </c:val>
          <c:extLst>
            <c:ext xmlns:c16="http://schemas.microsoft.com/office/drawing/2014/chart" uri="{C3380CC4-5D6E-409C-BE32-E72D297353CC}">
              <c16:uniqueId val="{00000002-6F96-4EF2-90E0-000A38DCFB2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F96-4EF2-90E0-000A38DCFB2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F96-4EF2-90E0-000A38DCFB2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488</c:v>
                </c:pt>
                <c:pt idx="3">
                  <c:v>358</c:v>
                </c:pt>
                <c:pt idx="6">
                  <c:v>320</c:v>
                </c:pt>
                <c:pt idx="9">
                  <c:v>245</c:v>
                </c:pt>
                <c:pt idx="12">
                  <c:v>194</c:v>
                </c:pt>
              </c:numCache>
            </c:numRef>
          </c:val>
          <c:extLst>
            <c:ext xmlns:c16="http://schemas.microsoft.com/office/drawing/2014/chart" uri="{C3380CC4-5D6E-409C-BE32-E72D297353CC}">
              <c16:uniqueId val="{00000005-6F96-4EF2-90E0-000A38DCFB2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5531</c:v>
                </c:pt>
                <c:pt idx="3">
                  <c:v>5305</c:v>
                </c:pt>
                <c:pt idx="6">
                  <c:v>5099</c:v>
                </c:pt>
                <c:pt idx="9">
                  <c:v>5129</c:v>
                </c:pt>
                <c:pt idx="12">
                  <c:v>5724</c:v>
                </c:pt>
              </c:numCache>
            </c:numRef>
          </c:val>
          <c:extLst>
            <c:ext xmlns:c16="http://schemas.microsoft.com/office/drawing/2014/chart" uri="{C3380CC4-5D6E-409C-BE32-E72D297353CC}">
              <c16:uniqueId val="{00000006-6F96-4EF2-90E0-000A38DCFB2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2499</c:v>
                </c:pt>
                <c:pt idx="3">
                  <c:v>2318</c:v>
                </c:pt>
                <c:pt idx="6">
                  <c:v>2153</c:v>
                </c:pt>
                <c:pt idx="9">
                  <c:v>2032</c:v>
                </c:pt>
                <c:pt idx="12">
                  <c:v>1816</c:v>
                </c:pt>
              </c:numCache>
            </c:numRef>
          </c:val>
          <c:extLst>
            <c:ext xmlns:c16="http://schemas.microsoft.com/office/drawing/2014/chart" uri="{C3380CC4-5D6E-409C-BE32-E72D297353CC}">
              <c16:uniqueId val="{00000007-6F96-4EF2-90E0-000A38DCFB2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4855</c:v>
                </c:pt>
                <c:pt idx="3">
                  <c:v>5136</c:v>
                </c:pt>
                <c:pt idx="6">
                  <c:v>4822</c:v>
                </c:pt>
                <c:pt idx="9">
                  <c:v>4745</c:v>
                </c:pt>
                <c:pt idx="12">
                  <c:v>4297</c:v>
                </c:pt>
              </c:numCache>
            </c:numRef>
          </c:val>
          <c:extLst>
            <c:ext xmlns:c16="http://schemas.microsoft.com/office/drawing/2014/chart" uri="{C3380CC4-5D6E-409C-BE32-E72D297353CC}">
              <c16:uniqueId val="{00000008-6F96-4EF2-90E0-000A38DCFB2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F96-4EF2-90E0-000A38DCFB2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50150</c:v>
                </c:pt>
                <c:pt idx="3">
                  <c:v>49902</c:v>
                </c:pt>
                <c:pt idx="6">
                  <c:v>47697</c:v>
                </c:pt>
                <c:pt idx="9">
                  <c:v>50498</c:v>
                </c:pt>
                <c:pt idx="12">
                  <c:v>48125</c:v>
                </c:pt>
              </c:numCache>
            </c:numRef>
          </c:val>
          <c:extLst>
            <c:ext xmlns:c16="http://schemas.microsoft.com/office/drawing/2014/chart" uri="{C3380CC4-5D6E-409C-BE32-E72D297353CC}">
              <c16:uniqueId val="{0000000A-6F96-4EF2-90E0-000A38DCFB2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F96-4EF2-90E0-000A38DCFB2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4065</c:v>
                </c:pt>
                <c:pt idx="1">
                  <c:v>4065</c:v>
                </c:pt>
                <c:pt idx="2">
                  <c:v>4068</c:v>
                </c:pt>
              </c:numCache>
            </c:numRef>
          </c:val>
          <c:extLst>
            <c:ext xmlns:c16="http://schemas.microsoft.com/office/drawing/2014/chart" uri="{C3380CC4-5D6E-409C-BE32-E72D297353CC}">
              <c16:uniqueId val="{00000000-DCD7-42B2-9BEF-89BB389937A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10449</c:v>
                </c:pt>
                <c:pt idx="1">
                  <c:v>10458</c:v>
                </c:pt>
                <c:pt idx="2">
                  <c:v>10169</c:v>
                </c:pt>
              </c:numCache>
            </c:numRef>
          </c:val>
          <c:extLst>
            <c:ext xmlns:c16="http://schemas.microsoft.com/office/drawing/2014/chart" uri="{C3380CC4-5D6E-409C-BE32-E72D297353CC}">
              <c16:uniqueId val="{00000001-DCD7-42B2-9BEF-89BB389937A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10547</c:v>
                </c:pt>
                <c:pt idx="1">
                  <c:v>8713</c:v>
                </c:pt>
                <c:pt idx="2">
                  <c:v>8228</c:v>
                </c:pt>
              </c:numCache>
            </c:numRef>
          </c:val>
          <c:extLst>
            <c:ext xmlns:c16="http://schemas.microsoft.com/office/drawing/2014/chart" uri="{C3380CC4-5D6E-409C-BE32-E72D297353CC}">
              <c16:uniqueId val="{00000002-DCD7-42B2-9BEF-89BB389937A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{07341207-6D88-42EC-843E-EF9617FA0243}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71C-428E-BB35-881793AE7EA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{2400CA87-2F36-4790-9C6F-1B323B5712C1}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71C-428E-BB35-881793AE7EA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{5BBA5623-2B11-439E-93FB-0B9A32BEC84E}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71C-428E-BB35-881793AE7EA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{8B7BA235-50BD-4EF5-AF3A-285AC370A147}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71C-428E-BB35-881793AE7EA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{7DCDA6BB-00B9-4CBA-B9A8-486C5B672376}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71C-428E-BB35-881793AE7EA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{E1B9B625-610C-41E5-A399-1C7CDC9AE6B0}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71C-428E-BB35-881793AE7EA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{A1DF7464-9756-496B-B56B-77677ACFC776}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71C-428E-BB35-881793AE7EA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{DE650868-827C-4C2B-A363-38212426EFC4}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71C-428E-BB35-881793AE7EA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{7A4493FA-56E3-4057-866D-B44AC85E7E6F}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71C-428E-BB35-881793AE7EA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61.7</c:v>
                </c:pt>
                <c:pt idx="8">
                  <c:v>62.9</c:v>
                </c:pt>
                <c:pt idx="16">
                  <c:v>64.5</c:v>
                </c:pt>
                <c:pt idx="24">
                  <c:v>64.400000000000006</c:v>
                </c:pt>
                <c:pt idx="32">
                  <c:v>65.8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71C-428E-BB35-881793AE7EA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{59A2CE4B-27C2-49B4-9F83-E48E1199F1CA}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71C-428E-BB35-881793AE7EA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{8E9CD0A7-C97F-4148-8DE4-BF6538CD4E6C}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71C-428E-BB35-881793AE7EA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{C2DEF1DD-45F6-41F5-B45D-A797C3F6FB70}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71C-428E-BB35-881793AE7EA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{D58981C7-0235-4247-BC9F-5679A0A3229A}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71C-428E-BB35-881793AE7EA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{5AFFF660-6BE1-4372-B9A6-2A05B8F34CCF}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71C-428E-BB35-881793AE7EA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{BD82ADB6-C5B1-4B78-8686-7F7667CF832F}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71C-428E-BB35-881793AE7EA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{6EB7C64E-F922-4D18-A98B-1542AF62E048}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71C-428E-BB35-881793AE7EA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{C1C8033F-1E40-4662-A397-CF880BCA31FA}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71C-428E-BB35-881793AE7EA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{11624078-9FAA-4E9F-9C19-2522895E342F}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71C-428E-BB35-881793AE7EA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971C-428E-BB35-881793AE7EAC}"/>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{C154F2F6-5523-4181-AEC6-056DDEB5164E}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2A6-4C37-A3A6-A6767E7D45B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{2D3C19E2-C619-49EC-A6DA-1A7826EF4B80}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2A6-4C37-A3A6-A6767E7D45B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{31BA9232-AC31-4C27-82AC-D39C10E4519A}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2A6-4C37-A3A6-A6767E7D45B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{92BD9BF2-7F90-45BC-85AA-D0384A8DDF65}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2A6-4C37-A3A6-A6767E7D45B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{A747D067-E4ED-4D2D-A912-93DC75B209E9}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2A6-4C37-A3A6-A6767E7D45B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{FE7AA0A0-FD10-4865-AADF-171415EC45E7}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2A6-4C37-A3A6-A6767E7D45B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{71DB6F81-3B4F-492E-AFF3-6859BE805719}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2A6-4C37-A3A6-A6767E7D45B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{6174B85E-92E7-4B66-98F1-1B154464BDF0}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2A6-4C37-A3A6-A6767E7D45B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{E33506EC-D760-429C-B4DF-5691A0417C24}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2A6-4C37-A3A6-A6767E7D45B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8.8000000000000007</c:v>
                </c:pt>
                <c:pt idx="8">
                  <c:v>8.6</c:v>
                </c:pt>
                <c:pt idx="16">
                  <c:v>8.1999999999999993</c:v>
                </c:pt>
                <c:pt idx="24">
                  <c:v>8.1999999999999993</c:v>
                </c:pt>
                <c:pt idx="32">
                  <c:v>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2A6-4C37-A3A6-A6767E7D45B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{13DED6DF-94BB-4B21-B828-2245FD1887BF}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2A6-4C37-A3A6-A6767E7D45B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{82644CFC-7D0E-46D3-B4C5-FBD72F8681A3}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2A6-4C37-A3A6-A6767E7D45B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{48D9F00D-8162-4D0B-A40E-E1C53D4126F3}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2A6-4C37-A3A6-A6767E7D45B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{3F7EAAAD-B0BE-4699-857F-294F86C1CF52}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2A6-4C37-A3A6-A6767E7D45B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{4765894F-A029-4652-9D1D-EEE329B76E67}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2A6-4C37-A3A6-A6767E7D45B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{7E2E0BCB-7EB2-4D11-ADFD-490D8350CDDD}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2A6-4C37-A3A6-A6767E7D45B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{F192DFCB-7F47-4262-94EE-47DB85F77B20}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2A6-4C37-A3A6-A6767E7D45B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{D512E327-8BC7-42A2-8D97-5324F5B01CC3}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2A6-4C37-A3A6-A6767E7D45B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{C7C2BC9E-182F-4FB2-A185-2C2F0977018C}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2A6-4C37-A3A6-A6767E7D45B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42A6-4C37-A3A6-A6767E7D45B3}"/>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和歌山県田辺市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67,316
66,884
1,026.89
47,924,448
45,807,592
1,648,376
24,224,899
48,124,938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令和６年度は、地方消費税交付金の減少などにより、基準財政収入額が減少、また、基準財政需要額は、林野水産行政費の増加などにより増加した。</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一方で、令和４年度に株式譲渡所得の増加や新型コロナウイルス感染症の影響からの持ち直しによる市民税の増加により、Ｒ３年度よりも基準財政収入額が増加していることから、財政力指数は横ばいとなっている。</a:t>
          </a:r>
        </a:p>
        <a:p>
          <a:r>
            <a:rPr kumimoji="1" lang="ja-JP" altLang="en-US" sz="1300" baseline="0">
              <a:latin typeface="ＭＳ Ｐゴシック" panose="020B0600070205080204" pitchFamily="50" charset="-128"/>
              <a:ea typeface="ＭＳ Ｐゴシック" panose="020B0600070205080204" pitchFamily="50" charset="-128"/>
            </a:rPr>
            <a:t> 　過疎化・少子高齢化が進む中、類似団体や全国平均と比較すると下回っている状況であるため、今後も引き続き自主財源の確保に努める。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167217</xdr:rowOff>
    </xdr:from>
    <xdr:to>
      <xdr:col>23</xdr:col>
      <xdr:colOff>133350</xdr:colOff>
      <xdr:row>41</xdr:row>
      <xdr:rowOff>35983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02521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35983</xdr:rowOff>
    </xdr:from>
    <xdr:to>
      <xdr:col>19</xdr:col>
      <xdr:colOff>133350</xdr:colOff>
      <xdr:row>41</xdr:row>
      <xdr:rowOff>35983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654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35983</xdr:rowOff>
    </xdr:from>
    <xdr:to>
      <xdr:col>15</xdr:col>
      <xdr:colOff>82550</xdr:colOff>
      <xdr:row>41</xdr:row>
      <xdr:rowOff>35983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654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35983</xdr:rowOff>
    </xdr:from>
    <xdr:to>
      <xdr:col>11</xdr:col>
      <xdr:colOff>31750</xdr:colOff>
      <xdr:row>41</xdr:row>
      <xdr:rowOff>35983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654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116417</xdr:rowOff>
    </xdr:from>
    <xdr:to>
      <xdr:col>23</xdr:col>
      <xdr:colOff>184150</xdr:colOff>
      <xdr:row>41</xdr:row>
      <xdr:rowOff>46567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88494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4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156633</xdr:rowOff>
    </xdr:from>
    <xdr:to>
      <xdr:col>19</xdr:col>
      <xdr:colOff>184150</xdr:colOff>
      <xdr:row>41</xdr:row>
      <xdr:rowOff>86783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71560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156633</xdr:rowOff>
    </xdr:from>
    <xdr:to>
      <xdr:col>15</xdr:col>
      <xdr:colOff>133350</xdr:colOff>
      <xdr:row>41</xdr:row>
      <xdr:rowOff>86783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71560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156633</xdr:rowOff>
    </xdr:from>
    <xdr:to>
      <xdr:col>11</xdr:col>
      <xdr:colOff>82550</xdr:colOff>
      <xdr:row>41</xdr:row>
      <xdr:rowOff>86783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156633</xdr:rowOff>
    </xdr:from>
    <xdr:to>
      <xdr:col>7</xdr:col>
      <xdr:colOff>31750</xdr:colOff>
      <xdr:row>41</xdr:row>
      <xdr:rowOff>86783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71560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分母となる経常一般財源等歳入は、普通交付税の基準財政需要額の増加や追加交付により増加した。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分子となる経常的経費充当一般財源は、地方債の償還終了に伴う公債費の減少はあるものの、人件費の増加や物価高騰に伴う電気代など物件費の増加により、増加した。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以上の要因により、分子・分母ともに増加したが、分子の増加の影響の方が大きいため、前年度から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99.5</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4128</xdr:rowOff>
    </xdr:from>
    <xdr:to>
      <xdr:col>23</xdr:col>
      <xdr:colOff>133350</xdr:colOff>
      <xdr:row>66</xdr:row>
      <xdr:rowOff>52388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319828"/>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4128</xdr:rowOff>
    </xdr:from>
    <xdr:to>
      <xdr:col>19</xdr:col>
      <xdr:colOff>133350</xdr:colOff>
      <xdr:row>66</xdr:row>
      <xdr:rowOff>40322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319828"/>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150495</xdr:rowOff>
    </xdr:from>
    <xdr:to>
      <xdr:col>15</xdr:col>
      <xdr:colOff>82550</xdr:colOff>
      <xdr:row>66</xdr:row>
      <xdr:rowOff>40322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951845"/>
          <a:ext cx="889000" cy="40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150495</xdr:rowOff>
    </xdr:from>
    <xdr:to>
      <xdr:col>11</xdr:col>
      <xdr:colOff>31750</xdr:colOff>
      <xdr:row>65</xdr:row>
      <xdr:rowOff>133350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51845"/>
          <a:ext cx="889000" cy="3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1588</xdr:rowOff>
    </xdr:from>
    <xdr:to>
      <xdr:col>23</xdr:col>
      <xdr:colOff>184150</xdr:colOff>
      <xdr:row>66</xdr:row>
      <xdr:rowOff>103188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31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145115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89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124778</xdr:rowOff>
    </xdr:from>
    <xdr:to>
      <xdr:col>19</xdr:col>
      <xdr:colOff>184150</xdr:colOff>
      <xdr:row>66</xdr:row>
      <xdr:rowOff>54928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6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39705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55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160972</xdr:rowOff>
    </xdr:from>
    <xdr:to>
      <xdr:col>15</xdr:col>
      <xdr:colOff>133350</xdr:colOff>
      <xdr:row>66</xdr:row>
      <xdr:rowOff>91122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30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75899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391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99695</xdr:rowOff>
    </xdr:from>
    <xdr:to>
      <xdr:col>11</xdr:col>
      <xdr:colOff>82550</xdr:colOff>
      <xdr:row>64</xdr:row>
      <xdr:rowOff>29845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14622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8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82550</xdr:rowOff>
    </xdr:from>
    <xdr:to>
      <xdr:col>7</xdr:col>
      <xdr:colOff>31750</xdr:colOff>
      <xdr:row>66</xdr:row>
      <xdr:rowOff>12700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168927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[246,385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年５月に市町村が合併し、和歌山県全域の約</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％、県内１位の広大な面積を有することとなり、旧町村単位に４つの行政局を配置していることなどから、人件費・物件費等については、類似団体や全国平均と比較して上回っている状況にある。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令和６年度は、人口の減少に加え、人件費の増加、地籍調査事業や情報教育の推進に伴う物件費の増加により、人口１人当たりの金額は増加している。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36334</xdr:rowOff>
    </xdr:from>
    <xdr:to>
      <xdr:col>23</xdr:col>
      <xdr:colOff>133350</xdr:colOff>
      <xdr:row>86</xdr:row>
      <xdr:rowOff>7734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609584"/>
          <a:ext cx="838200" cy="142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7682</xdr:rowOff>
    </xdr:from>
    <xdr:to>
      <xdr:col>19</xdr:col>
      <xdr:colOff>133350</xdr:colOff>
      <xdr:row>85</xdr:row>
      <xdr:rowOff>36334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580932"/>
          <a:ext cx="889000" cy="28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82874</xdr:rowOff>
    </xdr:from>
    <xdr:to>
      <xdr:col>15</xdr:col>
      <xdr:colOff>82550</xdr:colOff>
      <xdr:row>85</xdr:row>
      <xdr:rowOff>7682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484674"/>
          <a:ext cx="889000" cy="96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72588</xdr:rowOff>
    </xdr:from>
    <xdr:to>
      <xdr:col>11</xdr:col>
      <xdr:colOff>31750</xdr:colOff>
      <xdr:row>84</xdr:row>
      <xdr:rowOff>82874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474388"/>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128384</xdr:rowOff>
    </xdr:from>
    <xdr:to>
      <xdr:col>23</xdr:col>
      <xdr:colOff>184150</xdr:colOff>
      <xdr:row>86</xdr:row>
      <xdr:rowOff>58534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70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100461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67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156984</xdr:rowOff>
    </xdr:from>
    <xdr:to>
      <xdr:col>19</xdr:col>
      <xdr:colOff>184150</xdr:colOff>
      <xdr:row>85</xdr:row>
      <xdr:rowOff>87134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55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71911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645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128332</xdr:rowOff>
    </xdr:from>
    <xdr:to>
      <xdr:col>15</xdr:col>
      <xdr:colOff>133350</xdr:colOff>
      <xdr:row>85</xdr:row>
      <xdr:rowOff>58482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53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43259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61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32074</xdr:rowOff>
    </xdr:from>
    <xdr:to>
      <xdr:col>11</xdr:col>
      <xdr:colOff>82550</xdr:colOff>
      <xdr:row>84</xdr:row>
      <xdr:rowOff>133674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43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118451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20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21788</xdr:rowOff>
    </xdr:from>
    <xdr:to>
      <xdr:col>7</xdr:col>
      <xdr:colOff>31750</xdr:colOff>
      <xdr:row>84</xdr:row>
      <xdr:rowOff>123388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42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108165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50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類似団体や全国市平均と比較して上回った状況にあり、今後も引き続き、給与体系の調整等を含め、適正化に努める。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68036</xdr:rowOff>
    </xdr:from>
    <xdr:to>
      <xdr:col>81</xdr:col>
      <xdr:colOff>44450</xdr:colOff>
      <xdr:row>87</xdr:row>
      <xdr:rowOff>136979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984186"/>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119743</xdr:rowOff>
    </xdr:from>
    <xdr:to>
      <xdr:col>77</xdr:col>
      <xdr:colOff>44450</xdr:colOff>
      <xdr:row>87</xdr:row>
      <xdr:rowOff>136979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0358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119743</xdr:rowOff>
    </xdr:from>
    <xdr:to>
      <xdr:col>72</xdr:col>
      <xdr:colOff>203200</xdr:colOff>
      <xdr:row>87</xdr:row>
      <xdr:rowOff>154214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0358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154214</xdr:rowOff>
    </xdr:from>
    <xdr:to>
      <xdr:col>68</xdr:col>
      <xdr:colOff>152400</xdr:colOff>
      <xdr:row>88</xdr:row>
      <xdr:rowOff>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07036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17236</xdr:rowOff>
    </xdr:from>
    <xdr:to>
      <xdr:col>81</xdr:col>
      <xdr:colOff>95250</xdr:colOff>
      <xdr:row>87</xdr:row>
      <xdr:rowOff>118836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160763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05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86179</xdr:rowOff>
    </xdr:from>
    <xdr:to>
      <xdr:col>77</xdr:col>
      <xdr:colOff>95250</xdr:colOff>
      <xdr:row>88</xdr:row>
      <xdr:rowOff>16329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1106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88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68943</xdr:rowOff>
    </xdr:from>
    <xdr:to>
      <xdr:col>73</xdr:col>
      <xdr:colOff>44450</xdr:colOff>
      <xdr:row>87</xdr:row>
      <xdr:rowOff>170543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155320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103414</xdr:rowOff>
    </xdr:from>
    <xdr:to>
      <xdr:col>68</xdr:col>
      <xdr:colOff>203200</xdr:colOff>
      <xdr:row>88</xdr:row>
      <xdr:rowOff>33564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18341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定員適正化計画に基づき、計画的に職員数の削減に取り組んでいるものの、平成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年５月に５市町村が合併し、和歌山県全域の約</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県内１位の広大な面積を有することや、旧町村単位に４つの行政局を配置しており、加えて隣接する上富田町から消防業務を受託していることなどから、類似団体や全国市町村平均と比較して上回っている状況にある。一方、人口が同規模程度で、面積が</a:t>
          </a:r>
          <a:r>
            <a:rPr kumimoji="1" lang="en-US" altLang="ja-JP" sz="1300">
              <a:latin typeface="ＭＳ Ｐゴシック" panose="020B0600070205080204" pitchFamily="50" charset="-128"/>
              <a:ea typeface="ＭＳ Ｐゴシック" panose="020B0600070205080204" pitchFamily="50" charset="-128"/>
            </a:rPr>
            <a:t>500</a:t>
          </a:r>
          <a:r>
            <a:rPr kumimoji="1" lang="ja-JP" altLang="en-US" sz="1300">
              <a:latin typeface="ＭＳ Ｐゴシック" panose="020B0600070205080204" pitchFamily="50" charset="-128"/>
              <a:ea typeface="ＭＳ Ｐゴシック" panose="020B0600070205080204" pitchFamily="50" charset="-128"/>
            </a:rPr>
            <a:t>ｋ㎡以上の自治体と比較した場合、職種にもよるが、職員数は下回っている状況にある。今後も引き続き、適正な定員管理に努める。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22134</xdr:rowOff>
    </xdr:from>
    <xdr:to>
      <xdr:col>81</xdr:col>
      <xdr:colOff>44450</xdr:colOff>
      <xdr:row>64</xdr:row>
      <xdr:rowOff>56606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99493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157964</xdr:rowOff>
    </xdr:from>
    <xdr:to>
      <xdr:col>77</xdr:col>
      <xdr:colOff>44450</xdr:colOff>
      <xdr:row>64</xdr:row>
      <xdr:rowOff>22134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959314"/>
          <a:ext cx="889000" cy="3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117747</xdr:rowOff>
    </xdr:from>
    <xdr:to>
      <xdr:col>72</xdr:col>
      <xdr:colOff>203200</xdr:colOff>
      <xdr:row>63</xdr:row>
      <xdr:rowOff>157964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91909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98213</xdr:rowOff>
    </xdr:from>
    <xdr:to>
      <xdr:col>68</xdr:col>
      <xdr:colOff>152400</xdr:colOff>
      <xdr:row>63</xdr:row>
      <xdr:rowOff>117747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899563"/>
          <a:ext cx="889000" cy="1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133246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5806</xdr:rowOff>
    </xdr:from>
    <xdr:to>
      <xdr:col>81</xdr:col>
      <xdr:colOff>95250</xdr:colOff>
      <xdr:row>64</xdr:row>
      <xdr:rowOff>107406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97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149333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95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142784</xdr:rowOff>
    </xdr:from>
    <xdr:to>
      <xdr:col>77</xdr:col>
      <xdr:colOff>95250</xdr:colOff>
      <xdr:row>64</xdr:row>
      <xdr:rowOff>72934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94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57711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030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107164</xdr:rowOff>
    </xdr:from>
    <xdr:to>
      <xdr:col>73</xdr:col>
      <xdr:colOff>44450</xdr:colOff>
      <xdr:row>64</xdr:row>
      <xdr:rowOff>37314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90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22091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9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66947</xdr:rowOff>
    </xdr:from>
    <xdr:to>
      <xdr:col>68</xdr:col>
      <xdr:colOff>203200</xdr:colOff>
      <xdr:row>63</xdr:row>
      <xdr:rowOff>168547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86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153324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95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47413</xdr:rowOff>
    </xdr:from>
    <xdr:to>
      <xdr:col>64</xdr:col>
      <xdr:colOff>152400</xdr:colOff>
      <xdr:row>63</xdr:row>
      <xdr:rowOff>149013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133790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臨時財政対策債発行可能額の減少などはあるものの、平成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年度借入の合併特例事業債や平成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年度借入の災害復旧事業債などの償還が完了したことによる元利償還金の減少などにより、前年度と比較し</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ポイントの改善となった。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今後も比率の改善に向け、地方債の適正管理に努める。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164395</xdr:rowOff>
    </xdr:from>
    <xdr:to>
      <xdr:col>81</xdr:col>
      <xdr:colOff>44450</xdr:colOff>
      <xdr:row>40</xdr:row>
      <xdr:rowOff>19755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850945"/>
          <a:ext cx="8382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166105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52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19755</xdr:rowOff>
    </xdr:from>
    <xdr:to>
      <xdr:col>77</xdr:col>
      <xdr:colOff>44450</xdr:colOff>
      <xdr:row>40</xdr:row>
      <xdr:rowOff>19755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877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68738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19755</xdr:rowOff>
    </xdr:from>
    <xdr:to>
      <xdr:col>72</xdr:col>
      <xdr:colOff>203200</xdr:colOff>
      <xdr:row>40</xdr:row>
      <xdr:rowOff>73378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877755"/>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73378</xdr:rowOff>
    </xdr:from>
    <xdr:to>
      <xdr:col>68</xdr:col>
      <xdr:colOff>152400</xdr:colOff>
      <xdr:row>40</xdr:row>
      <xdr:rowOff>100189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9313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113595</xdr:rowOff>
    </xdr:from>
    <xdr:to>
      <xdr:col>81</xdr:col>
      <xdr:colOff>95250</xdr:colOff>
      <xdr:row>40</xdr:row>
      <xdr:rowOff>43745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130122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4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140405</xdr:rowOff>
    </xdr:from>
    <xdr:to>
      <xdr:col>77</xdr:col>
      <xdr:colOff>95250</xdr:colOff>
      <xdr:row>40</xdr:row>
      <xdr:rowOff>70555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80732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95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140405</xdr:rowOff>
    </xdr:from>
    <xdr:to>
      <xdr:col>73</xdr:col>
      <xdr:colOff>44450</xdr:colOff>
      <xdr:row>40</xdr:row>
      <xdr:rowOff>70555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55332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22578</xdr:rowOff>
    </xdr:from>
    <xdr:to>
      <xdr:col>68</xdr:col>
      <xdr:colOff>203200</xdr:colOff>
      <xdr:row>40</xdr:row>
      <xdr:rowOff>124178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108955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49389</xdr:rowOff>
    </xdr:from>
    <xdr:to>
      <xdr:col>64</xdr:col>
      <xdr:colOff>152400</xdr:colOff>
      <xdr:row>40</xdr:row>
      <xdr:rowOff>150989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135766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庁舎整備事業に伴う庁舎整備基金の取り崩しや繰上償還の財源としての減債基金の取り崩しにより、充当可能基金の減少はあるものの、地方債現在高の減少もあり、将来負担額を充当可能財源等が上回り、令和６年度においても将来負担比率は算定されてい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今後も地方債の計画的な発行や、定員適正化計画に基づく適正な定員管理の実施等により、健全な行財政運営に努める。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118248</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347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79526</xdr:rowOff>
    </xdr:from>
    <xdr:to>
      <xdr:col>73</xdr:col>
      <xdr:colOff>44450</xdr:colOff>
      <xdr:row>14</xdr:row>
      <xdr:rowOff>9676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80433</xdr:rowOff>
    </xdr:from>
    <xdr:to>
      <xdr:col>68</xdr:col>
      <xdr:colOff>203200</xdr:colOff>
      <xdr:row>15</xdr:row>
      <xdr:rowOff>10583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和歌山県田辺市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67,316
66,884
1,026.89
47,924,448
45,807,592
1,648,376
24,224,899
48,124,938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人件費に係る経常収支比率は、本市が和歌山県全域の約</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％、県内１位の広大な面積を有しており、旧町村単位に４つの行政局を配置していることなどにより、類似団体や全国平均と比較して高率で推移している。</a:t>
          </a:r>
        </a:p>
        <a:p>
          <a:r>
            <a:rPr kumimoji="1" lang="ja-JP" altLang="en-US" sz="1300">
              <a:latin typeface="ＭＳ Ｐゴシック" panose="020B0600070205080204" pitchFamily="50" charset="-128"/>
              <a:ea typeface="ＭＳ Ｐゴシック" panose="020B0600070205080204" pitchFamily="50" charset="-128"/>
            </a:rPr>
            <a:t>　令和６年度は、人事院勧告に伴う給料表の改定や会計年度任用職員に対する勤勉手当の支給開始などにより、前年度に比べ</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31.0</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今後も引き続き、定員適正化計画に基づき、人件費の削減に努める。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16510</xdr:rowOff>
    </xdr:from>
    <xdr:to>
      <xdr:col>24</xdr:col>
      <xdr:colOff>25400</xdr:colOff>
      <xdr:row>40</xdr:row>
      <xdr:rowOff>12700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70306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16510</xdr:rowOff>
    </xdr:from>
    <xdr:to>
      <xdr:col>19</xdr:col>
      <xdr:colOff>187325</xdr:colOff>
      <xdr:row>39</xdr:row>
      <xdr:rowOff>77470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7030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58420</xdr:rowOff>
    </xdr:from>
    <xdr:to>
      <xdr:col>15</xdr:col>
      <xdr:colOff>98425</xdr:colOff>
      <xdr:row>39</xdr:row>
      <xdr:rowOff>77470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7352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58420</xdr:rowOff>
    </xdr:from>
    <xdr:to>
      <xdr:col>11</xdr:col>
      <xdr:colOff>9525</xdr:colOff>
      <xdr:row>38</xdr:row>
      <xdr:rowOff>149860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735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138447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133350</xdr:rowOff>
    </xdr:from>
    <xdr:to>
      <xdr:col>24</xdr:col>
      <xdr:colOff>76200</xdr:colOff>
      <xdr:row>40</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41927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137160</xdr:rowOff>
    </xdr:from>
    <xdr:to>
      <xdr:col>20</xdr:col>
      <xdr:colOff>38100</xdr:colOff>
      <xdr:row>39</xdr:row>
      <xdr:rowOff>67310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52087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38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26670</xdr:rowOff>
    </xdr:from>
    <xdr:to>
      <xdr:col>15</xdr:col>
      <xdr:colOff>149225</xdr:colOff>
      <xdr:row>39</xdr:row>
      <xdr:rowOff>128270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113047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7620</xdr:rowOff>
    </xdr:from>
    <xdr:to>
      <xdr:col>11</xdr:col>
      <xdr:colOff>60325</xdr:colOff>
      <xdr:row>38</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93997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99060</xdr:rowOff>
    </xdr:from>
    <xdr:to>
      <xdr:col>6</xdr:col>
      <xdr:colOff>171450</xdr:colOff>
      <xdr:row>39</xdr:row>
      <xdr:rowOff>29210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13987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物件費に係る経常収支比率は、物価高騰に伴う電気代等の増加や庁舎移転に伴い設備の保守管理経費が増加したことなどにより、前年度に比べ</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15.7</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今後も引き続き各施設における指定管理者制度の活用や民間委託などに取り組み、経費の削減に努める。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139700</xdr:rowOff>
    </xdr:from>
    <xdr:to>
      <xdr:col>82</xdr:col>
      <xdr:colOff>107950</xdr:colOff>
      <xdr:row>17</xdr:row>
      <xdr:rowOff>158750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829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114300</xdr:rowOff>
    </xdr:from>
    <xdr:to>
      <xdr:col>78</xdr:col>
      <xdr:colOff>69850</xdr:colOff>
      <xdr:row>16</xdr:row>
      <xdr:rowOff>139700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57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95250</xdr:rowOff>
    </xdr:from>
    <xdr:to>
      <xdr:col>73</xdr:col>
      <xdr:colOff>180975</xdr:colOff>
      <xdr:row>16</xdr:row>
      <xdr:rowOff>114300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670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95250</xdr:rowOff>
    </xdr:from>
    <xdr:to>
      <xdr:col>69</xdr:col>
      <xdr:colOff>92075</xdr:colOff>
      <xdr:row>15</xdr:row>
      <xdr:rowOff>158750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670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107950</xdr:rowOff>
    </xdr:from>
    <xdr:to>
      <xdr:col>82</xdr:col>
      <xdr:colOff>158750</xdr:colOff>
      <xdr:row>18</xdr:row>
      <xdr:rowOff>38100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2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80027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9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88900</xdr:rowOff>
    </xdr:from>
    <xdr:to>
      <xdr:col>78</xdr:col>
      <xdr:colOff>120650</xdr:colOff>
      <xdr:row>17</xdr:row>
      <xdr:rowOff>19050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3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29227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0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63500</xdr:rowOff>
    </xdr:from>
    <xdr:to>
      <xdr:col>74</xdr:col>
      <xdr:colOff>31750</xdr:colOff>
      <xdr:row>16</xdr:row>
      <xdr:rowOff>165100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0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3827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44450</xdr:rowOff>
    </xdr:from>
    <xdr:to>
      <xdr:col>69</xdr:col>
      <xdr:colOff>142875</xdr:colOff>
      <xdr:row>15</xdr:row>
      <xdr:rowOff>146050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1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156227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8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107950</xdr:rowOff>
    </xdr:from>
    <xdr:to>
      <xdr:col>65</xdr:col>
      <xdr:colOff>53975</xdr:colOff>
      <xdr:row>16</xdr:row>
      <xdr:rowOff>38100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48277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扶助費に係る経常収支比率は、生活扶助費などの減少やインフルエンザ等り患人数の減少による子ども医療費の減少などにより、前年度に比べ</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10.7</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今後も引き続き、生活保護における状況把握や資格審査等の適正化などの検討を進めていくことで、財政を圧迫する上昇傾向を少しでも抑制できるよう努める。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76708</xdr:rowOff>
    </xdr:from>
    <xdr:to>
      <xdr:col>24</xdr:col>
      <xdr:colOff>25400</xdr:colOff>
      <xdr:row>56</xdr:row>
      <xdr:rowOff>131572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67790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140733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99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30988</xdr:rowOff>
    </xdr:from>
    <xdr:to>
      <xdr:col>19</xdr:col>
      <xdr:colOff>187325</xdr:colOff>
      <xdr:row>56</xdr:row>
      <xdr:rowOff>131572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3218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37101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9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21844</xdr:rowOff>
    </xdr:from>
    <xdr:to>
      <xdr:col>15</xdr:col>
      <xdr:colOff>98425</xdr:colOff>
      <xdr:row>56</xdr:row>
      <xdr:rowOff>30988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6230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21844</xdr:rowOff>
    </xdr:from>
    <xdr:to>
      <xdr:col>11</xdr:col>
      <xdr:colOff>9525</xdr:colOff>
      <xdr:row>56</xdr:row>
      <xdr:rowOff>21844</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6230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162831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25908</xdr:rowOff>
    </xdr:from>
    <xdr:to>
      <xdr:col>24</xdr:col>
      <xdr:colOff>76200</xdr:colOff>
      <xdr:row>56</xdr:row>
      <xdr:rowOff>127508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169435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9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80772</xdr:rowOff>
    </xdr:from>
    <xdr:to>
      <xdr:col>20</xdr:col>
      <xdr:colOff>38100</xdr:colOff>
      <xdr:row>57</xdr:row>
      <xdr:rowOff>10922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167149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768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151638</xdr:rowOff>
    </xdr:from>
    <xdr:to>
      <xdr:col>15</xdr:col>
      <xdr:colOff>149225</xdr:colOff>
      <xdr:row>56</xdr:row>
      <xdr:rowOff>81788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66565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142494</xdr:rowOff>
    </xdr:from>
    <xdr:to>
      <xdr:col>11</xdr:col>
      <xdr:colOff>60325</xdr:colOff>
      <xdr:row>56</xdr:row>
      <xdr:rowOff>72644</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7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57421</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65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142494</xdr:rowOff>
    </xdr:from>
    <xdr:to>
      <xdr:col>6</xdr:col>
      <xdr:colOff>171450</xdr:colOff>
      <xdr:row>56</xdr:row>
      <xdr:rowOff>72644</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7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82821</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34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維持補修費と繰出金が該当し、令和６年度は、農業集落排水事業特別会計等の地方公営企業の一部適用に伴い、一般会計からの繰出金の性質が補助費等となったことなどにより、前年度に比べ</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13.7</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今後は、公共施設の老朽化に伴う維持補修費の増加が見込まれることから、計画的な維持管理に努める。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12700</xdr:rowOff>
    </xdr:from>
    <xdr:to>
      <xdr:col>82</xdr:col>
      <xdr:colOff>107950</xdr:colOff>
      <xdr:row>57</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78535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73677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165100</xdr:rowOff>
    </xdr:from>
    <xdr:to>
      <xdr:col>78</xdr:col>
      <xdr:colOff>69850</xdr:colOff>
      <xdr:row>58</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9377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88900</xdr:rowOff>
    </xdr:from>
    <xdr:to>
      <xdr:col>73</xdr:col>
      <xdr:colOff>180975</xdr:colOff>
      <xdr:row>58</xdr:row>
      <xdr:rowOff>69850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8615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88900</xdr:rowOff>
    </xdr:from>
    <xdr:to>
      <xdr:col>69</xdr:col>
      <xdr:colOff>92075</xdr:colOff>
      <xdr:row>58</xdr:row>
      <xdr:rowOff>50800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8615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133350</xdr:rowOff>
    </xdr:from>
    <xdr:to>
      <xdr:col>82</xdr:col>
      <xdr:colOff>158750</xdr:colOff>
      <xdr:row>57</xdr:row>
      <xdr:rowOff>63500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105427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114300</xdr:rowOff>
    </xdr:from>
    <xdr:to>
      <xdr:col>78</xdr:col>
      <xdr:colOff>120650</xdr:colOff>
      <xdr:row>58</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29227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973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19050</xdr:rowOff>
    </xdr:from>
    <xdr:to>
      <xdr:col>74</xdr:col>
      <xdr:colOff>31750</xdr:colOff>
      <xdr:row>58</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105427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38100</xdr:rowOff>
    </xdr:from>
    <xdr:to>
      <xdr:col>69</xdr:col>
      <xdr:colOff>142875</xdr:colOff>
      <xdr:row>57</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124477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補助費等に係る経常収支比率は、類似団体や全国平均と比較して下回っている状況にある。</a:t>
          </a:r>
        </a:p>
        <a:p>
          <a:r>
            <a:rPr kumimoji="1" lang="ja-JP" altLang="en-US" sz="1300">
              <a:latin typeface="ＭＳ Ｐゴシック" panose="020B0600070205080204" pitchFamily="50" charset="-128"/>
              <a:ea typeface="ＭＳ Ｐゴシック" panose="020B0600070205080204" pitchFamily="50" charset="-128"/>
            </a:rPr>
            <a:t>　令和６年度は、農業集落排水事業特別会計等の地方公営企業の一部適用に伴い、一般会計からの繰出金の性質が補助費等となったことなどにより、前年度に比べ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今後も引き続き、各種団体への補助金等の見直しや廃止を検討し、適正な交付に努める。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6985</xdr:rowOff>
    </xdr:from>
    <xdr:to>
      <xdr:col>82</xdr:col>
      <xdr:colOff>107950</xdr:colOff>
      <xdr:row>37</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35063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139717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83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167005</xdr:rowOff>
    </xdr:from>
    <xdr:to>
      <xdr:col>78</xdr:col>
      <xdr:colOff>69850</xdr:colOff>
      <xdr:row>37</xdr:row>
      <xdr:rowOff>6985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33920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76852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59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138430</xdr:rowOff>
    </xdr:from>
    <xdr:to>
      <xdr:col>73</xdr:col>
      <xdr:colOff>180975</xdr:colOff>
      <xdr:row>36</xdr:row>
      <xdr:rowOff>167005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3106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138430</xdr:rowOff>
    </xdr:from>
    <xdr:to>
      <xdr:col>69</xdr:col>
      <xdr:colOff>92075</xdr:colOff>
      <xdr:row>36</xdr:row>
      <xdr:rowOff>155575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3106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42562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55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133350</xdr:rowOff>
    </xdr:from>
    <xdr:to>
      <xdr:col>82</xdr:col>
      <xdr:colOff>158750</xdr:colOff>
      <xdr:row>37</xdr:row>
      <xdr:rowOff>63500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149877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15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127635</xdr:rowOff>
    </xdr:from>
    <xdr:to>
      <xdr:col>78</xdr:col>
      <xdr:colOff>120650</xdr:colOff>
      <xdr:row>37</xdr:row>
      <xdr:rowOff>57785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29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67962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068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116205</xdr:rowOff>
    </xdr:from>
    <xdr:to>
      <xdr:col>74</xdr:col>
      <xdr:colOff>31750</xdr:colOff>
      <xdr:row>37</xdr:row>
      <xdr:rowOff>46355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2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56532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057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87630</xdr:rowOff>
    </xdr:from>
    <xdr:to>
      <xdr:col>69</xdr:col>
      <xdr:colOff>142875</xdr:colOff>
      <xdr:row>37</xdr:row>
      <xdr:rowOff>17780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27957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2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104775</xdr:rowOff>
    </xdr:from>
    <xdr:to>
      <xdr:col>65</xdr:col>
      <xdr:colOff>53975</xdr:colOff>
      <xdr:row>37</xdr:row>
      <xdr:rowOff>34925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7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45102</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4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年度に借り入れた合併特例事業債や平成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年度に借り入れた緊急防災・減災事業債の償還終了などに伴い、前年度に比べ</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19.4</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今後も引き続き、地方債の計画的な発行に努める。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31750</xdr:rowOff>
    </xdr:from>
    <xdr:to>
      <xdr:col>24</xdr:col>
      <xdr:colOff>25400</xdr:colOff>
      <xdr:row>79</xdr:row>
      <xdr:rowOff>12700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40485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12700</xdr:rowOff>
    </xdr:from>
    <xdr:to>
      <xdr:col>19</xdr:col>
      <xdr:colOff>187325</xdr:colOff>
      <xdr:row>79</xdr:row>
      <xdr:rowOff>98425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55725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146050</xdr:rowOff>
    </xdr:from>
    <xdr:to>
      <xdr:col>15</xdr:col>
      <xdr:colOff>98425</xdr:colOff>
      <xdr:row>79</xdr:row>
      <xdr:rowOff>98425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51915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146050</xdr:rowOff>
    </xdr:from>
    <xdr:to>
      <xdr:col>11</xdr:col>
      <xdr:colOff>9525</xdr:colOff>
      <xdr:row>80</xdr:row>
      <xdr:rowOff>60325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519150"/>
          <a:ext cx="8890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152400</xdr:rowOff>
    </xdr:from>
    <xdr:to>
      <xdr:col>24</xdr:col>
      <xdr:colOff>76200</xdr:colOff>
      <xdr:row>78</xdr:row>
      <xdr:rowOff>82550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124477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133350</xdr:rowOff>
    </xdr:from>
    <xdr:to>
      <xdr:col>20</xdr:col>
      <xdr:colOff>38100</xdr:colOff>
      <xdr:row>79</xdr:row>
      <xdr:rowOff>63500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5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48277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592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47625</xdr:rowOff>
    </xdr:from>
    <xdr:to>
      <xdr:col>15</xdr:col>
      <xdr:colOff>149225</xdr:colOff>
      <xdr:row>79</xdr:row>
      <xdr:rowOff>149225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59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134002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67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95250</xdr:rowOff>
    </xdr:from>
    <xdr:to>
      <xdr:col>11</xdr:col>
      <xdr:colOff>60325</xdr:colOff>
      <xdr:row>79</xdr:row>
      <xdr:rowOff>25400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4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5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9525</xdr:rowOff>
    </xdr:from>
    <xdr:to>
      <xdr:col>6</xdr:col>
      <xdr:colOff>171450</xdr:colOff>
      <xdr:row>80</xdr:row>
      <xdr:rowOff>111125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72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95902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81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公債費を除く経常収支比率については、類似団体や全国平均と比較して下回っている状況であったが、人件費や維持補修費の増加などから、令和２年度から類似団体平均を上回ることとなった。</a:t>
          </a:r>
        </a:p>
        <a:p>
          <a:r>
            <a:rPr kumimoji="1" lang="ja-JP" altLang="en-US" sz="1300">
              <a:latin typeface="ＭＳ Ｐゴシック" panose="020B0600070205080204" pitchFamily="50" charset="-128"/>
              <a:ea typeface="ＭＳ Ｐゴシック" panose="020B0600070205080204" pitchFamily="50" charset="-128"/>
            </a:rPr>
            <a:t>　今後も多額の社会保障費や道路・橋梁等のインフラ施設、学校・市営住宅等の公共施設の老朽化対策経費の増加が見込まれることから、更なる経費削減に努める必要がある。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66039</xdr:rowOff>
    </xdr:from>
    <xdr:to>
      <xdr:col>82</xdr:col>
      <xdr:colOff>107950</xdr:colOff>
      <xdr:row>77</xdr:row>
      <xdr:rowOff>77470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096239"/>
          <a:ext cx="8382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73677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76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43180</xdr:rowOff>
    </xdr:from>
    <xdr:to>
      <xdr:col>78</xdr:col>
      <xdr:colOff>69850</xdr:colOff>
      <xdr:row>76</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0733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146050</xdr:rowOff>
    </xdr:from>
    <xdr:to>
      <xdr:col>73</xdr:col>
      <xdr:colOff>180975</xdr:colOff>
      <xdr:row>76</xdr:row>
      <xdr:rowOff>43180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661900"/>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146050</xdr:rowOff>
    </xdr:from>
    <xdr:to>
      <xdr:col>69</xdr:col>
      <xdr:colOff>92075</xdr:colOff>
      <xdr:row>75</xdr:row>
      <xdr:rowOff>8890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66190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8907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26670</xdr:rowOff>
    </xdr:from>
    <xdr:to>
      <xdr:col>82</xdr:col>
      <xdr:colOff>158750</xdr:colOff>
      <xdr:row>77</xdr:row>
      <xdr:rowOff>128270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170197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15239</xdr:rowOff>
    </xdr:from>
    <xdr:to>
      <xdr:col>78</xdr:col>
      <xdr:colOff>120650</xdr:colOff>
      <xdr:row>76</xdr:row>
      <xdr:rowOff>116839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101616</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131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163830</xdr:rowOff>
    </xdr:from>
    <xdr:to>
      <xdr:col>74</xdr:col>
      <xdr:colOff>31750</xdr:colOff>
      <xdr:row>76</xdr:row>
      <xdr:rowOff>93980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78757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10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95250</xdr:rowOff>
    </xdr:from>
    <xdr:to>
      <xdr:col>69</xdr:col>
      <xdr:colOff>142875</xdr:colOff>
      <xdr:row>74</xdr:row>
      <xdr:rowOff>25400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129540</xdr:rowOff>
    </xdr:from>
    <xdr:to>
      <xdr:col>65</xdr:col>
      <xdr:colOff>53975</xdr:colOff>
      <xdr:row>75</xdr:row>
      <xdr:rowOff>59690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44467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90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和歌山県田辺市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5956</xdr:rowOff>
    </xdr:from>
    <xdr:to>
      <xdr:col>29</xdr:col>
      <xdr:colOff>127000</xdr:colOff>
      <xdr:row>15</xdr:row>
      <xdr:rowOff>156096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25331"/>
          <a:ext cx="647700" cy="1501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156096</xdr:rowOff>
    </xdr:from>
    <xdr:to>
      <xdr:col>26</xdr:col>
      <xdr:colOff>50800</xdr:colOff>
      <xdr:row>16</xdr:row>
      <xdr:rowOff>32741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75471"/>
          <a:ext cx="698500" cy="480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32741</xdr:rowOff>
    </xdr:from>
    <xdr:to>
      <xdr:col>22</xdr:col>
      <xdr:colOff>114300</xdr:colOff>
      <xdr:row>16</xdr:row>
      <xdr:rowOff>98235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23566"/>
          <a:ext cx="698500" cy="654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98235</xdr:rowOff>
    </xdr:from>
    <xdr:to>
      <xdr:col>18</xdr:col>
      <xdr:colOff>177800</xdr:colOff>
      <xdr:row>16</xdr:row>
      <xdr:rowOff>132080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89060"/>
          <a:ext cx="698500" cy="338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126606</xdr:rowOff>
    </xdr:from>
    <xdr:to>
      <xdr:col>29</xdr:col>
      <xdr:colOff>177800</xdr:colOff>
      <xdr:row>15</xdr:row>
      <xdr:rowOff>56756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74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143133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19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105296</xdr:rowOff>
    </xdr:from>
    <xdr:to>
      <xdr:col>26</xdr:col>
      <xdr:colOff>101600</xdr:colOff>
      <xdr:row>16</xdr:row>
      <xdr:rowOff>35446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24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45623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93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153391</xdr:rowOff>
    </xdr:from>
    <xdr:to>
      <xdr:col>22</xdr:col>
      <xdr:colOff>165100</xdr:colOff>
      <xdr:row>16</xdr:row>
      <xdr:rowOff>83541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72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93718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41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47435</xdr:rowOff>
    </xdr:from>
    <xdr:to>
      <xdr:col>19</xdr:col>
      <xdr:colOff>38100</xdr:colOff>
      <xdr:row>16</xdr:row>
      <xdr:rowOff>149035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38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159212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0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81280</xdr:rowOff>
    </xdr:from>
    <xdr:to>
      <xdr:col>15</xdr:col>
      <xdr:colOff>101600</xdr:colOff>
      <xdr:row>17</xdr:row>
      <xdr:rowOff>11430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72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21607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40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45656</xdr:rowOff>
    </xdr:from>
    <xdr:to>
      <xdr:col>29</xdr:col>
      <xdr:colOff>127000</xdr:colOff>
      <xdr:row>36</xdr:row>
      <xdr:rowOff>152451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98906"/>
          <a:ext cx="647700" cy="1067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225772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36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45656</xdr:rowOff>
    </xdr:from>
    <xdr:to>
      <xdr:col>26</xdr:col>
      <xdr:colOff>50800</xdr:colOff>
      <xdr:row>36</xdr:row>
      <xdr:rowOff>68707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98906"/>
          <a:ext cx="698500" cy="230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68707</xdr:rowOff>
    </xdr:from>
    <xdr:to>
      <xdr:col>22</xdr:col>
      <xdr:colOff>114300</xdr:colOff>
      <xdr:row>36</xdr:row>
      <xdr:rowOff>135725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21957"/>
          <a:ext cx="698500" cy="67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97282</xdr:rowOff>
    </xdr:from>
    <xdr:to>
      <xdr:col>18</xdr:col>
      <xdr:colOff>177800</xdr:colOff>
      <xdr:row>36</xdr:row>
      <xdr:rowOff>135725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050532"/>
          <a:ext cx="698500" cy="38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101651</xdr:rowOff>
    </xdr:from>
    <xdr:to>
      <xdr:col>29</xdr:col>
      <xdr:colOff>177800</xdr:colOff>
      <xdr:row>37</xdr:row>
      <xdr:rowOff>31801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549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73728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26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337756</xdr:rowOff>
    </xdr:from>
    <xdr:to>
      <xdr:col>26</xdr:col>
      <xdr:colOff>101600</xdr:colOff>
      <xdr:row>36</xdr:row>
      <xdr:rowOff>96456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48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106633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71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17907</xdr:rowOff>
    </xdr:from>
    <xdr:to>
      <xdr:col>22</xdr:col>
      <xdr:colOff>165100</xdr:colOff>
      <xdr:row>36</xdr:row>
      <xdr:rowOff>119507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711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129684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740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84925</xdr:rowOff>
    </xdr:from>
    <xdr:to>
      <xdr:col>19</xdr:col>
      <xdr:colOff>38100</xdr:colOff>
      <xdr:row>37</xdr:row>
      <xdr:rowOff>15075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38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196702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807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46482</xdr:rowOff>
    </xdr:from>
    <xdr:to>
      <xdr:col>15</xdr:col>
      <xdr:colOff>101600</xdr:colOff>
      <xdr:row>36</xdr:row>
      <xdr:rowOff>148082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99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158259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768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和歌山県田辺市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67,316
66,884
1,026.89
47,924,448
45,807,592
1,648,376
24,224,899
48,124,938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7036</xdr:rowOff>
    </xdr:from>
    <xdr:to>
      <xdr:col>24</xdr:col>
      <xdr:colOff>63500</xdr:colOff>
      <xdr:row>35</xdr:row>
      <xdr:rowOff>13779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36336"/>
          <a:ext cx="838200" cy="17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156020</xdr:rowOff>
    </xdr:from>
    <xdr:to>
      <xdr:col>19</xdr:col>
      <xdr:colOff>177800</xdr:colOff>
      <xdr:row>35</xdr:row>
      <xdr:rowOff>13779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985320"/>
          <a:ext cx="8890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156020</xdr:rowOff>
    </xdr:from>
    <xdr:to>
      <xdr:col>15</xdr:col>
      <xdr:colOff>50800</xdr:colOff>
      <xdr:row>35</xdr:row>
      <xdr:rowOff>52832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85320"/>
          <a:ext cx="889000" cy="68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52832</xdr:rowOff>
    </xdr:from>
    <xdr:to>
      <xdr:col>10</xdr:col>
      <xdr:colOff>114300</xdr:colOff>
      <xdr:row>35</xdr:row>
      <xdr:rowOff>92316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53582"/>
          <a:ext cx="889000" cy="39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127686</xdr:rowOff>
    </xdr:from>
    <xdr:to>
      <xdr:col>24</xdr:col>
      <xdr:colOff>114300</xdr:colOff>
      <xdr:row>34</xdr:row>
      <xdr:rowOff>57836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8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150563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36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134429</xdr:rowOff>
    </xdr:from>
    <xdr:to>
      <xdr:col>20</xdr:col>
      <xdr:colOff>38100</xdr:colOff>
      <xdr:row>35</xdr:row>
      <xdr:rowOff>64579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6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81106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3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105220</xdr:rowOff>
    </xdr:from>
    <xdr:to>
      <xdr:col>15</xdr:col>
      <xdr:colOff>101600</xdr:colOff>
      <xdr:row>35</xdr:row>
      <xdr:rowOff>35370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3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51897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709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2032</xdr:rowOff>
    </xdr:from>
    <xdr:to>
      <xdr:col>10</xdr:col>
      <xdr:colOff>165100</xdr:colOff>
      <xdr:row>35</xdr:row>
      <xdr:rowOff>103632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0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120159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778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41516</xdr:rowOff>
    </xdr:from>
    <xdr:to>
      <xdr:col>6</xdr:col>
      <xdr:colOff>38100</xdr:colOff>
      <xdr:row>35</xdr:row>
      <xdr:rowOff>143116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4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159643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17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96281</xdr:rowOff>
    </xdr:from>
    <xdr:to>
      <xdr:col>24</xdr:col>
      <xdr:colOff>63500</xdr:colOff>
      <xdr:row>55</xdr:row>
      <xdr:rowOff>59995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354581"/>
          <a:ext cx="838200" cy="13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59995</xdr:rowOff>
    </xdr:from>
    <xdr:to>
      <xdr:col>19</xdr:col>
      <xdr:colOff>177800</xdr:colOff>
      <xdr:row>55</xdr:row>
      <xdr:rowOff>66076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489745"/>
          <a:ext cx="889000" cy="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66076</xdr:rowOff>
    </xdr:from>
    <xdr:to>
      <xdr:col>15</xdr:col>
      <xdr:colOff>50800</xdr:colOff>
      <xdr:row>56</xdr:row>
      <xdr:rowOff>34437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495826"/>
          <a:ext cx="889000" cy="13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147200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7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26436</xdr:rowOff>
    </xdr:from>
    <xdr:to>
      <xdr:col>10</xdr:col>
      <xdr:colOff>114300</xdr:colOff>
      <xdr:row>56</xdr:row>
      <xdr:rowOff>34437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627636"/>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45481</xdr:rowOff>
    </xdr:from>
    <xdr:to>
      <xdr:col>24</xdr:col>
      <xdr:colOff>114300</xdr:colOff>
      <xdr:row>54</xdr:row>
      <xdr:rowOff>147081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30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68358</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155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9195</xdr:rowOff>
    </xdr:from>
    <xdr:to>
      <xdr:col>20</xdr:col>
      <xdr:colOff>38100</xdr:colOff>
      <xdr:row>55</xdr:row>
      <xdr:rowOff>110795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43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127322</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21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15276</xdr:rowOff>
    </xdr:from>
    <xdr:to>
      <xdr:col>15</xdr:col>
      <xdr:colOff>101600</xdr:colOff>
      <xdr:row>55</xdr:row>
      <xdr:rowOff>116876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44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133403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22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155087</xdr:rowOff>
    </xdr:from>
    <xdr:to>
      <xdr:col>10</xdr:col>
      <xdr:colOff>165100</xdr:colOff>
      <xdr:row>56</xdr:row>
      <xdr:rowOff>85237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584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101764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360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147086</xdr:rowOff>
    </xdr:from>
    <xdr:to>
      <xdr:col>6</xdr:col>
      <xdr:colOff>38100</xdr:colOff>
      <xdr:row>56</xdr:row>
      <xdr:rowOff>77236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57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93763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35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94176</xdr:rowOff>
    </xdr:from>
    <xdr:to>
      <xdr:col>24</xdr:col>
      <xdr:colOff>63500</xdr:colOff>
      <xdr:row>77</xdr:row>
      <xdr:rowOff>102046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295826"/>
          <a:ext cx="838200" cy="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49333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50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99237</xdr:rowOff>
    </xdr:from>
    <xdr:to>
      <xdr:col>19</xdr:col>
      <xdr:colOff>177800</xdr:colOff>
      <xdr:row>77</xdr:row>
      <xdr:rowOff>102046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300887"/>
          <a:ext cx="889000" cy="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36335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0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98715</xdr:rowOff>
    </xdr:from>
    <xdr:to>
      <xdr:col>15</xdr:col>
      <xdr:colOff>50800</xdr:colOff>
      <xdr:row>77</xdr:row>
      <xdr:rowOff>99237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300365"/>
          <a:ext cx="8890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18798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78663</xdr:rowOff>
    </xdr:from>
    <xdr:to>
      <xdr:col>10</xdr:col>
      <xdr:colOff>114300</xdr:colOff>
      <xdr:row>77</xdr:row>
      <xdr:rowOff>98715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280313"/>
          <a:ext cx="889000" cy="20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10634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38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52077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43376</xdr:rowOff>
    </xdr:from>
    <xdr:to>
      <xdr:col>24</xdr:col>
      <xdr:colOff>114300</xdr:colOff>
      <xdr:row>77</xdr:row>
      <xdr:rowOff>144976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4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66253</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96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51246</xdr:rowOff>
    </xdr:from>
    <xdr:to>
      <xdr:col>20</xdr:col>
      <xdr:colOff>38100</xdr:colOff>
      <xdr:row>77</xdr:row>
      <xdr:rowOff>152846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5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169373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028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48437</xdr:rowOff>
    </xdr:from>
    <xdr:to>
      <xdr:col>15</xdr:col>
      <xdr:colOff>101600</xdr:colOff>
      <xdr:row>77</xdr:row>
      <xdr:rowOff>150037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25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166564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02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47915</xdr:rowOff>
    </xdr:from>
    <xdr:to>
      <xdr:col>10</xdr:col>
      <xdr:colOff>165100</xdr:colOff>
      <xdr:row>77</xdr:row>
      <xdr:rowOff>149515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24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166042</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02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27863</xdr:rowOff>
    </xdr:from>
    <xdr:to>
      <xdr:col>6</xdr:col>
      <xdr:colOff>38100</xdr:colOff>
      <xdr:row>77</xdr:row>
      <xdr:rowOff>129463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2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145990</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004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167849</xdr:rowOff>
    </xdr:from>
    <xdr:to>
      <xdr:col>24</xdr:col>
      <xdr:colOff>63500</xdr:colOff>
      <xdr:row>95</xdr:row>
      <xdr:rowOff>39382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284149"/>
          <a:ext cx="838200" cy="42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64585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52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39382</xdr:rowOff>
    </xdr:from>
    <xdr:to>
      <xdr:col>19</xdr:col>
      <xdr:colOff>177800</xdr:colOff>
      <xdr:row>95</xdr:row>
      <xdr:rowOff>155930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327132"/>
          <a:ext cx="889000" cy="11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1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29956</xdr:rowOff>
    </xdr:from>
    <xdr:to>
      <xdr:col>15</xdr:col>
      <xdr:colOff>50800</xdr:colOff>
      <xdr:row>95</xdr:row>
      <xdr:rowOff>155930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317706"/>
          <a:ext cx="889000" cy="125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29956</xdr:rowOff>
    </xdr:from>
    <xdr:to>
      <xdr:col>10</xdr:col>
      <xdr:colOff>114300</xdr:colOff>
      <xdr:row>96</xdr:row>
      <xdr:rowOff>84348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17706"/>
          <a:ext cx="889000" cy="22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38509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49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20525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6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117049</xdr:rowOff>
    </xdr:from>
    <xdr:to>
      <xdr:col>24</xdr:col>
      <xdr:colOff>114300</xdr:colOff>
      <xdr:row>95</xdr:row>
      <xdr:rowOff>47199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3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139926</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084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160032</xdr:rowOff>
    </xdr:from>
    <xdr:to>
      <xdr:col>20</xdr:col>
      <xdr:colOff>38100</xdr:colOff>
      <xdr:row>95</xdr:row>
      <xdr:rowOff>90182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27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106709</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051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105130</xdr:rowOff>
    </xdr:from>
    <xdr:to>
      <xdr:col>15</xdr:col>
      <xdr:colOff>101600</xdr:colOff>
      <xdr:row>96</xdr:row>
      <xdr:rowOff>35280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39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51807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168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150606</xdr:rowOff>
    </xdr:from>
    <xdr:to>
      <xdr:col>10</xdr:col>
      <xdr:colOff>165100</xdr:colOff>
      <xdr:row>95</xdr:row>
      <xdr:rowOff>80756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26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97283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042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33548</xdr:rowOff>
    </xdr:from>
    <xdr:to>
      <xdr:col>6</xdr:col>
      <xdr:colOff>38100</xdr:colOff>
      <xdr:row>96</xdr:row>
      <xdr:rowOff>135148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49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151675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267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35730</xdr:rowOff>
    </xdr:from>
    <xdr:to>
      <xdr:col>54</xdr:col>
      <xdr:colOff>189865</xdr:colOff>
      <xdr:row>39</xdr:row>
      <xdr:rowOff>82006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50680"/>
          <a:ext cx="1270" cy="1417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85833</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7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82006</xdr:rowOff>
    </xdr:from>
    <xdr:to>
      <xdr:col>55</xdr:col>
      <xdr:colOff>88900</xdr:colOff>
      <xdr:row>39</xdr:row>
      <xdr:rowOff>82006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6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153857</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2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35730</xdr:rowOff>
    </xdr:from>
    <xdr:to>
      <xdr:col>55</xdr:col>
      <xdr:colOff>88900</xdr:colOff>
      <xdr:row>31</xdr:row>
      <xdr:rowOff>35730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5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119931</xdr:rowOff>
    </xdr:from>
    <xdr:to>
      <xdr:col>55</xdr:col>
      <xdr:colOff>0</xdr:colOff>
      <xdr:row>38</xdr:row>
      <xdr:rowOff>28187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463581"/>
          <a:ext cx="838200" cy="7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30885</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031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8008</xdr:rowOff>
    </xdr:from>
    <xdr:to>
      <xdr:col>55</xdr:col>
      <xdr:colOff>50800</xdr:colOff>
      <xdr:row>36</xdr:row>
      <xdr:rowOff>109608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18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141790</xdr:rowOff>
    </xdr:from>
    <xdr:to>
      <xdr:col>50</xdr:col>
      <xdr:colOff>114300</xdr:colOff>
      <xdr:row>38</xdr:row>
      <xdr:rowOff>28187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85440"/>
          <a:ext cx="889000" cy="57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4731</xdr:rowOff>
    </xdr:from>
    <xdr:to>
      <xdr:col>50</xdr:col>
      <xdr:colOff>165100</xdr:colOff>
      <xdr:row>36</xdr:row>
      <xdr:rowOff>106331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1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122858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595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141790</xdr:rowOff>
    </xdr:from>
    <xdr:to>
      <xdr:col>45</xdr:col>
      <xdr:colOff>177800</xdr:colOff>
      <xdr:row>38</xdr:row>
      <xdr:rowOff>11303</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85440"/>
          <a:ext cx="889000" cy="4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9206</xdr:rowOff>
    </xdr:from>
    <xdr:to>
      <xdr:col>46</xdr:col>
      <xdr:colOff>38100</xdr:colOff>
      <xdr:row>36</xdr:row>
      <xdr:rowOff>110806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18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127333</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595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9387</xdr:rowOff>
    </xdr:from>
    <xdr:to>
      <xdr:col>41</xdr:col>
      <xdr:colOff>50800</xdr:colOff>
      <xdr:row>38</xdr:row>
      <xdr:rowOff>11303</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24337"/>
          <a:ext cx="889000" cy="120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42483</xdr:rowOff>
    </xdr:from>
    <xdr:to>
      <xdr:col>41</xdr:col>
      <xdr:colOff>101600</xdr:colOff>
      <xdr:row>36</xdr:row>
      <xdr:rowOff>144083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14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160610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598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17152</xdr:rowOff>
    </xdr:from>
    <xdr:to>
      <xdr:col>36</xdr:col>
      <xdr:colOff>165100</xdr:colOff>
      <xdr:row>30</xdr:row>
      <xdr:rowOff>118752</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16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135279</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4935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69131</xdr:rowOff>
    </xdr:from>
    <xdr:to>
      <xdr:col>55</xdr:col>
      <xdr:colOff>50800</xdr:colOff>
      <xdr:row>37</xdr:row>
      <xdr:rowOff>170731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1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47558</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39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148837</xdr:rowOff>
    </xdr:from>
    <xdr:to>
      <xdr:col>50</xdr:col>
      <xdr:colOff>165100</xdr:colOff>
      <xdr:row>38</xdr:row>
      <xdr:rowOff>78987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9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70114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8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90990</xdr:rowOff>
    </xdr:from>
    <xdr:to>
      <xdr:col>46</xdr:col>
      <xdr:colOff>38100</xdr:colOff>
      <xdr:row>38</xdr:row>
      <xdr:rowOff>21140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12267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27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131953</xdr:rowOff>
    </xdr:from>
    <xdr:to>
      <xdr:col>41</xdr:col>
      <xdr:colOff>101600</xdr:colOff>
      <xdr:row>38</xdr:row>
      <xdr:rowOff>62103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7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53230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56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130037</xdr:rowOff>
    </xdr:from>
    <xdr:to>
      <xdr:col>36</xdr:col>
      <xdr:colOff>165100</xdr:colOff>
      <xdr:row>31</xdr:row>
      <xdr:rowOff>60187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27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51314</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366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75440</xdr:rowOff>
    </xdr:from>
    <xdr:to>
      <xdr:col>55</xdr:col>
      <xdr:colOff>0</xdr:colOff>
      <xdr:row>56</xdr:row>
      <xdr:rowOff>40358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8819390"/>
          <a:ext cx="838200" cy="822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93946</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35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75440</xdr:rowOff>
    </xdr:from>
    <xdr:to>
      <xdr:col>50</xdr:col>
      <xdr:colOff>114300</xdr:colOff>
      <xdr:row>56</xdr:row>
      <xdr:rowOff>83373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8819390"/>
          <a:ext cx="889000" cy="86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112451</xdr:rowOff>
    </xdr:from>
    <xdr:to>
      <xdr:col>45</xdr:col>
      <xdr:colOff>177800</xdr:colOff>
      <xdr:row>56</xdr:row>
      <xdr:rowOff>83373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542201"/>
          <a:ext cx="889000" cy="14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78957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3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69641</xdr:rowOff>
    </xdr:from>
    <xdr:to>
      <xdr:col>41</xdr:col>
      <xdr:colOff>50800</xdr:colOff>
      <xdr:row>55</xdr:row>
      <xdr:rowOff>112451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327941"/>
          <a:ext cx="889000" cy="21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161008</xdr:rowOff>
    </xdr:from>
    <xdr:to>
      <xdr:col>55</xdr:col>
      <xdr:colOff>50800</xdr:colOff>
      <xdr:row>56</xdr:row>
      <xdr:rowOff>91158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59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139435</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56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24640</xdr:rowOff>
    </xdr:from>
    <xdr:to>
      <xdr:col>50</xdr:col>
      <xdr:colOff>165100</xdr:colOff>
      <xdr:row>51</xdr:row>
      <xdr:rowOff>126240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876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49</xdr:row>
      <xdr:rowOff>142767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8543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32573</xdr:rowOff>
    </xdr:from>
    <xdr:to>
      <xdr:col>46</xdr:col>
      <xdr:colOff>38100</xdr:colOff>
      <xdr:row>56</xdr:row>
      <xdr:rowOff>134173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63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125300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72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61651</xdr:rowOff>
    </xdr:from>
    <xdr:to>
      <xdr:col>41</xdr:col>
      <xdr:colOff>101600</xdr:colOff>
      <xdr:row>55</xdr:row>
      <xdr:rowOff>163251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49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8328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266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18841</xdr:rowOff>
    </xdr:from>
    <xdr:to>
      <xdr:col>36</xdr:col>
      <xdr:colOff>165100</xdr:colOff>
      <xdr:row>54</xdr:row>
      <xdr:rowOff>120441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27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136968</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052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66503</xdr:rowOff>
    </xdr:from>
    <xdr:to>
      <xdr:col>55</xdr:col>
      <xdr:colOff>0</xdr:colOff>
      <xdr:row>77</xdr:row>
      <xdr:rowOff>123332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096703"/>
          <a:ext cx="838200" cy="228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143781</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002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66503</xdr:rowOff>
    </xdr:from>
    <xdr:to>
      <xdr:col>50</xdr:col>
      <xdr:colOff>114300</xdr:colOff>
      <xdr:row>77</xdr:row>
      <xdr:rowOff>159976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096703"/>
          <a:ext cx="889000" cy="26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169443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9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43117</xdr:rowOff>
    </xdr:from>
    <xdr:to>
      <xdr:col>45</xdr:col>
      <xdr:colOff>177800</xdr:colOff>
      <xdr:row>77</xdr:row>
      <xdr:rowOff>159976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244767"/>
          <a:ext cx="889000" cy="11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4849</xdr:rowOff>
    </xdr:from>
    <xdr:to>
      <xdr:col>41</xdr:col>
      <xdr:colOff>50800</xdr:colOff>
      <xdr:row>77</xdr:row>
      <xdr:rowOff>43117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035049"/>
          <a:ext cx="889000" cy="20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111927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4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72532</xdr:rowOff>
    </xdr:from>
    <xdr:to>
      <xdr:col>55</xdr:col>
      <xdr:colOff>50800</xdr:colOff>
      <xdr:row>78</xdr:row>
      <xdr:rowOff>2682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27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50959</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25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15703</xdr:rowOff>
    </xdr:from>
    <xdr:to>
      <xdr:col>50</xdr:col>
      <xdr:colOff>165100</xdr:colOff>
      <xdr:row>76</xdr:row>
      <xdr:rowOff>117303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04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133829</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282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109176</xdr:rowOff>
    </xdr:from>
    <xdr:to>
      <xdr:col>46</xdr:col>
      <xdr:colOff>38100</xdr:colOff>
      <xdr:row>78</xdr:row>
      <xdr:rowOff>39326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1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30453</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403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163767</xdr:rowOff>
    </xdr:from>
    <xdr:to>
      <xdr:col>41</xdr:col>
      <xdr:colOff>101600</xdr:colOff>
      <xdr:row>77</xdr:row>
      <xdr:rowOff>93917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19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85044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28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125499</xdr:rowOff>
    </xdr:from>
    <xdr:to>
      <xdr:col>36</xdr:col>
      <xdr:colOff>165100</xdr:colOff>
      <xdr:row>76</xdr:row>
      <xdr:rowOff>55649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98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72176</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75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40390</xdr:rowOff>
    </xdr:from>
    <xdr:to>
      <xdr:col>55</xdr:col>
      <xdr:colOff>0</xdr:colOff>
      <xdr:row>96</xdr:row>
      <xdr:rowOff>77859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5470890"/>
          <a:ext cx="838200" cy="106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12870</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300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40390</xdr:rowOff>
    </xdr:from>
    <xdr:to>
      <xdr:col>50</xdr:col>
      <xdr:colOff>114300</xdr:colOff>
      <xdr:row>96</xdr:row>
      <xdr:rowOff>123644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5470890"/>
          <a:ext cx="889000" cy="1111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108480</xdr:rowOff>
    </xdr:from>
    <xdr:to>
      <xdr:col>45</xdr:col>
      <xdr:colOff>177800</xdr:colOff>
      <xdr:row>96</xdr:row>
      <xdr:rowOff>123644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396230"/>
          <a:ext cx="889000" cy="186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41326</xdr:rowOff>
    </xdr:from>
    <xdr:to>
      <xdr:col>41</xdr:col>
      <xdr:colOff>50800</xdr:colOff>
      <xdr:row>95</xdr:row>
      <xdr:rowOff>108480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329076"/>
          <a:ext cx="889000" cy="6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27059</xdr:rowOff>
    </xdr:from>
    <xdr:to>
      <xdr:col>55</xdr:col>
      <xdr:colOff>50800</xdr:colOff>
      <xdr:row>96</xdr:row>
      <xdr:rowOff>128659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48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5486</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46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89</xdr:row>
      <xdr:rowOff>161040</xdr:rowOff>
    </xdr:from>
    <xdr:to>
      <xdr:col>50</xdr:col>
      <xdr:colOff>165100</xdr:colOff>
      <xdr:row>90</xdr:row>
      <xdr:rowOff>91190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542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88</xdr:row>
      <xdr:rowOff>107717</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39795" y="1519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72844</xdr:rowOff>
    </xdr:from>
    <xdr:to>
      <xdr:col>46</xdr:col>
      <xdr:colOff>38100</xdr:colOff>
      <xdr:row>97</xdr:row>
      <xdr:rowOff>2994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53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19521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30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57680</xdr:rowOff>
    </xdr:from>
    <xdr:to>
      <xdr:col>41</xdr:col>
      <xdr:colOff>101600</xdr:colOff>
      <xdr:row>95</xdr:row>
      <xdr:rowOff>159280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34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4357</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12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161976</xdr:rowOff>
    </xdr:from>
    <xdr:to>
      <xdr:col>36</xdr:col>
      <xdr:colOff>165100</xdr:colOff>
      <xdr:row>95</xdr:row>
      <xdr:rowOff>92126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27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108653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053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140843</xdr:rowOff>
    </xdr:from>
    <xdr:to>
      <xdr:col>85</xdr:col>
      <xdr:colOff>127000</xdr:colOff>
      <xdr:row>39</xdr:row>
      <xdr:rowOff>14068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655943"/>
          <a:ext cx="838200" cy="4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140843</xdr:rowOff>
    </xdr:from>
    <xdr:to>
      <xdr:col>81</xdr:col>
      <xdr:colOff>50800</xdr:colOff>
      <xdr:row>39</xdr:row>
      <xdr:rowOff>53926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655943"/>
          <a:ext cx="889000" cy="8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46965</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73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6818</xdr:rowOff>
    </xdr:from>
    <xdr:to>
      <xdr:col>76</xdr:col>
      <xdr:colOff>114300</xdr:colOff>
      <xdr:row>39</xdr:row>
      <xdr:rowOff>53926</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693368"/>
          <a:ext cx="889000" cy="4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131144</xdr:rowOff>
    </xdr:from>
    <xdr:to>
      <xdr:col>71</xdr:col>
      <xdr:colOff>177800</xdr:colOff>
      <xdr:row>39</xdr:row>
      <xdr:rowOff>6818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646244"/>
          <a:ext cx="889000" cy="4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13590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70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134718</xdr:rowOff>
    </xdr:from>
    <xdr:to>
      <xdr:col>85</xdr:col>
      <xdr:colOff>177800</xdr:colOff>
      <xdr:row>39</xdr:row>
      <xdr:rowOff>64868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4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89126</xdr:rowOff>
    </xdr:from>
    <xdr:ext cx="469744"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60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90043</xdr:rowOff>
    </xdr:from>
    <xdr:to>
      <xdr:col>81</xdr:col>
      <xdr:colOff>101600</xdr:colOff>
      <xdr:row>39</xdr:row>
      <xdr:rowOff>20193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0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36720</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380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3126</xdr:rowOff>
    </xdr:from>
    <xdr:to>
      <xdr:col>76</xdr:col>
      <xdr:colOff>165100</xdr:colOff>
      <xdr:row>39</xdr:row>
      <xdr:rowOff>104726</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8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95853</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357428" y="6782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127468</xdr:rowOff>
    </xdr:from>
    <xdr:to>
      <xdr:col>72</xdr:col>
      <xdr:colOff>38100</xdr:colOff>
      <xdr:row>39</xdr:row>
      <xdr:rowOff>57618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4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48745</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68428" y="6735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80344</xdr:rowOff>
    </xdr:from>
    <xdr:to>
      <xdr:col>67</xdr:col>
      <xdr:colOff>101600</xdr:colOff>
      <xdr:row>39</xdr:row>
      <xdr:rowOff>10494</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59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27021</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37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110896</xdr:rowOff>
    </xdr:from>
    <xdr:to>
      <xdr:col>85</xdr:col>
      <xdr:colOff>127000</xdr:colOff>
      <xdr:row>73</xdr:row>
      <xdr:rowOff>118849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2626746"/>
          <a:ext cx="838200" cy="7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110896</xdr:rowOff>
    </xdr:from>
    <xdr:to>
      <xdr:col>81</xdr:col>
      <xdr:colOff>50800</xdr:colOff>
      <xdr:row>74</xdr:row>
      <xdr:rowOff>22493</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4592300" y="12626746"/>
          <a:ext cx="889000" cy="8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22493</xdr:rowOff>
    </xdr:from>
    <xdr:to>
      <xdr:col>76</xdr:col>
      <xdr:colOff>114300</xdr:colOff>
      <xdr:row>74</xdr:row>
      <xdr:rowOff>68034</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2709793"/>
          <a:ext cx="889000" cy="45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168716</xdr:rowOff>
    </xdr:from>
    <xdr:to>
      <xdr:col>71</xdr:col>
      <xdr:colOff>177800</xdr:colOff>
      <xdr:row>74</xdr:row>
      <xdr:rowOff>68034</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2814300" y="12684566"/>
          <a:ext cx="889000" cy="7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68049</xdr:rowOff>
    </xdr:from>
    <xdr:to>
      <xdr:col>85</xdr:col>
      <xdr:colOff>177800</xdr:colOff>
      <xdr:row>73</xdr:row>
      <xdr:rowOff>169649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58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90926</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43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60096</xdr:rowOff>
    </xdr:from>
    <xdr:to>
      <xdr:col>81</xdr:col>
      <xdr:colOff>101600</xdr:colOff>
      <xdr:row>73</xdr:row>
      <xdr:rowOff>161696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57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6773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35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143143</xdr:rowOff>
    </xdr:from>
    <xdr:to>
      <xdr:col>76</xdr:col>
      <xdr:colOff>165100</xdr:colOff>
      <xdr:row>74</xdr:row>
      <xdr:rowOff>73293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65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89820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43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17234</xdr:rowOff>
    </xdr:from>
    <xdr:to>
      <xdr:col>72</xdr:col>
      <xdr:colOff>38100</xdr:colOff>
      <xdr:row>74</xdr:row>
      <xdr:rowOff>118834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70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135361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47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117916</xdr:rowOff>
    </xdr:from>
    <xdr:to>
      <xdr:col>67</xdr:col>
      <xdr:colOff>101600</xdr:colOff>
      <xdr:row>74</xdr:row>
      <xdr:rowOff>48066</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63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64593</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408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117306</xdr:rowOff>
    </xdr:from>
    <xdr:to>
      <xdr:col>85</xdr:col>
      <xdr:colOff>127000</xdr:colOff>
      <xdr:row>98</xdr:row>
      <xdr:rowOff>120616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919406"/>
          <a:ext cx="838200" cy="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46333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505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102237</xdr:rowOff>
    </xdr:from>
    <xdr:to>
      <xdr:col>81</xdr:col>
      <xdr:colOff>50800</xdr:colOff>
      <xdr:row>98</xdr:row>
      <xdr:rowOff>120616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904337"/>
          <a:ext cx="889000" cy="1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64993</xdr:rowOff>
    </xdr:from>
    <xdr:to>
      <xdr:col>76</xdr:col>
      <xdr:colOff>114300</xdr:colOff>
      <xdr:row>98</xdr:row>
      <xdr:rowOff>102237</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695643"/>
          <a:ext cx="889000" cy="20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64993</xdr:rowOff>
    </xdr:from>
    <xdr:to>
      <xdr:col>71</xdr:col>
      <xdr:colOff>177800</xdr:colOff>
      <xdr:row>98</xdr:row>
      <xdr:rowOff>113850</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695643"/>
          <a:ext cx="889000" cy="22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62323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5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66506</xdr:rowOff>
    </xdr:from>
    <xdr:to>
      <xdr:col>85</xdr:col>
      <xdr:colOff>177800</xdr:colOff>
      <xdr:row>98</xdr:row>
      <xdr:rowOff>168106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86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152883</xdr:rowOff>
    </xdr:from>
    <xdr:ext cx="469744"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78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69816</xdr:rowOff>
    </xdr:from>
    <xdr:to>
      <xdr:col>81</xdr:col>
      <xdr:colOff>101600</xdr:colOff>
      <xdr:row>98</xdr:row>
      <xdr:rowOff>171416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87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162543</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46428" y="1696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51437</xdr:rowOff>
    </xdr:from>
    <xdr:to>
      <xdr:col>76</xdr:col>
      <xdr:colOff>165100</xdr:colOff>
      <xdr:row>98</xdr:row>
      <xdr:rowOff>153037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85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144164</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57428" y="169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14193</xdr:rowOff>
    </xdr:from>
    <xdr:to>
      <xdr:col>72</xdr:col>
      <xdr:colOff>38100</xdr:colOff>
      <xdr:row>97</xdr:row>
      <xdr:rowOff>115793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6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106920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737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63050</xdr:rowOff>
    </xdr:from>
    <xdr:to>
      <xdr:col>67</xdr:col>
      <xdr:colOff>101600</xdr:colOff>
      <xdr:row>98</xdr:row>
      <xdr:rowOff>164650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86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155777</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79428" y="1695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0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134218</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59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160050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598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133818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596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34663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03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87899</xdr:rowOff>
    </xdr:from>
    <xdr:to>
      <xdr:col>116</xdr:col>
      <xdr:colOff>63500</xdr:colOff>
      <xdr:row>55</xdr:row>
      <xdr:rowOff>67051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1323300" y="9346199"/>
          <a:ext cx="838200" cy="15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86849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688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27457</xdr:rowOff>
    </xdr:from>
    <xdr:to>
      <xdr:col>111</xdr:col>
      <xdr:colOff>177800</xdr:colOff>
      <xdr:row>54</xdr:row>
      <xdr:rowOff>87899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9285757"/>
          <a:ext cx="889000" cy="6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30339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8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135859</xdr:rowOff>
    </xdr:from>
    <xdr:to>
      <xdr:col>107</xdr:col>
      <xdr:colOff>50800</xdr:colOff>
      <xdr:row>54</xdr:row>
      <xdr:rowOff>27457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9222709"/>
          <a:ext cx="889000" cy="6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48582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821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32121</xdr:rowOff>
    </xdr:from>
    <xdr:to>
      <xdr:col>102</xdr:col>
      <xdr:colOff>114300</xdr:colOff>
      <xdr:row>53</xdr:row>
      <xdr:rowOff>135859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9118971"/>
          <a:ext cx="889000" cy="10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28739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80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99423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87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16251</xdr:rowOff>
    </xdr:from>
    <xdr:to>
      <xdr:col>116</xdr:col>
      <xdr:colOff>114300</xdr:colOff>
      <xdr:row>55</xdr:row>
      <xdr:rowOff>117851</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44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39128</xdr:rowOff>
    </xdr:from>
    <xdr:ext cx="534377"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29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37099</xdr:rowOff>
    </xdr:from>
    <xdr:to>
      <xdr:col>112</xdr:col>
      <xdr:colOff>38100</xdr:colOff>
      <xdr:row>54</xdr:row>
      <xdr:rowOff>138699</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29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155226</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56111" y="9070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148107</xdr:rowOff>
    </xdr:from>
    <xdr:to>
      <xdr:col>107</xdr:col>
      <xdr:colOff>101600</xdr:colOff>
      <xdr:row>54</xdr:row>
      <xdr:rowOff>78257</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23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94784</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67111" y="901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85059</xdr:rowOff>
    </xdr:from>
    <xdr:to>
      <xdr:col>102</xdr:col>
      <xdr:colOff>165100</xdr:colOff>
      <xdr:row>54</xdr:row>
      <xdr:rowOff>15209</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17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31736</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278111" y="894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152771</xdr:rowOff>
    </xdr:from>
    <xdr:to>
      <xdr:col>98</xdr:col>
      <xdr:colOff>38100</xdr:colOff>
      <xdr:row>53</xdr:row>
      <xdr:rowOff>82921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06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51</xdr:row>
      <xdr:rowOff>99448</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389111" y="884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130823</xdr:rowOff>
    </xdr:from>
    <xdr:to>
      <xdr:col>116</xdr:col>
      <xdr:colOff>63500</xdr:colOff>
      <xdr:row>73</xdr:row>
      <xdr:rowOff>106210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475223"/>
          <a:ext cx="838200" cy="14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130823</xdr:rowOff>
    </xdr:from>
    <xdr:to>
      <xdr:col>111</xdr:col>
      <xdr:colOff>177800</xdr:colOff>
      <xdr:row>73</xdr:row>
      <xdr:rowOff>11799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475223"/>
          <a:ext cx="889000" cy="5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11799</xdr:rowOff>
    </xdr:from>
    <xdr:to>
      <xdr:col>107</xdr:col>
      <xdr:colOff>50800</xdr:colOff>
      <xdr:row>73</xdr:row>
      <xdr:rowOff>48603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527649"/>
          <a:ext cx="889000" cy="3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48603</xdr:rowOff>
    </xdr:from>
    <xdr:to>
      <xdr:col>102</xdr:col>
      <xdr:colOff>114300</xdr:colOff>
      <xdr:row>73</xdr:row>
      <xdr:rowOff>100876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564453"/>
          <a:ext cx="889000" cy="5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55410</xdr:rowOff>
    </xdr:from>
    <xdr:to>
      <xdr:col>116</xdr:col>
      <xdr:colOff>114300</xdr:colOff>
      <xdr:row>73</xdr:row>
      <xdr:rowOff>157010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5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78287</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42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80023</xdr:rowOff>
    </xdr:from>
    <xdr:to>
      <xdr:col>112</xdr:col>
      <xdr:colOff>38100</xdr:colOff>
      <xdr:row>73</xdr:row>
      <xdr:rowOff>10173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42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26700</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19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132449</xdr:rowOff>
    </xdr:from>
    <xdr:to>
      <xdr:col>107</xdr:col>
      <xdr:colOff>101600</xdr:colOff>
      <xdr:row>73</xdr:row>
      <xdr:rowOff>62599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47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79126</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252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169253</xdr:rowOff>
    </xdr:from>
    <xdr:to>
      <xdr:col>102</xdr:col>
      <xdr:colOff>165100</xdr:colOff>
      <xdr:row>73</xdr:row>
      <xdr:rowOff>99403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51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115930</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28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50076</xdr:rowOff>
    </xdr:from>
    <xdr:to>
      <xdr:col>98</xdr:col>
      <xdr:colOff>38100</xdr:colOff>
      <xdr:row>73</xdr:row>
      <xdr:rowOff>151676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56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168203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34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人件費は、住民一人当たり</a:t>
          </a:r>
          <a:r>
            <a:rPr kumimoji="1" lang="en-US" altLang="ja-JP" sz="1300">
              <a:latin typeface="ＭＳ Ｐゴシック" panose="020B0600070205080204" pitchFamily="50" charset="-128"/>
              <a:ea typeface="ＭＳ Ｐゴシック" panose="020B0600070205080204" pitchFamily="50" charset="-128"/>
            </a:rPr>
            <a:t>130,446</a:t>
          </a:r>
          <a:r>
            <a:rPr kumimoji="1" lang="ja-JP" altLang="en-US" sz="1300">
              <a:latin typeface="ＭＳ Ｐゴシック" panose="020B0600070205080204" pitchFamily="50" charset="-128"/>
              <a:ea typeface="ＭＳ Ｐゴシック" panose="020B0600070205080204" pitchFamily="50" charset="-128"/>
            </a:rPr>
            <a:t>円となっており、前年度に比べ</a:t>
          </a:r>
          <a:r>
            <a:rPr kumimoji="1" lang="en-US" altLang="ja-JP" sz="1300">
              <a:latin typeface="ＭＳ Ｐゴシック" panose="020B0600070205080204" pitchFamily="50" charset="-128"/>
              <a:ea typeface="ＭＳ Ｐゴシック" panose="020B0600070205080204" pitchFamily="50" charset="-128"/>
            </a:rPr>
            <a:t>14,031</a:t>
          </a:r>
          <a:r>
            <a:rPr kumimoji="1" lang="ja-JP" altLang="en-US" sz="1300">
              <a:latin typeface="ＭＳ Ｐゴシック" panose="020B0600070205080204" pitchFamily="50" charset="-128"/>
              <a:ea typeface="ＭＳ Ｐゴシック" panose="020B0600070205080204" pitchFamily="50" charset="-128"/>
            </a:rPr>
            <a:t>円の増加となっている。これは、人事院勧告に伴う給料表の改定や会計年度任用職員に対する勤勉手当の支給開始などが主な要因である。なお、類似団体と比較して高い水準にある理由は、本市が和歌山県全域の約</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％、県内１位の広大な面積を有しており、旧町村単位に４つの行政局を配置していることなどから、人口当たりの職員数が多いためである。</a:t>
          </a:r>
        </a:p>
        <a:p>
          <a:r>
            <a:rPr kumimoji="1" lang="ja-JP" altLang="en-US" sz="1300">
              <a:latin typeface="ＭＳ Ｐゴシック" panose="020B0600070205080204" pitchFamily="50" charset="-128"/>
              <a:ea typeface="ＭＳ Ｐゴシック" panose="020B0600070205080204" pitchFamily="50" charset="-128"/>
            </a:rPr>
            <a:t>　物件費の増加は、地籍調査事業や情報教育の推進に係る事業費の増加が主な要因である。</a:t>
          </a:r>
        </a:p>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68,037</a:t>
          </a:r>
          <a:r>
            <a:rPr kumimoji="1" lang="ja-JP" altLang="en-US" sz="1300">
              <a:latin typeface="ＭＳ Ｐゴシック" panose="020B0600070205080204" pitchFamily="50" charset="-128"/>
              <a:ea typeface="ＭＳ Ｐゴシック" panose="020B0600070205080204" pitchFamily="50" charset="-128"/>
            </a:rPr>
            <a:t>円となっており、前年度に比べ</a:t>
          </a:r>
          <a:r>
            <a:rPr kumimoji="1" lang="en-US" altLang="ja-JP" sz="1300">
              <a:latin typeface="ＭＳ Ｐゴシック" panose="020B0600070205080204" pitchFamily="50" charset="-128"/>
              <a:ea typeface="ＭＳ Ｐゴシック" panose="020B0600070205080204" pitchFamily="50" charset="-128"/>
            </a:rPr>
            <a:t>107,896</a:t>
          </a:r>
          <a:r>
            <a:rPr kumimoji="1" lang="ja-JP" altLang="en-US" sz="1300">
              <a:latin typeface="ＭＳ Ｐゴシック" panose="020B0600070205080204" pitchFamily="50" charset="-128"/>
              <a:ea typeface="ＭＳ Ｐゴシック" panose="020B0600070205080204" pitchFamily="50" charset="-128"/>
            </a:rPr>
            <a:t>円の減少となっている。これは、前年度が、新庁舎整備事業に伴う事業費の増加などにより大きく増加していたが主な要因である。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和歌山県田辺市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67,316
66,884
1,026.89
47,924,448
45,807,592
1,648,376
24,224,899
48,124,938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80645</xdr:rowOff>
    </xdr:from>
    <xdr:to>
      <xdr:col>24</xdr:col>
      <xdr:colOff>63500</xdr:colOff>
      <xdr:row>36</xdr:row>
      <xdr:rowOff>117983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52845"/>
          <a:ext cx="8382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109491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8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76454</xdr:rowOff>
    </xdr:from>
    <xdr:to>
      <xdr:col>19</xdr:col>
      <xdr:colOff>177800</xdr:colOff>
      <xdr:row>36</xdr:row>
      <xdr:rowOff>117983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48654"/>
          <a:ext cx="8890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63390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92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21209</xdr:rowOff>
    </xdr:from>
    <xdr:to>
      <xdr:col>15</xdr:col>
      <xdr:colOff>50800</xdr:colOff>
      <xdr:row>36</xdr:row>
      <xdr:rowOff>76454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93409"/>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95013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89408</xdr:rowOff>
    </xdr:from>
    <xdr:to>
      <xdr:col>10</xdr:col>
      <xdr:colOff>114300</xdr:colOff>
      <xdr:row>36</xdr:row>
      <xdr:rowOff>21209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90158"/>
          <a:ext cx="889000" cy="10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73042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4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29845</xdr:rowOff>
    </xdr:from>
    <xdr:to>
      <xdr:col>24</xdr:col>
      <xdr:colOff>114300</xdr:colOff>
      <xdr:row>36</xdr:row>
      <xdr:rowOff>131445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0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8272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8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67183</xdr:rowOff>
    </xdr:from>
    <xdr:to>
      <xdr:col>20</xdr:col>
      <xdr:colOff>38100</xdr:colOff>
      <xdr:row>36</xdr:row>
      <xdr:rowOff>168783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3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159910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32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25654</xdr:rowOff>
    </xdr:from>
    <xdr:to>
      <xdr:col>15</xdr:col>
      <xdr:colOff>101600</xdr:colOff>
      <xdr:row>36</xdr:row>
      <xdr:rowOff>127254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9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118381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141859</xdr:rowOff>
    </xdr:from>
    <xdr:to>
      <xdr:col>10</xdr:col>
      <xdr:colOff>165100</xdr:colOff>
      <xdr:row>36</xdr:row>
      <xdr:rowOff>72009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4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88536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17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38608</xdr:rowOff>
    </xdr:from>
    <xdr:to>
      <xdr:col>6</xdr:col>
      <xdr:colOff>38100</xdr:colOff>
      <xdr:row>35</xdr:row>
      <xdr:rowOff>140208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3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156735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1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147600</xdr:rowOff>
    </xdr:from>
    <xdr:to>
      <xdr:col>24</xdr:col>
      <xdr:colOff>63500</xdr:colOff>
      <xdr:row>56</xdr:row>
      <xdr:rowOff>93866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234450"/>
          <a:ext cx="838200" cy="460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3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147600</xdr:rowOff>
    </xdr:from>
    <xdr:to>
      <xdr:col>19</xdr:col>
      <xdr:colOff>177800</xdr:colOff>
      <xdr:row>56</xdr:row>
      <xdr:rowOff>90204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234450"/>
          <a:ext cx="889000" cy="45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61196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6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21207</xdr:rowOff>
    </xdr:from>
    <xdr:to>
      <xdr:col>15</xdr:col>
      <xdr:colOff>50800</xdr:colOff>
      <xdr:row>56</xdr:row>
      <xdr:rowOff>90204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622407"/>
          <a:ext cx="889000" cy="6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124749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36340</xdr:rowOff>
    </xdr:from>
    <xdr:to>
      <xdr:col>10</xdr:col>
      <xdr:colOff>114300</xdr:colOff>
      <xdr:row>56</xdr:row>
      <xdr:rowOff>21207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94640"/>
          <a:ext cx="889000" cy="32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94937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93687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09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43066</xdr:rowOff>
    </xdr:from>
    <xdr:to>
      <xdr:col>24</xdr:col>
      <xdr:colOff>114300</xdr:colOff>
      <xdr:row>56</xdr:row>
      <xdr:rowOff>144666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21493</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22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96800</xdr:rowOff>
    </xdr:from>
    <xdr:to>
      <xdr:col>20</xdr:col>
      <xdr:colOff>38100</xdr:colOff>
      <xdr:row>54</xdr:row>
      <xdr:rowOff>26950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18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43477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8958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39404</xdr:rowOff>
    </xdr:from>
    <xdr:to>
      <xdr:col>15</xdr:col>
      <xdr:colOff>101600</xdr:colOff>
      <xdr:row>56</xdr:row>
      <xdr:rowOff>141004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4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132131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3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141857</xdr:rowOff>
    </xdr:from>
    <xdr:to>
      <xdr:col>10</xdr:col>
      <xdr:colOff>165100</xdr:colOff>
      <xdr:row>56</xdr:row>
      <xdr:rowOff>72007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7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88534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346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156990</xdr:rowOff>
    </xdr:from>
    <xdr:to>
      <xdr:col>6</xdr:col>
      <xdr:colOff>38100</xdr:colOff>
      <xdr:row>54</xdr:row>
      <xdr:rowOff>87140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4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78267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336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1212</xdr:rowOff>
    </xdr:from>
    <xdr:to>
      <xdr:col>24</xdr:col>
      <xdr:colOff>63500</xdr:colOff>
      <xdr:row>74</xdr:row>
      <xdr:rowOff>68790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688512"/>
          <a:ext cx="838200" cy="6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68790</xdr:rowOff>
    </xdr:from>
    <xdr:to>
      <xdr:col>19</xdr:col>
      <xdr:colOff>177800</xdr:colOff>
      <xdr:row>75</xdr:row>
      <xdr:rowOff>123382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56090"/>
          <a:ext cx="889000" cy="22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131688</xdr:rowOff>
    </xdr:from>
    <xdr:to>
      <xdr:col>15</xdr:col>
      <xdr:colOff>50800</xdr:colOff>
      <xdr:row>75</xdr:row>
      <xdr:rowOff>123382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818988"/>
          <a:ext cx="889000" cy="16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131688</xdr:rowOff>
    </xdr:from>
    <xdr:to>
      <xdr:col>10</xdr:col>
      <xdr:colOff>114300</xdr:colOff>
      <xdr:row>76</xdr:row>
      <xdr:rowOff>151870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818988"/>
          <a:ext cx="889000" cy="36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121862</xdr:rowOff>
    </xdr:from>
    <xdr:to>
      <xdr:col>24</xdr:col>
      <xdr:colOff>114300</xdr:colOff>
      <xdr:row>74</xdr:row>
      <xdr:rowOff>52012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3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144739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489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17990</xdr:rowOff>
    </xdr:from>
    <xdr:to>
      <xdr:col>20</xdr:col>
      <xdr:colOff>38100</xdr:colOff>
      <xdr:row>74</xdr:row>
      <xdr:rowOff>119590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0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136117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8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72582</xdr:rowOff>
    </xdr:from>
    <xdr:to>
      <xdr:col>15</xdr:col>
      <xdr:colOff>101600</xdr:colOff>
      <xdr:row>76</xdr:row>
      <xdr:rowOff>2732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3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19259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06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80888</xdr:rowOff>
    </xdr:from>
    <xdr:to>
      <xdr:col>10</xdr:col>
      <xdr:colOff>165100</xdr:colOff>
      <xdr:row>75</xdr:row>
      <xdr:rowOff>11038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76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27565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54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101070</xdr:rowOff>
    </xdr:from>
    <xdr:to>
      <xdr:col>6</xdr:col>
      <xdr:colOff>38100</xdr:colOff>
      <xdr:row>77</xdr:row>
      <xdr:rowOff>31220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3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47748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0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146558</xdr:rowOff>
    </xdr:from>
    <xdr:to>
      <xdr:col>24</xdr:col>
      <xdr:colOff>63500</xdr:colOff>
      <xdr:row>94</xdr:row>
      <xdr:rowOff>26848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091408"/>
          <a:ext cx="838200" cy="5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35513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2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26848</xdr:rowOff>
    </xdr:from>
    <xdr:to>
      <xdr:col>19</xdr:col>
      <xdr:colOff>177800</xdr:colOff>
      <xdr:row>94</xdr:row>
      <xdr:rowOff>53232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143148"/>
          <a:ext cx="889000" cy="26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53232</xdr:rowOff>
    </xdr:from>
    <xdr:to>
      <xdr:col>15</xdr:col>
      <xdr:colOff>50800</xdr:colOff>
      <xdr:row>94</xdr:row>
      <xdr:rowOff>73216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169532"/>
          <a:ext cx="889000" cy="1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146977</xdr:rowOff>
    </xdr:from>
    <xdr:to>
      <xdr:col>10</xdr:col>
      <xdr:colOff>114300</xdr:colOff>
      <xdr:row>94</xdr:row>
      <xdr:rowOff>73216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1130300" y="15920377"/>
          <a:ext cx="889000" cy="26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148765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95758</xdr:rowOff>
    </xdr:from>
    <xdr:to>
      <xdr:col>24</xdr:col>
      <xdr:colOff>114300</xdr:colOff>
      <xdr:row>94</xdr:row>
      <xdr:rowOff>25908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04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118635</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892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147498</xdr:rowOff>
    </xdr:from>
    <xdr:to>
      <xdr:col>20</xdr:col>
      <xdr:colOff>38100</xdr:colOff>
      <xdr:row>94</xdr:row>
      <xdr:rowOff>77648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09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94175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86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2432</xdr:rowOff>
    </xdr:from>
    <xdr:to>
      <xdr:col>15</xdr:col>
      <xdr:colOff>101600</xdr:colOff>
      <xdr:row>94</xdr:row>
      <xdr:rowOff>104032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1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120559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89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22416</xdr:rowOff>
    </xdr:from>
    <xdr:to>
      <xdr:col>10</xdr:col>
      <xdr:colOff>165100</xdr:colOff>
      <xdr:row>94</xdr:row>
      <xdr:rowOff>124016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13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140543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591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96177</xdr:rowOff>
    </xdr:from>
    <xdr:to>
      <xdr:col>6</xdr:col>
      <xdr:colOff>38100</xdr:colOff>
      <xdr:row>93</xdr:row>
      <xdr:rowOff>26327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586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42854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564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72753</xdr:rowOff>
    </xdr:from>
    <xdr:to>
      <xdr:col>55</xdr:col>
      <xdr:colOff>0</xdr:colOff>
      <xdr:row>39</xdr:row>
      <xdr:rowOff>75365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59303"/>
          <a:ext cx="8382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28175</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718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43688</xdr:rowOff>
    </xdr:from>
    <xdr:to>
      <xdr:col>50</xdr:col>
      <xdr:colOff>114300</xdr:colOff>
      <xdr:row>39</xdr:row>
      <xdr:rowOff>72753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30238"/>
          <a:ext cx="889000" cy="2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43688</xdr:rowOff>
    </xdr:from>
    <xdr:to>
      <xdr:col>45</xdr:col>
      <xdr:colOff>177800</xdr:colOff>
      <xdr:row>39</xdr:row>
      <xdr:rowOff>51853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30238"/>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33565</xdr:rowOff>
    </xdr:from>
    <xdr:to>
      <xdr:col>41</xdr:col>
      <xdr:colOff>50800</xdr:colOff>
      <xdr:row>39</xdr:row>
      <xdr:rowOff>51853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20115"/>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38843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21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24565</xdr:rowOff>
    </xdr:from>
    <xdr:to>
      <xdr:col>55</xdr:col>
      <xdr:colOff>50800</xdr:colOff>
      <xdr:row>39</xdr:row>
      <xdr:rowOff>126165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1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110942</xdr:rowOff>
    </xdr:from>
    <xdr:ext cx="313932"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260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21953</xdr:rowOff>
    </xdr:from>
    <xdr:to>
      <xdr:col>50</xdr:col>
      <xdr:colOff>165100</xdr:colOff>
      <xdr:row>39</xdr:row>
      <xdr:rowOff>123553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0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114680</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82333" y="68012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164338</xdr:rowOff>
    </xdr:from>
    <xdr:to>
      <xdr:col>46</xdr:col>
      <xdr:colOff>38100</xdr:colOff>
      <xdr:row>39</xdr:row>
      <xdr:rowOff>94488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85615</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72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1053</xdr:rowOff>
    </xdr:from>
    <xdr:to>
      <xdr:col>41</xdr:col>
      <xdr:colOff>101600</xdr:colOff>
      <xdr:row>39</xdr:row>
      <xdr:rowOff>102653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8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93780</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80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154215</xdr:rowOff>
    </xdr:from>
    <xdr:to>
      <xdr:col>36</xdr:col>
      <xdr:colOff>165100</xdr:colOff>
      <xdr:row>39</xdr:row>
      <xdr:rowOff>84365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6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75492</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620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1969</xdr:rowOff>
    </xdr:from>
    <xdr:to>
      <xdr:col>55</xdr:col>
      <xdr:colOff>0</xdr:colOff>
      <xdr:row>56</xdr:row>
      <xdr:rowOff>52408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603169"/>
          <a:ext cx="838200" cy="5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52408</xdr:rowOff>
    </xdr:from>
    <xdr:to>
      <xdr:col>50</xdr:col>
      <xdr:colOff>114300</xdr:colOff>
      <xdr:row>56</xdr:row>
      <xdr:rowOff>72067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653608"/>
          <a:ext cx="8890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63429</xdr:rowOff>
    </xdr:from>
    <xdr:to>
      <xdr:col>45</xdr:col>
      <xdr:colOff>177800</xdr:colOff>
      <xdr:row>56</xdr:row>
      <xdr:rowOff>72067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664629"/>
          <a:ext cx="889000" cy="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30348</xdr:rowOff>
    </xdr:from>
    <xdr:to>
      <xdr:col>41</xdr:col>
      <xdr:colOff>50800</xdr:colOff>
      <xdr:row>56</xdr:row>
      <xdr:rowOff>63429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631548"/>
          <a:ext cx="889000" cy="3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122619</xdr:rowOff>
    </xdr:from>
    <xdr:to>
      <xdr:col>55</xdr:col>
      <xdr:colOff>50800</xdr:colOff>
      <xdr:row>56</xdr:row>
      <xdr:rowOff>52769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5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145496</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0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1608</xdr:rowOff>
    </xdr:from>
    <xdr:to>
      <xdr:col>50</xdr:col>
      <xdr:colOff>165100</xdr:colOff>
      <xdr:row>56</xdr:row>
      <xdr:rowOff>103208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60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119735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7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21267</xdr:rowOff>
    </xdr:from>
    <xdr:to>
      <xdr:col>46</xdr:col>
      <xdr:colOff>38100</xdr:colOff>
      <xdr:row>56</xdr:row>
      <xdr:rowOff>122867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6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139394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39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12629</xdr:rowOff>
    </xdr:from>
    <xdr:to>
      <xdr:col>41</xdr:col>
      <xdr:colOff>101600</xdr:colOff>
      <xdr:row>56</xdr:row>
      <xdr:rowOff>114229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1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130756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89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150998</xdr:rowOff>
    </xdr:from>
    <xdr:to>
      <xdr:col>36</xdr:col>
      <xdr:colOff>165100</xdr:colOff>
      <xdr:row>56</xdr:row>
      <xdr:rowOff>81148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8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97675</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5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80493</xdr:rowOff>
    </xdr:from>
    <xdr:to>
      <xdr:col>55</xdr:col>
      <xdr:colOff>0</xdr:colOff>
      <xdr:row>77</xdr:row>
      <xdr:rowOff>102972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282143"/>
          <a:ext cx="8382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149553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105163</xdr:rowOff>
    </xdr:from>
    <xdr:to>
      <xdr:col>50</xdr:col>
      <xdr:colOff>114300</xdr:colOff>
      <xdr:row>77</xdr:row>
      <xdr:rowOff>80493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35363"/>
          <a:ext cx="889000" cy="146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59103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1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94838</xdr:rowOff>
    </xdr:from>
    <xdr:to>
      <xdr:col>45</xdr:col>
      <xdr:colOff>177800</xdr:colOff>
      <xdr:row>76</xdr:row>
      <xdr:rowOff>105163</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125038"/>
          <a:ext cx="889000" cy="1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169860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94838</xdr:rowOff>
    </xdr:from>
    <xdr:to>
      <xdr:col>41</xdr:col>
      <xdr:colOff>50800</xdr:colOff>
      <xdr:row>76</xdr:row>
      <xdr:rowOff>137128</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125038"/>
          <a:ext cx="889000" cy="4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159459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4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52172</xdr:rowOff>
    </xdr:from>
    <xdr:to>
      <xdr:col>55</xdr:col>
      <xdr:colOff>50800</xdr:colOff>
      <xdr:row>77</xdr:row>
      <xdr:rowOff>153772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5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30599</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3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29693</xdr:rowOff>
    </xdr:from>
    <xdr:to>
      <xdr:col>50</xdr:col>
      <xdr:colOff>165100</xdr:colOff>
      <xdr:row>77</xdr:row>
      <xdr:rowOff>131293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3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122420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2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54363</xdr:rowOff>
    </xdr:from>
    <xdr:to>
      <xdr:col>46</xdr:col>
      <xdr:colOff>38100</xdr:colOff>
      <xdr:row>76</xdr:row>
      <xdr:rowOff>155963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8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147090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17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44038</xdr:rowOff>
    </xdr:from>
    <xdr:to>
      <xdr:col>41</xdr:col>
      <xdr:colOff>101600</xdr:colOff>
      <xdr:row>76</xdr:row>
      <xdr:rowOff>145638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074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136765</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16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86328</xdr:rowOff>
    </xdr:from>
    <xdr:to>
      <xdr:col>36</xdr:col>
      <xdr:colOff>165100</xdr:colOff>
      <xdr:row>77</xdr:row>
      <xdr:rowOff>16478</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1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33005</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9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151130</xdr:rowOff>
    </xdr:from>
    <xdr:to>
      <xdr:col>55</xdr:col>
      <xdr:colOff>0</xdr:colOff>
      <xdr:row>96</xdr:row>
      <xdr:rowOff>158739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9639300" y="16610330"/>
          <a:ext cx="838200" cy="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124122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240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151130</xdr:rowOff>
    </xdr:from>
    <xdr:to>
      <xdr:col>50</xdr:col>
      <xdr:colOff>114300</xdr:colOff>
      <xdr:row>96</xdr:row>
      <xdr:rowOff>165123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610330"/>
          <a:ext cx="889000" cy="1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101953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21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148321</xdr:rowOff>
    </xdr:from>
    <xdr:to>
      <xdr:col>45</xdr:col>
      <xdr:colOff>177800</xdr:colOff>
      <xdr:row>96</xdr:row>
      <xdr:rowOff>165123</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436071"/>
          <a:ext cx="889000" cy="18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1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138818</xdr:rowOff>
    </xdr:from>
    <xdr:to>
      <xdr:col>41</xdr:col>
      <xdr:colOff>50800</xdr:colOff>
      <xdr:row>95</xdr:row>
      <xdr:rowOff>148321</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255118"/>
          <a:ext cx="889000" cy="18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46018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50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107939</xdr:rowOff>
    </xdr:from>
    <xdr:to>
      <xdr:col>55</xdr:col>
      <xdr:colOff>50800</xdr:colOff>
      <xdr:row>97</xdr:row>
      <xdr:rowOff>38089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56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86366</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54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100330</xdr:rowOff>
    </xdr:from>
    <xdr:to>
      <xdr:col>50</xdr:col>
      <xdr:colOff>165100</xdr:colOff>
      <xdr:row>97</xdr:row>
      <xdr:rowOff>30480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55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21607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65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114323</xdr:rowOff>
    </xdr:from>
    <xdr:to>
      <xdr:col>46</xdr:col>
      <xdr:colOff>38100</xdr:colOff>
      <xdr:row>97</xdr:row>
      <xdr:rowOff>44473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57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35600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66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97521</xdr:rowOff>
    </xdr:from>
    <xdr:to>
      <xdr:col>41</xdr:col>
      <xdr:colOff>101600</xdr:colOff>
      <xdr:row>96</xdr:row>
      <xdr:rowOff>27671</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38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44198</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16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88018</xdr:rowOff>
    </xdr:from>
    <xdr:to>
      <xdr:col>36</xdr:col>
      <xdr:colOff>165100</xdr:colOff>
      <xdr:row>95</xdr:row>
      <xdr:rowOff>18168</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20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34695</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5979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93332</xdr:rowOff>
    </xdr:from>
    <xdr:to>
      <xdr:col>85</xdr:col>
      <xdr:colOff>127000</xdr:colOff>
      <xdr:row>34</xdr:row>
      <xdr:rowOff>141529</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5922632"/>
          <a:ext cx="838200" cy="4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141529</xdr:rowOff>
    </xdr:from>
    <xdr:to>
      <xdr:col>81</xdr:col>
      <xdr:colOff>50800</xdr:colOff>
      <xdr:row>35</xdr:row>
      <xdr:rowOff>1169</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5970829"/>
          <a:ext cx="889000" cy="3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53632</xdr:rowOff>
    </xdr:from>
    <xdr:to>
      <xdr:col>76</xdr:col>
      <xdr:colOff>114300</xdr:colOff>
      <xdr:row>35</xdr:row>
      <xdr:rowOff>1169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5882932"/>
          <a:ext cx="889000" cy="11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33325</xdr:rowOff>
    </xdr:from>
    <xdr:to>
      <xdr:col>71</xdr:col>
      <xdr:colOff>177800</xdr:colOff>
      <xdr:row>34</xdr:row>
      <xdr:rowOff>53632</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5519725"/>
          <a:ext cx="889000" cy="36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25150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42532</xdr:rowOff>
    </xdr:from>
    <xdr:to>
      <xdr:col>85</xdr:col>
      <xdr:colOff>177800</xdr:colOff>
      <xdr:row>34</xdr:row>
      <xdr:rowOff>144132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587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65409</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72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90729</xdr:rowOff>
    </xdr:from>
    <xdr:to>
      <xdr:col>81</xdr:col>
      <xdr:colOff>101600</xdr:colOff>
      <xdr:row>35</xdr:row>
      <xdr:rowOff>20879</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592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37406</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5695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121819</xdr:rowOff>
    </xdr:from>
    <xdr:to>
      <xdr:col>76</xdr:col>
      <xdr:colOff>165100</xdr:colOff>
      <xdr:row>35</xdr:row>
      <xdr:rowOff>51969</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595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68496</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572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2832</xdr:rowOff>
    </xdr:from>
    <xdr:to>
      <xdr:col>72</xdr:col>
      <xdr:colOff>38100</xdr:colOff>
      <xdr:row>34</xdr:row>
      <xdr:rowOff>104432</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583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120959</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560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153975</xdr:rowOff>
    </xdr:from>
    <xdr:to>
      <xdr:col>67</xdr:col>
      <xdr:colOff>101600</xdr:colOff>
      <xdr:row>32</xdr:row>
      <xdr:rowOff>84125</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546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100652</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24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27960</xdr:rowOff>
    </xdr:from>
    <xdr:to>
      <xdr:col>85</xdr:col>
      <xdr:colOff>127000</xdr:colOff>
      <xdr:row>56</xdr:row>
      <xdr:rowOff>98027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457710"/>
          <a:ext cx="838200" cy="24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164972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251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98027</xdr:rowOff>
    </xdr:from>
    <xdr:to>
      <xdr:col>81</xdr:col>
      <xdr:colOff>50800</xdr:colOff>
      <xdr:row>56</xdr:row>
      <xdr:rowOff>152776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99227"/>
          <a:ext cx="889000" cy="5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152776</xdr:rowOff>
    </xdr:from>
    <xdr:to>
      <xdr:col>76</xdr:col>
      <xdr:colOff>114300</xdr:colOff>
      <xdr:row>57</xdr:row>
      <xdr:rowOff>89088</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53976"/>
          <a:ext cx="889000" cy="10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111358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6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19891</xdr:rowOff>
    </xdr:from>
    <xdr:to>
      <xdr:col>71</xdr:col>
      <xdr:colOff>177800</xdr:colOff>
      <xdr:row>57</xdr:row>
      <xdr:rowOff>89088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21091"/>
          <a:ext cx="889000" cy="240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12328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44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125963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72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148610</xdr:rowOff>
    </xdr:from>
    <xdr:to>
      <xdr:col>85</xdr:col>
      <xdr:colOff>177800</xdr:colOff>
      <xdr:row>55</xdr:row>
      <xdr:rowOff>78760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0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127037</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8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47227</xdr:rowOff>
    </xdr:from>
    <xdr:to>
      <xdr:col>81</xdr:col>
      <xdr:colOff>101600</xdr:colOff>
      <xdr:row>56</xdr:row>
      <xdr:rowOff>148827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4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139954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4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101976</xdr:rowOff>
    </xdr:from>
    <xdr:to>
      <xdr:col>76</xdr:col>
      <xdr:colOff>165100</xdr:colOff>
      <xdr:row>57</xdr:row>
      <xdr:rowOff>32126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0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23253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95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38288</xdr:rowOff>
    </xdr:from>
    <xdr:to>
      <xdr:col>72</xdr:col>
      <xdr:colOff>38100</xdr:colOff>
      <xdr:row>57</xdr:row>
      <xdr:rowOff>139888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81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131015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90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140541</xdr:rowOff>
    </xdr:from>
    <xdr:to>
      <xdr:col>67</xdr:col>
      <xdr:colOff>101600</xdr:colOff>
      <xdr:row>56</xdr:row>
      <xdr:rowOff>70691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7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87218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34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140843</xdr:rowOff>
    </xdr:from>
    <xdr:to>
      <xdr:col>85</xdr:col>
      <xdr:colOff>127000</xdr:colOff>
      <xdr:row>79</xdr:row>
      <xdr:rowOff>14067</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13943"/>
          <a:ext cx="838200" cy="4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140843</xdr:rowOff>
    </xdr:from>
    <xdr:to>
      <xdr:col>81</xdr:col>
      <xdr:colOff>50800</xdr:colOff>
      <xdr:row>79</xdr:row>
      <xdr:rowOff>53925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13943"/>
          <a:ext cx="889000" cy="84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46965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9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6818</xdr:rowOff>
    </xdr:from>
    <xdr:to>
      <xdr:col>76</xdr:col>
      <xdr:colOff>114300</xdr:colOff>
      <xdr:row>79</xdr:row>
      <xdr:rowOff>53925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51368"/>
          <a:ext cx="889000" cy="4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131144</xdr:rowOff>
    </xdr:from>
    <xdr:to>
      <xdr:col>71</xdr:col>
      <xdr:colOff>177800</xdr:colOff>
      <xdr:row>79</xdr:row>
      <xdr:rowOff>6818</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04244"/>
          <a:ext cx="889000" cy="4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13589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55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134717</xdr:rowOff>
    </xdr:from>
    <xdr:to>
      <xdr:col>85</xdr:col>
      <xdr:colOff>177800</xdr:colOff>
      <xdr:row>79</xdr:row>
      <xdr:rowOff>64867</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0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88994</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62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90043</xdr:rowOff>
    </xdr:from>
    <xdr:to>
      <xdr:col>81</xdr:col>
      <xdr:colOff>101600</xdr:colOff>
      <xdr:row>79</xdr:row>
      <xdr:rowOff>20193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6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36720</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238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3125</xdr:rowOff>
    </xdr:from>
    <xdr:to>
      <xdr:col>76</xdr:col>
      <xdr:colOff>165100</xdr:colOff>
      <xdr:row>79</xdr:row>
      <xdr:rowOff>104725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95852</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4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127468</xdr:rowOff>
    </xdr:from>
    <xdr:to>
      <xdr:col>72</xdr:col>
      <xdr:colOff>38100</xdr:colOff>
      <xdr:row>79</xdr:row>
      <xdr:rowOff>57618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0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48745</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593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80344</xdr:rowOff>
    </xdr:from>
    <xdr:to>
      <xdr:col>67</xdr:col>
      <xdr:colOff>101600</xdr:colOff>
      <xdr:row>79</xdr:row>
      <xdr:rowOff>10494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5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27021</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22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109003</xdr:rowOff>
    </xdr:from>
    <xdr:to>
      <xdr:col>85</xdr:col>
      <xdr:colOff>127000</xdr:colOff>
      <xdr:row>93</xdr:row>
      <xdr:rowOff>118849</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053853"/>
          <a:ext cx="838200" cy="9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109003</xdr:rowOff>
    </xdr:from>
    <xdr:to>
      <xdr:col>81</xdr:col>
      <xdr:colOff>50800</xdr:colOff>
      <xdr:row>94</xdr:row>
      <xdr:rowOff>22428</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053853"/>
          <a:ext cx="889000" cy="8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22428</xdr:rowOff>
    </xdr:from>
    <xdr:to>
      <xdr:col>76</xdr:col>
      <xdr:colOff>114300</xdr:colOff>
      <xdr:row>94</xdr:row>
      <xdr:rowOff>68018</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138728"/>
          <a:ext cx="889000" cy="4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168715</xdr:rowOff>
    </xdr:from>
    <xdr:to>
      <xdr:col>71</xdr:col>
      <xdr:colOff>177800</xdr:colOff>
      <xdr:row>94</xdr:row>
      <xdr:rowOff>68018</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113565"/>
          <a:ext cx="889000" cy="7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68049</xdr:rowOff>
    </xdr:from>
    <xdr:to>
      <xdr:col>85</xdr:col>
      <xdr:colOff>177800</xdr:colOff>
      <xdr:row>93</xdr:row>
      <xdr:rowOff>169649</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01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90926</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86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58203</xdr:rowOff>
    </xdr:from>
    <xdr:to>
      <xdr:col>81</xdr:col>
      <xdr:colOff>101600</xdr:colOff>
      <xdr:row>93</xdr:row>
      <xdr:rowOff>159803</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00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4880</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77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143078</xdr:rowOff>
    </xdr:from>
    <xdr:to>
      <xdr:col>76</xdr:col>
      <xdr:colOff>165100</xdr:colOff>
      <xdr:row>94</xdr:row>
      <xdr:rowOff>73228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08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89755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86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17218</xdr:rowOff>
    </xdr:from>
    <xdr:to>
      <xdr:col>72</xdr:col>
      <xdr:colOff>38100</xdr:colOff>
      <xdr:row>94</xdr:row>
      <xdr:rowOff>118818</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13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135345</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908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117915</xdr:rowOff>
    </xdr:from>
    <xdr:to>
      <xdr:col>67</xdr:col>
      <xdr:colOff>101600</xdr:colOff>
      <xdr:row>94</xdr:row>
      <xdr:rowOff>48065</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06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64592</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83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総務費は、住民一人当たり</a:t>
          </a:r>
          <a:r>
            <a:rPr kumimoji="1" lang="en-US" altLang="ja-JP" sz="1300">
              <a:latin typeface="ＭＳ Ｐゴシック" panose="020B0600070205080204" pitchFamily="50" charset="-128"/>
              <a:ea typeface="ＭＳ Ｐゴシック" panose="020B0600070205080204" pitchFamily="50" charset="-128"/>
            </a:rPr>
            <a:t>85,025</a:t>
          </a:r>
          <a:r>
            <a:rPr kumimoji="1" lang="ja-JP" altLang="en-US" sz="1300">
              <a:latin typeface="ＭＳ Ｐゴシック" panose="020B0600070205080204" pitchFamily="50" charset="-128"/>
              <a:ea typeface="ＭＳ Ｐゴシック" panose="020B0600070205080204" pitchFamily="50" charset="-128"/>
            </a:rPr>
            <a:t>円となっており、前年度に比べ</a:t>
          </a:r>
          <a:r>
            <a:rPr kumimoji="1" lang="en-US" altLang="ja-JP" sz="1300">
              <a:latin typeface="ＭＳ Ｐゴシック" panose="020B0600070205080204" pitchFamily="50" charset="-128"/>
              <a:ea typeface="ＭＳ Ｐゴシック" panose="020B0600070205080204" pitchFamily="50" charset="-128"/>
            </a:rPr>
            <a:t>100,747</a:t>
          </a:r>
          <a:r>
            <a:rPr kumimoji="1" lang="ja-JP" altLang="en-US" sz="1300">
              <a:latin typeface="ＭＳ Ｐゴシック" panose="020B0600070205080204" pitchFamily="50" charset="-128"/>
              <a:ea typeface="ＭＳ Ｐゴシック" panose="020B0600070205080204" pitchFamily="50" charset="-128"/>
            </a:rPr>
            <a:t>円の減少となっている。これは、前年度が新庁舎整備事業により増加していたことなどが主な要因である。</a:t>
          </a:r>
        </a:p>
        <a:p>
          <a:r>
            <a:rPr kumimoji="1" lang="ja-JP" altLang="en-US" sz="1300">
              <a:latin typeface="ＭＳ Ｐゴシック" panose="020B0600070205080204" pitchFamily="50" charset="-128"/>
              <a:ea typeface="ＭＳ Ｐゴシック" panose="020B0600070205080204" pitchFamily="50" charset="-128"/>
            </a:rPr>
            <a:t>　民生費は、住民一人当たり</a:t>
          </a:r>
          <a:r>
            <a:rPr kumimoji="1" lang="en-US" altLang="ja-JP" sz="1300">
              <a:latin typeface="ＭＳ Ｐゴシック" panose="020B0600070205080204" pitchFamily="50" charset="-128"/>
              <a:ea typeface="ＭＳ Ｐゴシック" panose="020B0600070205080204" pitchFamily="50" charset="-128"/>
            </a:rPr>
            <a:t>237,722</a:t>
          </a:r>
          <a:r>
            <a:rPr kumimoji="1" lang="ja-JP" altLang="en-US" sz="1300">
              <a:latin typeface="ＭＳ Ｐゴシック" panose="020B0600070205080204" pitchFamily="50" charset="-128"/>
              <a:ea typeface="ＭＳ Ｐゴシック" panose="020B0600070205080204" pitchFamily="50" charset="-128"/>
            </a:rPr>
            <a:t>円となっており、前年度に比べ</a:t>
          </a:r>
          <a:r>
            <a:rPr kumimoji="1" lang="en-US" altLang="ja-JP" sz="1300">
              <a:latin typeface="ＭＳ Ｐゴシック" panose="020B0600070205080204" pitchFamily="50" charset="-128"/>
              <a:ea typeface="ＭＳ Ｐゴシック" panose="020B0600070205080204" pitchFamily="50" charset="-128"/>
            </a:rPr>
            <a:t>6,208</a:t>
          </a:r>
          <a:r>
            <a:rPr kumimoji="1" lang="ja-JP" altLang="en-US" sz="1300">
              <a:latin typeface="ＭＳ Ｐゴシック" panose="020B0600070205080204" pitchFamily="50" charset="-128"/>
              <a:ea typeface="ＭＳ Ｐゴシック" panose="020B0600070205080204" pitchFamily="50" charset="-128"/>
            </a:rPr>
            <a:t>円の増加となっている。これは、介護給付などの障害者福祉経費や施設型給付費をはじめとする社会保障経費の増加などが主な要因である。</a:t>
          </a:r>
        </a:p>
        <a:p>
          <a:r>
            <a:rPr kumimoji="1" lang="ja-JP" altLang="en-US" sz="1300">
              <a:latin typeface="ＭＳ Ｐゴシック" panose="020B0600070205080204" pitchFamily="50" charset="-128"/>
              <a:ea typeface="ＭＳ Ｐゴシック" panose="020B0600070205080204" pitchFamily="50" charset="-128"/>
            </a:rPr>
            <a:t>　教育費は、住民一人当たり</a:t>
          </a:r>
          <a:r>
            <a:rPr kumimoji="1" lang="en-US" altLang="ja-JP" sz="1300">
              <a:latin typeface="ＭＳ Ｐゴシック" panose="020B0600070205080204" pitchFamily="50" charset="-128"/>
              <a:ea typeface="ＭＳ Ｐゴシック" panose="020B0600070205080204" pitchFamily="50" charset="-128"/>
            </a:rPr>
            <a:t>67,388</a:t>
          </a:r>
          <a:r>
            <a:rPr kumimoji="1" lang="ja-JP" altLang="en-US" sz="1300">
              <a:latin typeface="ＭＳ Ｐゴシック" panose="020B0600070205080204" pitchFamily="50" charset="-128"/>
              <a:ea typeface="ＭＳ Ｐゴシック" panose="020B0600070205080204" pitchFamily="50" charset="-128"/>
            </a:rPr>
            <a:t>円となっており、前年度に比べ</a:t>
          </a:r>
          <a:r>
            <a:rPr kumimoji="1" lang="en-US" altLang="ja-JP" sz="1300">
              <a:latin typeface="ＭＳ Ｐゴシック" panose="020B0600070205080204" pitchFamily="50" charset="-128"/>
              <a:ea typeface="ＭＳ Ｐゴシック" panose="020B0600070205080204" pitchFamily="50" charset="-128"/>
            </a:rPr>
            <a:t>10,565</a:t>
          </a:r>
          <a:r>
            <a:rPr kumimoji="1" lang="ja-JP" altLang="en-US" sz="1300">
              <a:latin typeface="ＭＳ Ｐゴシック" panose="020B0600070205080204" pitchFamily="50" charset="-128"/>
              <a:ea typeface="ＭＳ Ｐゴシック" panose="020B0600070205080204" pitchFamily="50" charset="-128"/>
            </a:rPr>
            <a:t>円の増加となっている。これは、田辺スポーツパーク陸上競技場の改修や情報教育に係る遠隔合同教育実施のための機器整備などが主な要因である。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和歌山県田辺市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財政調整基金残高は、横ばいであるものの、分母となる標準財政規模が増加したことにより、前年度と比較して</a:t>
          </a:r>
          <a:r>
            <a:rPr kumimoji="1" lang="en-US" altLang="ja-JP" sz="1400">
              <a:latin typeface="ＭＳ ゴシック" pitchFamily="49" charset="-128"/>
              <a:ea typeface="ＭＳ ゴシック" pitchFamily="49" charset="-128"/>
            </a:rPr>
            <a:t>0.3</a:t>
          </a:r>
          <a:r>
            <a:rPr kumimoji="1" lang="ja-JP" altLang="en-US" sz="1400">
              <a:latin typeface="ＭＳ ゴシック" pitchFamily="49" charset="-128"/>
              <a:ea typeface="ＭＳ ゴシック" pitchFamily="49" charset="-128"/>
            </a:rPr>
            <a:t>ポイント減少し</a:t>
          </a:r>
          <a:r>
            <a:rPr kumimoji="1" lang="en-US" altLang="ja-JP" sz="1400">
              <a:latin typeface="ＭＳ ゴシック" pitchFamily="49" charset="-128"/>
              <a:ea typeface="ＭＳ ゴシック" pitchFamily="49" charset="-128"/>
            </a:rPr>
            <a:t>16.79</a:t>
          </a:r>
          <a:r>
            <a:rPr kumimoji="1" lang="ja-JP" altLang="en-US" sz="1400">
              <a:latin typeface="ＭＳ ゴシック" pitchFamily="49" charset="-128"/>
              <a:ea typeface="ＭＳ ゴシック" pitchFamily="49" charset="-128"/>
            </a:rPr>
            <a:t>％となっている。</a:t>
          </a:r>
        </a:p>
        <a:p>
          <a:r>
            <a:rPr kumimoji="1" lang="ja-JP" altLang="en-US" sz="1400">
              <a:latin typeface="ＭＳ ゴシック" pitchFamily="49" charset="-128"/>
              <a:ea typeface="ＭＳ ゴシック" pitchFamily="49" charset="-128"/>
            </a:rPr>
            <a:t>　実質収支額は、公債費の繰上償還を実施したことなどから減少し、前年度と比較して</a:t>
          </a:r>
          <a:r>
            <a:rPr kumimoji="1" lang="en-US" altLang="ja-JP" sz="1400">
              <a:latin typeface="ＭＳ ゴシック" pitchFamily="49" charset="-128"/>
              <a:ea typeface="ＭＳ ゴシック" pitchFamily="49" charset="-128"/>
            </a:rPr>
            <a:t>0.74</a:t>
          </a:r>
          <a:r>
            <a:rPr kumimoji="1" lang="ja-JP" altLang="en-US" sz="1400">
              <a:latin typeface="ＭＳ ゴシック" pitchFamily="49" charset="-128"/>
              <a:ea typeface="ＭＳ ゴシック" pitchFamily="49" charset="-128"/>
            </a:rPr>
            <a:t>ポイント減少し</a:t>
          </a:r>
          <a:r>
            <a:rPr kumimoji="1" lang="en-US" altLang="ja-JP" sz="1400">
              <a:latin typeface="ＭＳ ゴシック" pitchFamily="49" charset="-128"/>
              <a:ea typeface="ＭＳ ゴシック" pitchFamily="49" charset="-128"/>
            </a:rPr>
            <a:t>6.80</a:t>
          </a:r>
          <a:r>
            <a:rPr kumimoji="1" lang="ja-JP" altLang="en-US" sz="1400">
              <a:latin typeface="ＭＳ ゴシック" pitchFamily="49" charset="-128"/>
              <a:ea typeface="ＭＳ ゴシック" pitchFamily="49" charset="-128"/>
            </a:rPr>
            <a:t>％となっている。</a:t>
          </a:r>
        </a:p>
        <a:p>
          <a:r>
            <a:rPr kumimoji="1" lang="ja-JP" altLang="en-US" sz="1400">
              <a:latin typeface="ＭＳ ゴシック" pitchFamily="49" charset="-128"/>
              <a:ea typeface="ＭＳ ゴシック" pitchFamily="49" charset="-128"/>
            </a:rPr>
            <a:t>　今後、公共施設の老朽化に伴う維持管理経費の増加など、厳しい財政運営が見込まれることから、人件費や公債費の抑制など、更なる財政健全化に取り組む必要がある。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和歌山県田辺市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駐車場事業特別会計は赤字での推移となっており、木材加工事業特別会計は令和４年度から赤字となっていたが、令和６年度では黒字に転じている。一般会計等の他の会計は黒字で推移している。</a:t>
          </a:r>
        </a:p>
        <a:p>
          <a:r>
            <a:rPr kumimoji="1" lang="ja-JP" altLang="en-US" sz="1400">
              <a:latin typeface="ＭＳ ゴシック" pitchFamily="49" charset="-128"/>
              <a:ea typeface="ＭＳ ゴシック" pitchFamily="49" charset="-128"/>
            </a:rPr>
            <a:t>　昨今の物価上昇などから今後も厳しい財政運営が予想されるため、安定財源の確保や歳出の削減等、財政基盤の強化に向けた積極的な取組が必要である。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和歌山県田辺市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元利償還金は、平成</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年度に借り入れた合併特例事業債の償還終了等により減少している。</a:t>
          </a:r>
        </a:p>
        <a:p>
          <a:r>
            <a:rPr kumimoji="1" lang="ja-JP" altLang="en-US" sz="1400">
              <a:latin typeface="ＭＳ ゴシック" pitchFamily="49" charset="-128"/>
              <a:ea typeface="ＭＳ ゴシック" pitchFamily="49" charset="-128"/>
            </a:rPr>
            <a:t>　公営企業債の元利償還金に対する繰入金は、公営企業法の一部適用により下水道事業会計となったことで、元利償還金の繰出基準額が減少したことなどにより減少している。</a:t>
          </a:r>
        </a:p>
        <a:p>
          <a:r>
            <a:rPr kumimoji="1" lang="ja-JP" altLang="en-US" sz="1400">
              <a:latin typeface="ＭＳ ゴシック" pitchFamily="49" charset="-128"/>
              <a:ea typeface="ＭＳ ゴシック" pitchFamily="49" charset="-128"/>
            </a:rPr>
            <a:t>　組合等が起こした地方債の元利償還金に対する負担金等は、公立紀南病院組合の医療機器整備に係る元利償還金の減少などにより減少している。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満期一括償還地方債を活用していない。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和歌山県田辺市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一般会計等に係る地方債の現在高は、新規発行による増加はあるものの、臨時財政対策債や合併特例事業債などの償還により、全体で</a:t>
          </a:r>
          <a:r>
            <a:rPr kumimoji="1" lang="en-US" altLang="ja-JP" sz="1400">
              <a:latin typeface="ＭＳ ゴシック" pitchFamily="49" charset="-128"/>
              <a:ea typeface="ＭＳ ゴシック" pitchFamily="49" charset="-128"/>
            </a:rPr>
            <a:t>2,373</a:t>
          </a:r>
          <a:r>
            <a:rPr kumimoji="1" lang="ja-JP" altLang="en-US" sz="1400">
              <a:latin typeface="ＭＳ ゴシック" pitchFamily="49" charset="-128"/>
              <a:ea typeface="ＭＳ ゴシック" pitchFamily="49" charset="-128"/>
            </a:rPr>
            <a:t>百万円減少している。</a:t>
          </a:r>
        </a:p>
        <a:p>
          <a:r>
            <a:rPr kumimoji="1" lang="ja-JP" altLang="en-US" sz="1400">
              <a:latin typeface="ＭＳ ゴシック" pitchFamily="49" charset="-128"/>
              <a:ea typeface="ＭＳ ゴシック" pitchFamily="49" charset="-128"/>
            </a:rPr>
            <a:t>　公営企業債等繰入見込額は、地方債現在高が減少したことなどにより減少している。</a:t>
          </a:r>
        </a:p>
        <a:p>
          <a:r>
            <a:rPr kumimoji="1" lang="ja-JP" altLang="en-US" sz="1400">
              <a:latin typeface="ＭＳ ゴシック" pitchFamily="49" charset="-128"/>
              <a:ea typeface="ＭＳ ゴシック" pitchFamily="49" charset="-128"/>
            </a:rPr>
            <a:t>　組合等負担等見込額は、公立紀南病院組合における地方債現在高が減少したことにより減少している。</a:t>
          </a:r>
        </a:p>
        <a:p>
          <a:r>
            <a:rPr kumimoji="1" lang="ja-JP" altLang="en-US" sz="1400">
              <a:latin typeface="ＭＳ ゴシック" pitchFamily="49" charset="-128"/>
              <a:ea typeface="ＭＳ ゴシック" pitchFamily="49" charset="-128"/>
            </a:rPr>
            <a:t>　充当可能基金は、庁舎整備基金の取り崩しや任意繰上償還の財源としての減債基金の取り崩しなどに伴い、</a:t>
          </a:r>
          <a:r>
            <a:rPr kumimoji="1" lang="en-US" altLang="ja-JP" sz="1400">
              <a:latin typeface="ＭＳ ゴシック" pitchFamily="49" charset="-128"/>
              <a:ea typeface="ＭＳ ゴシック" pitchFamily="49" charset="-128"/>
            </a:rPr>
            <a:t>510</a:t>
          </a:r>
          <a:r>
            <a:rPr kumimoji="1" lang="ja-JP" altLang="en-US" sz="1400">
              <a:latin typeface="ＭＳ ゴシック" pitchFamily="49" charset="-128"/>
              <a:ea typeface="ＭＳ ゴシック" pitchFamily="49" charset="-128"/>
            </a:rPr>
            <a:t>百万円減少している。</a:t>
          </a:r>
        </a:p>
        <a:p>
          <a:r>
            <a:rPr kumimoji="1" lang="ja-JP" altLang="en-US" sz="1400">
              <a:latin typeface="ＭＳ ゴシック" pitchFamily="49" charset="-128"/>
              <a:ea typeface="ＭＳ ゴシック" pitchFamily="49" charset="-128"/>
            </a:rPr>
            <a:t>　基準財政需要額算入見込額は、臨時財政対策債の新規発行抑制や臨時財政対策債償還基金費の影響などにより減少している。</a:t>
          </a:r>
        </a:p>
        <a:p>
          <a:r>
            <a:rPr kumimoji="1" lang="ja-JP" altLang="en-US" sz="1400">
              <a:latin typeface="ＭＳ ゴシック" pitchFamily="49" charset="-128"/>
              <a:ea typeface="ＭＳ ゴシック" pitchFamily="49" charset="-128"/>
            </a:rPr>
            <a:t>　令和７年度以降、紀南文化会館改修事業などの大型事業が継続するため、地方債現在高は増加する見込みである。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和歌山県田辺市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令和６年度末基金残高は、前年度末と比較して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百万円の減少となっている。これは、庁舎整備事業の財源として庁舎整備基金を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百万円取り崩したことや、任意繰上償還の財源として減債基金を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百万円取り崩したことなどにより減少したものである。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確実かつ有利な方法により基金の管理を行い、基金残高の確保に努める。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地域振興基金は、本市が有する豊かな自然と歴史を生かした新地方都市の創造のため実施する地域振興事業に要する資金に充てることができる。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三四六総合運動公園整備事業基金は、三四六総合運動公園整備事業に要する資金及び事業に係る市債の償還に充てることができる。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山村活性化基金は、山村地域の活性化に要する資金に充てることができる。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令和６年度末基金残高は、前年度末と比較して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百万円の減少となっている。これは、庁舎整備事業の財源として庁舎整備基金を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百万円取り崩したことや、ふるさと納税基金を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百万円取り崩したことなどにより減少したものである。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共同作業場基金や森林環境譲与税活用基金は事業に係る財源として、三四六総合運動公園整備事業基金は市債の償還財源として一部を取り崩していく予定としており、基金残高は減少傾向となる見込みである。持続的な財政運営を見据え、今後も確実かつ有利な方法により基金の管理を行い、基金残高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令和５年度末基金残高は、基金の取り崩しを行わなかったことにより、前年度末から横ばいとなっている。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確実かつ有利な方法により基金の管理を行うとともに、決算状況を踏まえ、可能な範囲で積立を行い、基金残高の確保に努める。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令和６年度末基金残高は、前年度末と比較して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百万円の減少となっている。これは、任意繰上償還の財源として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百万円を取り崩したことと、運用益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確実かつ有利な方法により基金の管理を行い、決算状況を踏まえ、可能な範囲で積立を行い、基金残高の確保に努める。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708B850-5C81-4141-976C-DFE80F91D7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12A3B4C-9207-41CA-BA86-04F314EFE9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43F9EF8-149D-4E85-A7F4-8CC923EF990E}"/>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8CC2224-DBAA-483F-AAB3-55ABA7CEAB4E}"/>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F7D2EAA-2D04-4349-9918-F654FC2A2BBA}"/>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EDDEB69-930E-45A5-96E4-5FA6197AC0B2}"/>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4F45472-43F9-4FF4-B929-CAE917DFB4CF}"/>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81FAD41-A1B9-4F7D-80ED-429D1A027EC4}"/>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D53B07F-75E5-4150-BADA-7AE9F77B86B1}"/>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65F13F0-EA20-47B5-9F27-9FD380B8558B}"/>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231D3EB-269D-4FEC-B968-94A97EA7544B}"/>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5AE91C9-62C1-4DE3-8B6D-71E44A075CEF}"/>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5025F4C-778C-4A71-BB70-3632C04C232D}"/>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DBBCCC1-571B-4B20-A1E1-F6D5CE58FDF0}"/>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539E348-152D-4FA5-97F6-81B265AB3391}"/>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3DA423D-06BF-4E62-93F2-89A10EC22A93}"/>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和歌山県田辺市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DF5E8F5-4276-4CE4-B8D4-823787B9926A}"/>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FC5EC17-5073-4C28-9CC1-72CCCA6090AC}"/>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1AA3837-BB77-47FC-9B69-99FFA31AED8E}"/>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0B3C102-3567-4839-809C-B1E4BAEF31F2}"/>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91E3974-309E-4C99-B6D6-BAA77359F0D8}"/>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7E94E11-AEB5-4AB0-B32C-266BCACE9969}"/>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67,316
66,884
1,026.89
47,924,448
45,807,592
1,648,376
24,224,899
48,124,938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41D6D3E-035F-4244-95CA-8E6334BF17CB}"/>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630C885-5CDD-4090-847C-D7075FAAF53A}"/>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5477811-1A33-4731-B300-BDABA8A9C276}"/>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695329D-4B45-4455-9809-89B134CE2B46}"/>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B7D9E41-24DC-4999-93D4-130CC79BA44C}"/>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ED18362-64F6-4A90-8DA9-B5727599E584}"/>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7BEE7E1-5416-4134-90DB-489329ED598F}"/>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F9C0C2E-3861-4F3F-BB13-024EE84D9218}"/>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4670A63-62F9-4577-A42B-A069840A4E3E}"/>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6E18593-A5D9-4CCB-8F8F-D29ECED84036}"/>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832D0EE-763E-42AF-AE19-57002B882E46}"/>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826A08F-9BC8-4A54-B2BD-A06881A37A60}"/>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171014C-823A-4F70-B984-C12DAB374CE9}"/>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ECD2FA9-D521-4220-BFEC-EB34655FC2E2}"/>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8FA0C91-F194-4003-AF3E-4E53E25E57E1}"/>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A7EC42A-DC2E-43C5-9488-2B7C98340856}"/>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69EAF42-48F4-4A79-A1CC-3E2B4B3D43EA}"/>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70BB8EF-9D4D-4230-968B-067493EA1A91}"/>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0165A36-505D-40E1-8995-644C52D72D31}"/>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86E31FD-2C00-41EC-977D-90FF73486497}"/>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03467FE-E52B-4781-9E09-42FEABD58D6C}"/>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61A224B-43FE-4C07-B51F-DD283BD92560}"/>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D9E5EEE-1199-4DD7-B368-6C0DE1B4DD7C}"/>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B63E54C-9EB9-488C-8681-7A2FD11FFAA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4C7DD78-D366-40BD-99E3-CB87B022639E}"/>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239C51E-71AD-4587-BE06-CCC1D2E78E51}"/>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7997FFF-6FD8-478A-9662-7E93151B6B4A}"/>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049CDC3-ED9B-4FCA-8E1C-284FCC54D92F}"/>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6F32FC1-EC09-46F5-9D32-05193647D618}"/>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458A972-57DB-4998-8FA6-4501E5ABFE8F}"/>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7E63E95-D44F-4F3E-8533-8E73E53A853A}"/>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95D9C10-9390-4261-9FF1-38EDDEC23918}"/>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BF99BEC-B651-433F-84F3-A9E8981E38A8}"/>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1BF7B18-4A91-4EB0-A9D3-9CBC719FD248}"/>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7F9ADF5-E4E7-4F65-82C6-D7F5CB46288D}"/>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有形固定資産減価償却率は類似団体、全国平均と同水準にあり、和歌山県平均との比較では低い水準となっている。</a:t>
          </a:r>
          <a:endParaRPr lang="ja-JP" altLang="ja-JP">
            <a:effectLst/>
          </a:endParaRPr>
        </a:p>
        <a:p>
          <a:r>
            <a:rPr kumimoji="1" lang="ja-JP" altLang="ja-JP" sz="1100">
              <a:solidFill>
                <a:schemeClr val="dk1"/>
              </a:solidFill>
              <a:effectLst/>
              <a:latin typeface="+mn-lt"/>
              <a:ea typeface="+mn-ea"/>
              <a:cs typeface="+mn-cs"/>
            </a:rPr>
            <a:t>今後も有形固定資産減価償却率については、上昇傾向が続くことが見込まれるため、老朽化した施設の適正管理を推進していく必要がある。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D1F18D5-6307-4913-9D06-5825B4546514}"/>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B9DFBA8-D729-49AF-B9A6-53E1FD430FB3}"/>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6ED4B5E-6559-4F19-87B4-A1B5B9D5C4BC}"/>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36FE385-6CF6-4712-AF08-A8DA19F3B90C}"/>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7DFDCCD2-7096-4880-88F2-82A6FCA78A6C}"/>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457B6130-5B9D-423F-9FD2-E6B44016CE1E}"/>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96C1937-E024-42D4-AA88-C5072C3AD45C}"/>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723F78C8-4791-4314-801B-616193599A17}"/>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9AFE8444-7603-4045-8C33-9B6487B72700}"/>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A54D1BC1-418B-4EC2-B7F4-D9AE6E476933}"/>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6F30433A-40A5-42A9-BB33-BDC030B1EAFD}"/>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3CBA6806-98CA-4224-98DF-539A2DB8A264}"/>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FBFEEC47-4B9C-4667-B6CB-E8DA8E193744}"/>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81419421-5D82-4295-BCED-45856D4D6FCE}"/>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2D489236-D859-4054-BD14-36D307E83573}"/>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C9DD30E2-3F81-47D9-8B7E-21BDD0B4BE26}"/>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75" name="直線コネクタ 74">
          <a:extLst>
            <a:ext uri="{FF2B5EF4-FFF2-40B4-BE49-F238E27FC236}">
              <a16:creationId xmlns:a16="http://schemas.microsoft.com/office/drawing/2014/main" id="{E5BB6331-DC25-4501-951D-3F441B088795}"/>
            </a:ext>
          </a:extLst>
        </xdr:cNvPr>
        <xdr:cNvCxnSpPr/>
      </xdr:nvCxnSpPr>
      <xdr:spPr>
        <a:xfrm flipV="1">
          <a:off x="4760595" y="4570095"/>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76" name="有形固定資産減価償却率最小値テキスト">
          <a:extLst>
            <a:ext uri="{FF2B5EF4-FFF2-40B4-BE49-F238E27FC236}">
              <a16:creationId xmlns:a16="http://schemas.microsoft.com/office/drawing/2014/main" id="{82BD95F5-C8FE-4B49-A4CF-FC6152FC524F}"/>
            </a:ext>
          </a:extLst>
        </xdr:cNvPr>
        <xdr:cNvSpPr txBox="1"/>
      </xdr:nvSpPr>
      <xdr:spPr>
        <a:xfrm>
          <a:off x="4813300" y="5962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77" name="直線コネクタ 76">
          <a:extLst>
            <a:ext uri="{FF2B5EF4-FFF2-40B4-BE49-F238E27FC236}">
              <a16:creationId xmlns:a16="http://schemas.microsoft.com/office/drawing/2014/main" id="{6D3EE041-E01C-4AEE-B037-CE1D7D98199B}"/>
            </a:ext>
          </a:extLst>
        </xdr:cNvPr>
        <xdr:cNvCxnSpPr/>
      </xdr:nvCxnSpPr>
      <xdr:spPr>
        <a:xfrm>
          <a:off x="4673600" y="5959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78" name="有形固定資産減価償却率最大値テキスト">
          <a:extLst>
            <a:ext uri="{FF2B5EF4-FFF2-40B4-BE49-F238E27FC236}">
              <a16:creationId xmlns:a16="http://schemas.microsoft.com/office/drawing/2014/main" id="{D985B998-F0C3-4121-AB57-D7C69E601701}"/>
            </a:ext>
          </a:extLst>
        </xdr:cNvPr>
        <xdr:cNvSpPr txBox="1"/>
      </xdr:nvSpPr>
      <xdr:spPr>
        <a:xfrm>
          <a:off x="4813300" y="4345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79" name="直線コネクタ 78">
          <a:extLst>
            <a:ext uri="{FF2B5EF4-FFF2-40B4-BE49-F238E27FC236}">
              <a16:creationId xmlns:a16="http://schemas.microsoft.com/office/drawing/2014/main" id="{DD4744EC-A88C-4F0A-ACC2-937A4DE053BB}"/>
            </a:ext>
          </a:extLst>
        </xdr:cNvPr>
        <xdr:cNvCxnSpPr/>
      </xdr:nvCxnSpPr>
      <xdr:spPr>
        <a:xfrm>
          <a:off x="4673600" y="4570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105215</xdr:rowOff>
    </xdr:from>
    <xdr:ext cx="405111" cy="259045"/>
    <xdr:sp macro="" textlink="">
      <xdr:nvSpPr>
        <xdr:cNvPr id="80" name="有形固定資産減価償却率平均値テキスト">
          <a:extLst>
            <a:ext uri="{FF2B5EF4-FFF2-40B4-BE49-F238E27FC236}">
              <a16:creationId xmlns:a16="http://schemas.microsoft.com/office/drawing/2014/main" id="{1EF38914-0893-4AA3-9BC3-C8671D1C46AD}"/>
            </a:ext>
          </a:extLst>
        </xdr:cNvPr>
        <xdr:cNvSpPr txBox="1"/>
      </xdr:nvSpPr>
      <xdr:spPr>
        <a:xfrm>
          <a:off x="4813300" y="52487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81" name="フローチャート: 判断 80">
          <a:extLst>
            <a:ext uri="{FF2B5EF4-FFF2-40B4-BE49-F238E27FC236}">
              <a16:creationId xmlns:a16="http://schemas.microsoft.com/office/drawing/2014/main" id="{8B0BC87F-6671-487C-BAAE-2692A8BA8360}"/>
            </a:ext>
          </a:extLst>
        </xdr:cNvPr>
        <xdr:cNvSpPr/>
      </xdr:nvSpPr>
      <xdr:spPr>
        <a:xfrm>
          <a:off x="4711700" y="5397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82" name="フローチャート: 判断 81">
          <a:extLst>
            <a:ext uri="{FF2B5EF4-FFF2-40B4-BE49-F238E27FC236}">
              <a16:creationId xmlns:a16="http://schemas.microsoft.com/office/drawing/2014/main" id="{02C51050-736C-4A34-8BF5-A8C1049F0E9F}"/>
            </a:ext>
          </a:extLst>
        </xdr:cNvPr>
        <xdr:cNvSpPr/>
      </xdr:nvSpPr>
      <xdr:spPr>
        <a:xfrm>
          <a:off x="4000500" y="536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83" name="フローチャート: 判断 82">
          <a:extLst>
            <a:ext uri="{FF2B5EF4-FFF2-40B4-BE49-F238E27FC236}">
              <a16:creationId xmlns:a16="http://schemas.microsoft.com/office/drawing/2014/main" id="{CEAFCC67-A05F-460A-9996-D4BAE83907BB}"/>
            </a:ext>
          </a:extLst>
        </xdr:cNvPr>
        <xdr:cNvSpPr/>
      </xdr:nvSpPr>
      <xdr:spPr>
        <a:xfrm>
          <a:off x="3238500" y="531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84" name="フローチャート: 判断 83">
          <a:extLst>
            <a:ext uri="{FF2B5EF4-FFF2-40B4-BE49-F238E27FC236}">
              <a16:creationId xmlns:a16="http://schemas.microsoft.com/office/drawing/2014/main" id="{5ACF5656-620B-4CDF-8BFB-8AC728119A8C}"/>
            </a:ext>
          </a:extLst>
        </xdr:cNvPr>
        <xdr:cNvSpPr/>
      </xdr:nvSpPr>
      <xdr:spPr>
        <a:xfrm>
          <a:off x="2476500" y="527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85" name="フローチャート: 判断 84">
          <a:extLst>
            <a:ext uri="{FF2B5EF4-FFF2-40B4-BE49-F238E27FC236}">
              <a16:creationId xmlns:a16="http://schemas.microsoft.com/office/drawing/2014/main" id="{59662B2D-1F6F-4301-9FD4-949102BBA63F}"/>
            </a:ext>
          </a:extLst>
        </xdr:cNvPr>
        <xdr:cNvSpPr/>
      </xdr:nvSpPr>
      <xdr:spPr>
        <a:xfrm>
          <a:off x="1714500" y="528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F0DA78B-F778-473B-AD53-C7A259C4655D}"/>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874CF42-CFA5-4C5D-9111-F0B02BC6FA17}"/>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80BACC0-53F2-4D04-AA2B-664F072833F8}"/>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1E8274D-55F4-4456-8E58-78B4836CFA21}"/>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B1847BE-218C-4F6F-A534-B0AF2D15F036}"/>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103928</xdr:rowOff>
    </xdr:from>
    <xdr:to>
      <xdr:col>23</xdr:col>
      <xdr:colOff>136525</xdr:colOff>
      <xdr:row>32</xdr:row>
      <xdr:rowOff>34078</xdr:rowOff>
    </xdr:to>
    <xdr:sp macro="" textlink="">
      <xdr:nvSpPr>
        <xdr:cNvPr id="91" name="楕円 90">
          <a:extLst>
            <a:ext uri="{FF2B5EF4-FFF2-40B4-BE49-F238E27FC236}">
              <a16:creationId xmlns:a16="http://schemas.microsoft.com/office/drawing/2014/main" id="{D5264615-3906-4AE4-915C-3DC4583DFFFE}"/>
            </a:ext>
          </a:extLst>
        </xdr:cNvPr>
        <xdr:cNvSpPr/>
      </xdr:nvSpPr>
      <xdr:spPr>
        <a:xfrm>
          <a:off x="4711700" y="541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82355</xdr:rowOff>
    </xdr:from>
    <xdr:ext cx="405111" cy="259045"/>
    <xdr:sp macro="" textlink="">
      <xdr:nvSpPr>
        <xdr:cNvPr id="92" name="有形固定資産減価償却率該当値テキスト">
          <a:extLst>
            <a:ext uri="{FF2B5EF4-FFF2-40B4-BE49-F238E27FC236}">
              <a16:creationId xmlns:a16="http://schemas.microsoft.com/office/drawing/2014/main" id="{1CBFCD58-6FD2-4F46-B6E8-D3318EA61C02}"/>
            </a:ext>
          </a:extLst>
        </xdr:cNvPr>
        <xdr:cNvSpPr txBox="1"/>
      </xdr:nvSpPr>
      <xdr:spPr>
        <a:xfrm>
          <a:off x="4813300" y="5397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53552</xdr:rowOff>
    </xdr:from>
    <xdr:to>
      <xdr:col>19</xdr:col>
      <xdr:colOff>187325</xdr:colOff>
      <xdr:row>31</xdr:row>
      <xdr:rowOff>155152</xdr:rowOff>
    </xdr:to>
    <xdr:sp macro="" textlink="">
      <xdr:nvSpPr>
        <xdr:cNvPr id="93" name="楕円 92">
          <a:extLst>
            <a:ext uri="{FF2B5EF4-FFF2-40B4-BE49-F238E27FC236}">
              <a16:creationId xmlns:a16="http://schemas.microsoft.com/office/drawing/2014/main" id="{9B5793B9-B868-42D0-BB13-DF8BABA47159}"/>
            </a:ext>
          </a:extLst>
        </xdr:cNvPr>
        <xdr:cNvSpPr/>
      </xdr:nvSpPr>
      <xdr:spPr>
        <a:xfrm>
          <a:off x="4000500" y="536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104352</xdr:rowOff>
    </xdr:from>
    <xdr:to>
      <xdr:col>23</xdr:col>
      <xdr:colOff>85725</xdr:colOff>
      <xdr:row>31</xdr:row>
      <xdr:rowOff>154728</xdr:rowOff>
    </xdr:to>
    <xdr:cxnSp macro="">
      <xdr:nvCxnSpPr>
        <xdr:cNvPr id="94" name="直線コネクタ 93">
          <a:extLst>
            <a:ext uri="{FF2B5EF4-FFF2-40B4-BE49-F238E27FC236}">
              <a16:creationId xmlns:a16="http://schemas.microsoft.com/office/drawing/2014/main" id="{FD67EE4D-EE61-464D-9A0E-61A5B9531E38}"/>
            </a:ext>
          </a:extLst>
        </xdr:cNvPr>
        <xdr:cNvCxnSpPr/>
      </xdr:nvCxnSpPr>
      <xdr:spPr>
        <a:xfrm>
          <a:off x="4051300" y="5419302"/>
          <a:ext cx="7112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57150</xdr:rowOff>
    </xdr:from>
    <xdr:to>
      <xdr:col>15</xdr:col>
      <xdr:colOff>187325</xdr:colOff>
      <xdr:row>31</xdr:row>
      <xdr:rowOff>158750</xdr:rowOff>
    </xdr:to>
    <xdr:sp macro="" textlink="">
      <xdr:nvSpPr>
        <xdr:cNvPr id="95" name="楕円 94">
          <a:extLst>
            <a:ext uri="{FF2B5EF4-FFF2-40B4-BE49-F238E27FC236}">
              <a16:creationId xmlns:a16="http://schemas.microsoft.com/office/drawing/2014/main" id="{DE0ACB18-DE4E-4CAB-9B94-B23C80BED690}"/>
            </a:ext>
          </a:extLst>
        </xdr:cNvPr>
        <xdr:cNvSpPr/>
      </xdr:nvSpPr>
      <xdr:spPr>
        <a:xfrm>
          <a:off x="3238500" y="537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104352</xdr:rowOff>
    </xdr:from>
    <xdr:to>
      <xdr:col>19</xdr:col>
      <xdr:colOff>136525</xdr:colOff>
      <xdr:row>31</xdr:row>
      <xdr:rowOff>107950</xdr:rowOff>
    </xdr:to>
    <xdr:cxnSp macro="">
      <xdr:nvCxnSpPr>
        <xdr:cNvPr id="96" name="直線コネクタ 95">
          <a:extLst>
            <a:ext uri="{FF2B5EF4-FFF2-40B4-BE49-F238E27FC236}">
              <a16:creationId xmlns:a16="http://schemas.microsoft.com/office/drawing/2014/main" id="{6DD09A6A-B3D8-456A-9890-D5927F58A439}"/>
            </a:ext>
          </a:extLst>
        </xdr:cNvPr>
        <xdr:cNvCxnSpPr/>
      </xdr:nvCxnSpPr>
      <xdr:spPr>
        <a:xfrm flipV="1">
          <a:off x="3289300" y="5419302"/>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171027</xdr:rowOff>
    </xdr:from>
    <xdr:to>
      <xdr:col>11</xdr:col>
      <xdr:colOff>187325</xdr:colOff>
      <xdr:row>31</xdr:row>
      <xdr:rowOff>101177</xdr:rowOff>
    </xdr:to>
    <xdr:sp macro="" textlink="">
      <xdr:nvSpPr>
        <xdr:cNvPr id="97" name="楕円 96">
          <a:extLst>
            <a:ext uri="{FF2B5EF4-FFF2-40B4-BE49-F238E27FC236}">
              <a16:creationId xmlns:a16="http://schemas.microsoft.com/office/drawing/2014/main" id="{94372D6B-71E8-49DF-8E98-32DCCEDD889D}"/>
            </a:ext>
          </a:extLst>
        </xdr:cNvPr>
        <xdr:cNvSpPr/>
      </xdr:nvSpPr>
      <xdr:spPr>
        <a:xfrm>
          <a:off x="2476500" y="531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50377</xdr:rowOff>
    </xdr:from>
    <xdr:to>
      <xdr:col>15</xdr:col>
      <xdr:colOff>136525</xdr:colOff>
      <xdr:row>31</xdr:row>
      <xdr:rowOff>107950</xdr:rowOff>
    </xdr:to>
    <xdr:cxnSp macro="">
      <xdr:nvCxnSpPr>
        <xdr:cNvPr id="98" name="直線コネクタ 97">
          <a:extLst>
            <a:ext uri="{FF2B5EF4-FFF2-40B4-BE49-F238E27FC236}">
              <a16:creationId xmlns:a16="http://schemas.microsoft.com/office/drawing/2014/main" id="{CD4F4BA4-DD79-4801-B4F7-11495802085A}"/>
            </a:ext>
          </a:extLst>
        </xdr:cNvPr>
        <xdr:cNvCxnSpPr/>
      </xdr:nvCxnSpPr>
      <xdr:spPr>
        <a:xfrm>
          <a:off x="2527300" y="5365327"/>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127847</xdr:rowOff>
    </xdr:from>
    <xdr:to>
      <xdr:col>7</xdr:col>
      <xdr:colOff>187325</xdr:colOff>
      <xdr:row>31</xdr:row>
      <xdr:rowOff>57997</xdr:rowOff>
    </xdr:to>
    <xdr:sp macro="" textlink="">
      <xdr:nvSpPr>
        <xdr:cNvPr id="99" name="楕円 98">
          <a:extLst>
            <a:ext uri="{FF2B5EF4-FFF2-40B4-BE49-F238E27FC236}">
              <a16:creationId xmlns:a16="http://schemas.microsoft.com/office/drawing/2014/main" id="{EB01CB1A-7EFC-432B-804B-89BD655DAB6E}"/>
            </a:ext>
          </a:extLst>
        </xdr:cNvPr>
        <xdr:cNvSpPr/>
      </xdr:nvSpPr>
      <xdr:spPr>
        <a:xfrm>
          <a:off x="1714500" y="527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7197</xdr:rowOff>
    </xdr:from>
    <xdr:to>
      <xdr:col>11</xdr:col>
      <xdr:colOff>136525</xdr:colOff>
      <xdr:row>31</xdr:row>
      <xdr:rowOff>50377</xdr:rowOff>
    </xdr:to>
    <xdr:cxnSp macro="">
      <xdr:nvCxnSpPr>
        <xdr:cNvPr id="100" name="直線コネクタ 99">
          <a:extLst>
            <a:ext uri="{FF2B5EF4-FFF2-40B4-BE49-F238E27FC236}">
              <a16:creationId xmlns:a16="http://schemas.microsoft.com/office/drawing/2014/main" id="{4E452675-4723-4CED-9026-9D6D100D047C}"/>
            </a:ext>
          </a:extLst>
        </xdr:cNvPr>
        <xdr:cNvCxnSpPr/>
      </xdr:nvCxnSpPr>
      <xdr:spPr>
        <a:xfrm>
          <a:off x="1765300" y="532214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168080</xdr:rowOff>
    </xdr:from>
    <xdr:ext cx="405111" cy="259045"/>
    <xdr:sp macro="" textlink="">
      <xdr:nvSpPr>
        <xdr:cNvPr id="101" name="n_1aveValue有形固定資産減価償却率">
          <a:extLst>
            <a:ext uri="{FF2B5EF4-FFF2-40B4-BE49-F238E27FC236}">
              <a16:creationId xmlns:a16="http://schemas.microsoft.com/office/drawing/2014/main" id="{24DA938B-9AD2-464F-9E69-3BE731DDFA1B}"/>
            </a:ext>
          </a:extLst>
        </xdr:cNvPr>
        <xdr:cNvSpPr txBox="1"/>
      </xdr:nvSpPr>
      <xdr:spPr>
        <a:xfrm>
          <a:off x="3836044" y="5140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102" name="n_2aveValue有形固定資産減価償却率">
          <a:extLst>
            <a:ext uri="{FF2B5EF4-FFF2-40B4-BE49-F238E27FC236}">
              <a16:creationId xmlns:a16="http://schemas.microsoft.com/office/drawing/2014/main" id="{96912D28-BC90-4252-89D4-6041813EFB83}"/>
            </a:ext>
          </a:extLst>
        </xdr:cNvPr>
        <xdr:cNvSpPr txBox="1"/>
      </xdr:nvSpPr>
      <xdr:spPr>
        <a:xfrm>
          <a:off x="3086744" y="509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103" name="n_3aveValue有形固定資産減価償却率">
          <a:extLst>
            <a:ext uri="{FF2B5EF4-FFF2-40B4-BE49-F238E27FC236}">
              <a16:creationId xmlns:a16="http://schemas.microsoft.com/office/drawing/2014/main" id="{D75DD1EA-A059-4D4F-8624-638B3F0547AD}"/>
            </a:ext>
          </a:extLst>
        </xdr:cNvPr>
        <xdr:cNvSpPr txBox="1"/>
      </xdr:nvSpPr>
      <xdr:spPr>
        <a:xfrm>
          <a:off x="2324744" y="5046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104" name="n_4aveValue有形固定資産減価償却率">
          <a:extLst>
            <a:ext uri="{FF2B5EF4-FFF2-40B4-BE49-F238E27FC236}">
              <a16:creationId xmlns:a16="http://schemas.microsoft.com/office/drawing/2014/main" id="{89954922-B4D8-4894-9FA2-75B1BAD125FC}"/>
            </a:ext>
          </a:extLst>
        </xdr:cNvPr>
        <xdr:cNvSpPr txBox="1"/>
      </xdr:nvSpPr>
      <xdr:spPr>
        <a:xfrm>
          <a:off x="1562744" y="537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146279</xdr:rowOff>
    </xdr:from>
    <xdr:ext cx="405111" cy="259045"/>
    <xdr:sp macro="" textlink="">
      <xdr:nvSpPr>
        <xdr:cNvPr id="105" name="n_1mainValue有形固定資産減価償却率">
          <a:extLst>
            <a:ext uri="{FF2B5EF4-FFF2-40B4-BE49-F238E27FC236}">
              <a16:creationId xmlns:a16="http://schemas.microsoft.com/office/drawing/2014/main" id="{3736C23A-1A74-4320-8C06-30DD42A8775C}"/>
            </a:ext>
          </a:extLst>
        </xdr:cNvPr>
        <xdr:cNvSpPr txBox="1"/>
      </xdr:nvSpPr>
      <xdr:spPr>
        <a:xfrm>
          <a:off x="3836044" y="5461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149877</xdr:rowOff>
    </xdr:from>
    <xdr:ext cx="405111" cy="259045"/>
    <xdr:sp macro="" textlink="">
      <xdr:nvSpPr>
        <xdr:cNvPr id="106" name="n_2mainValue有形固定資産減価償却率">
          <a:extLst>
            <a:ext uri="{FF2B5EF4-FFF2-40B4-BE49-F238E27FC236}">
              <a16:creationId xmlns:a16="http://schemas.microsoft.com/office/drawing/2014/main" id="{3FE50DA3-8382-4104-A83D-167BBC23A0DD}"/>
            </a:ext>
          </a:extLst>
        </xdr:cNvPr>
        <xdr:cNvSpPr txBox="1"/>
      </xdr:nvSpPr>
      <xdr:spPr>
        <a:xfrm>
          <a:off x="3086744" y="5464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92304</xdr:rowOff>
    </xdr:from>
    <xdr:ext cx="405111" cy="259045"/>
    <xdr:sp macro="" textlink="">
      <xdr:nvSpPr>
        <xdr:cNvPr id="107" name="n_3mainValue有形固定資産減価償却率">
          <a:extLst>
            <a:ext uri="{FF2B5EF4-FFF2-40B4-BE49-F238E27FC236}">
              <a16:creationId xmlns:a16="http://schemas.microsoft.com/office/drawing/2014/main" id="{E7A46032-0A27-4536-B10D-DC8BB9EE2BEC}"/>
            </a:ext>
          </a:extLst>
        </xdr:cNvPr>
        <xdr:cNvSpPr txBox="1"/>
      </xdr:nvSpPr>
      <xdr:spPr>
        <a:xfrm>
          <a:off x="2324744" y="5407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74524</xdr:rowOff>
    </xdr:from>
    <xdr:ext cx="405111" cy="259045"/>
    <xdr:sp macro="" textlink="">
      <xdr:nvSpPr>
        <xdr:cNvPr id="108" name="n_4mainValue有形固定資産減価償却率">
          <a:extLst>
            <a:ext uri="{FF2B5EF4-FFF2-40B4-BE49-F238E27FC236}">
              <a16:creationId xmlns:a16="http://schemas.microsoft.com/office/drawing/2014/main" id="{E3E88810-F51F-4D54-B250-0A0348F9DD5C}"/>
            </a:ext>
          </a:extLst>
        </xdr:cNvPr>
        <xdr:cNvSpPr txBox="1"/>
      </xdr:nvSpPr>
      <xdr:spPr>
        <a:xfrm>
          <a:off x="1562744" y="5046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4E2004D-E016-4AA1-AA8B-98DE1E9A114E}"/>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713BBD9-EFAB-451D-BDF9-FAED393FED7D}"/>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977A76E3-F366-4612-AF73-01E636F76537}"/>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F7D79687-E768-47BB-A8AC-428F9E932186}"/>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B4395A8F-2A34-4043-8650-23FCD41C5BFE}"/>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96AB542D-F003-4C56-897E-1A4B12C3CF55}"/>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504BAC05-FDD0-4409-A5C1-F41928DF1BB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FC724EF9-B332-494A-BE95-E8CF4ACEA2B2}"/>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36F266FB-41E2-4FC6-9180-073DEB679FC9}"/>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7E4A6881-F55A-40C2-955C-61AF788BE56E}"/>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5DDC6F72-A7C8-46C6-B93C-9CF00A62ADAA}"/>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222F2236-EA86-40ED-95D2-919DCB94A3F2}"/>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5F45CCCE-2925-4C06-BA6E-042FF90F6660}"/>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債務償還比率は、全国平均、類似団体よりも高い水準にあり、和歌山県平均との比較においても、高い水準にある。令和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臨時財政対策債及び合併特例事業債などの償還により将来負担額は減少したものの、</a:t>
          </a:r>
          <a:r>
            <a:rPr kumimoji="1" lang="ja-JP" altLang="en-US" sz="1100">
              <a:solidFill>
                <a:schemeClr val="dk1"/>
              </a:solidFill>
              <a:effectLst/>
              <a:latin typeface="+mn-ea"/>
              <a:ea typeface="+mn-ea"/>
              <a:cs typeface="+mn-cs"/>
            </a:rPr>
            <a:t>人事院勧告に伴う報酬月額の改定、物価高騰に伴う光熱水費の増加等により、経常的経費充当一般財源が増加したことで、前年度と比べ増加することとなった。</a:t>
          </a:r>
          <a:endParaRPr kumimoji="1" lang="en-US" altLang="ja-JP" sz="1100">
            <a:solidFill>
              <a:schemeClr val="dk1"/>
            </a:solidFill>
            <a:effectLst/>
            <a:latin typeface="+mn-ea"/>
            <a:ea typeface="+mn-ea"/>
            <a:cs typeface="+mn-cs"/>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B7076E9B-84EA-4D9F-989B-380796CAC39D}"/>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B206F501-8B0D-4017-8E63-C31A3DAE59A4}"/>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5BBA3B2E-99C0-4E9F-B08F-2D0A67D433C8}"/>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F139B92D-D7A2-4089-A0D3-307862E387C7}"/>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A9AB7243-37F5-4687-8BF3-96BC32DE0079}"/>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503796D2-2F94-45D7-A3FE-BA2A99443E16}"/>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EEEAE001-3A81-448C-8470-34A5C0E0874A}"/>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81B9F319-747B-44D2-84F4-AAE74214B6EF}"/>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900888FB-1F5F-4121-BCF6-3646D2FE50A4}"/>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3F4F9D36-FE9D-445E-B521-9E0DCC8A47ED}"/>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71AB8DBB-4973-47BC-8AE0-61F8DCB506CF}"/>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76B4AF8C-F7CB-46F1-B655-D740AD8A111F}"/>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EC6B84F4-E898-4E9D-AA93-01D9F081697E}"/>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C30C7286-404E-4267-A736-78B86A9373F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CF613056-6070-47CF-AC0A-759E83722626}"/>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37" name="直線コネクタ 136">
          <a:extLst>
            <a:ext uri="{FF2B5EF4-FFF2-40B4-BE49-F238E27FC236}">
              <a16:creationId xmlns:a16="http://schemas.microsoft.com/office/drawing/2014/main" id="{C282D607-19B6-4DD3-A103-296CCABDD1B4}"/>
            </a:ext>
          </a:extLst>
        </xdr:cNvPr>
        <xdr:cNvCxnSpPr/>
      </xdr:nvCxnSpPr>
      <xdr:spPr>
        <a:xfrm flipV="1">
          <a:off x="14793595" y="4541308"/>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38" name="債務償還比率最小値テキスト">
          <a:extLst>
            <a:ext uri="{FF2B5EF4-FFF2-40B4-BE49-F238E27FC236}">
              <a16:creationId xmlns:a16="http://schemas.microsoft.com/office/drawing/2014/main" id="{C572B379-8200-449C-A588-CCBBD63868DD}"/>
            </a:ext>
          </a:extLst>
        </xdr:cNvPr>
        <xdr:cNvSpPr txBox="1"/>
      </xdr:nvSpPr>
      <xdr:spPr>
        <a:xfrm>
          <a:off x="14846300" y="593625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39" name="直線コネクタ 138">
          <a:extLst>
            <a:ext uri="{FF2B5EF4-FFF2-40B4-BE49-F238E27FC236}">
              <a16:creationId xmlns:a16="http://schemas.microsoft.com/office/drawing/2014/main" id="{6904EEEC-FDE0-40B4-9A2D-C57EDC0366B8}"/>
            </a:ext>
          </a:extLst>
        </xdr:cNvPr>
        <xdr:cNvCxnSpPr/>
      </xdr:nvCxnSpPr>
      <xdr:spPr>
        <a:xfrm>
          <a:off x="14706600" y="5932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1A1D078E-A3ED-4CAE-A784-C6344C62DC03}"/>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F8B48C3C-C458-4679-91BE-B1CF8A5FE1A3}"/>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42" name="債務償還比率平均値テキスト">
          <a:extLst>
            <a:ext uri="{FF2B5EF4-FFF2-40B4-BE49-F238E27FC236}">
              <a16:creationId xmlns:a16="http://schemas.microsoft.com/office/drawing/2014/main" id="{12AB9CFE-3290-47A4-9013-C182CFA1139F}"/>
            </a:ext>
          </a:extLst>
        </xdr:cNvPr>
        <xdr:cNvSpPr txBox="1"/>
      </xdr:nvSpPr>
      <xdr:spPr>
        <a:xfrm>
          <a:off x="14846300" y="5029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43" name="フローチャート: 判断 142">
          <a:extLst>
            <a:ext uri="{FF2B5EF4-FFF2-40B4-BE49-F238E27FC236}">
              <a16:creationId xmlns:a16="http://schemas.microsoft.com/office/drawing/2014/main" id="{483649E9-D3B2-4656-BE29-F308AAB5DCC6}"/>
            </a:ext>
          </a:extLst>
        </xdr:cNvPr>
        <xdr:cNvSpPr/>
      </xdr:nvSpPr>
      <xdr:spPr>
        <a:xfrm>
          <a:off x="14744700" y="517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44" name="フローチャート: 判断 143">
          <a:extLst>
            <a:ext uri="{FF2B5EF4-FFF2-40B4-BE49-F238E27FC236}">
              <a16:creationId xmlns:a16="http://schemas.microsoft.com/office/drawing/2014/main" id="{D3E832D2-5607-49D8-AF98-829F387867A6}"/>
            </a:ext>
          </a:extLst>
        </xdr:cNvPr>
        <xdr:cNvSpPr/>
      </xdr:nvSpPr>
      <xdr:spPr>
        <a:xfrm>
          <a:off x="14033500" y="512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45" name="フローチャート: 判断 144">
          <a:extLst>
            <a:ext uri="{FF2B5EF4-FFF2-40B4-BE49-F238E27FC236}">
              <a16:creationId xmlns:a16="http://schemas.microsoft.com/office/drawing/2014/main" id="{829B868C-3604-4687-9C67-BD9BAE4539DB}"/>
            </a:ext>
          </a:extLst>
        </xdr:cNvPr>
        <xdr:cNvSpPr/>
      </xdr:nvSpPr>
      <xdr:spPr>
        <a:xfrm>
          <a:off x="13271500" y="5129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46" name="フローチャート: 判断 145">
          <a:extLst>
            <a:ext uri="{FF2B5EF4-FFF2-40B4-BE49-F238E27FC236}">
              <a16:creationId xmlns:a16="http://schemas.microsoft.com/office/drawing/2014/main" id="{22728E8B-7C51-4CCF-81DA-4DB7CDE48AA7}"/>
            </a:ext>
          </a:extLst>
        </xdr:cNvPr>
        <xdr:cNvSpPr/>
      </xdr:nvSpPr>
      <xdr:spPr>
        <a:xfrm>
          <a:off x="12509500" y="512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7" name="フローチャート: 判断 146">
          <a:extLst>
            <a:ext uri="{FF2B5EF4-FFF2-40B4-BE49-F238E27FC236}">
              <a16:creationId xmlns:a16="http://schemas.microsoft.com/office/drawing/2014/main" id="{FE9C2742-6A36-4A18-8206-A79013021959}"/>
            </a:ext>
          </a:extLst>
        </xdr:cNvPr>
        <xdr:cNvSpPr/>
      </xdr:nvSpPr>
      <xdr:spPr>
        <a:xfrm>
          <a:off x="11747500" y="525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CFD4187-D9E0-4141-A14D-021817B2A767}"/>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67C6ABAF-0D9A-4530-B292-A8835B72A578}"/>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85D656E-4F2B-4835-902B-046286919B02}"/>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BF82B6D0-F77F-4261-8D81-1BA9187DDBE9}"/>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539FA42-DE14-48AC-B1B9-0C984C794CF5}"/>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123649</xdr:rowOff>
    </xdr:from>
    <xdr:to>
      <xdr:col>76</xdr:col>
      <xdr:colOff>73025</xdr:colOff>
      <xdr:row>31</xdr:row>
      <xdr:rowOff>53799</xdr:rowOff>
    </xdr:to>
    <xdr:sp macro="" textlink="">
      <xdr:nvSpPr>
        <xdr:cNvPr id="153" name="楕円 152">
          <a:extLst>
            <a:ext uri="{FF2B5EF4-FFF2-40B4-BE49-F238E27FC236}">
              <a16:creationId xmlns:a16="http://schemas.microsoft.com/office/drawing/2014/main" id="{2F185356-4647-4778-BD75-37D3A6702BCA}"/>
            </a:ext>
          </a:extLst>
        </xdr:cNvPr>
        <xdr:cNvSpPr/>
      </xdr:nvSpPr>
      <xdr:spPr>
        <a:xfrm>
          <a:off x="14744700" y="526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102076</xdr:rowOff>
    </xdr:from>
    <xdr:ext cx="469744" cy="259045"/>
    <xdr:sp macro="" textlink="">
      <xdr:nvSpPr>
        <xdr:cNvPr id="154" name="債務償還比率該当値テキスト">
          <a:extLst>
            <a:ext uri="{FF2B5EF4-FFF2-40B4-BE49-F238E27FC236}">
              <a16:creationId xmlns:a16="http://schemas.microsoft.com/office/drawing/2014/main" id="{98BF713B-A6BA-49F8-8143-18547C545CF4}"/>
            </a:ext>
          </a:extLst>
        </xdr:cNvPr>
        <xdr:cNvSpPr txBox="1"/>
      </xdr:nvSpPr>
      <xdr:spPr>
        <a:xfrm>
          <a:off x="14846300" y="5245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93063</xdr:rowOff>
    </xdr:from>
    <xdr:to>
      <xdr:col>72</xdr:col>
      <xdr:colOff>123825</xdr:colOff>
      <xdr:row>31</xdr:row>
      <xdr:rowOff>23213</xdr:rowOff>
    </xdr:to>
    <xdr:sp macro="" textlink="">
      <xdr:nvSpPr>
        <xdr:cNvPr id="155" name="楕円 154">
          <a:extLst>
            <a:ext uri="{FF2B5EF4-FFF2-40B4-BE49-F238E27FC236}">
              <a16:creationId xmlns:a16="http://schemas.microsoft.com/office/drawing/2014/main" id="{2801114E-5661-4A0E-86E3-4562D5D3B5C6}"/>
            </a:ext>
          </a:extLst>
        </xdr:cNvPr>
        <xdr:cNvSpPr/>
      </xdr:nvSpPr>
      <xdr:spPr>
        <a:xfrm>
          <a:off x="14033500" y="523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143863</xdr:rowOff>
    </xdr:from>
    <xdr:to>
      <xdr:col>76</xdr:col>
      <xdr:colOff>22225</xdr:colOff>
      <xdr:row>31</xdr:row>
      <xdr:rowOff>2999</xdr:rowOff>
    </xdr:to>
    <xdr:cxnSp macro="">
      <xdr:nvCxnSpPr>
        <xdr:cNvPr id="156" name="直線コネクタ 155">
          <a:extLst>
            <a:ext uri="{FF2B5EF4-FFF2-40B4-BE49-F238E27FC236}">
              <a16:creationId xmlns:a16="http://schemas.microsoft.com/office/drawing/2014/main" id="{0BE7F75D-5930-456E-9150-89B035D1F647}"/>
            </a:ext>
          </a:extLst>
        </xdr:cNvPr>
        <xdr:cNvCxnSpPr/>
      </xdr:nvCxnSpPr>
      <xdr:spPr>
        <a:xfrm>
          <a:off x="14084300" y="5287363"/>
          <a:ext cx="7112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164119</xdr:rowOff>
    </xdr:from>
    <xdr:to>
      <xdr:col>68</xdr:col>
      <xdr:colOff>123825</xdr:colOff>
      <xdr:row>30</xdr:row>
      <xdr:rowOff>94269</xdr:rowOff>
    </xdr:to>
    <xdr:sp macro="" textlink="">
      <xdr:nvSpPr>
        <xdr:cNvPr id="157" name="楕円 156">
          <a:extLst>
            <a:ext uri="{FF2B5EF4-FFF2-40B4-BE49-F238E27FC236}">
              <a16:creationId xmlns:a16="http://schemas.microsoft.com/office/drawing/2014/main" id="{31F72DD5-382D-44EC-A5E5-BA9E111E42D8}"/>
            </a:ext>
          </a:extLst>
        </xdr:cNvPr>
        <xdr:cNvSpPr/>
      </xdr:nvSpPr>
      <xdr:spPr>
        <a:xfrm>
          <a:off x="13271500" y="513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43469</xdr:rowOff>
    </xdr:from>
    <xdr:to>
      <xdr:col>72</xdr:col>
      <xdr:colOff>73025</xdr:colOff>
      <xdr:row>30</xdr:row>
      <xdr:rowOff>143863</xdr:rowOff>
    </xdr:to>
    <xdr:cxnSp macro="">
      <xdr:nvCxnSpPr>
        <xdr:cNvPr id="158" name="直線コネクタ 157">
          <a:extLst>
            <a:ext uri="{FF2B5EF4-FFF2-40B4-BE49-F238E27FC236}">
              <a16:creationId xmlns:a16="http://schemas.microsoft.com/office/drawing/2014/main" id="{2DFBE3B4-CF06-4688-8E7B-34C2FAE54744}"/>
            </a:ext>
          </a:extLst>
        </xdr:cNvPr>
        <xdr:cNvCxnSpPr/>
      </xdr:nvCxnSpPr>
      <xdr:spPr>
        <a:xfrm>
          <a:off x="13322300" y="5186969"/>
          <a:ext cx="762000" cy="10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91673</xdr:rowOff>
    </xdr:from>
    <xdr:to>
      <xdr:col>64</xdr:col>
      <xdr:colOff>123825</xdr:colOff>
      <xdr:row>30</xdr:row>
      <xdr:rowOff>21823</xdr:rowOff>
    </xdr:to>
    <xdr:sp macro="" textlink="">
      <xdr:nvSpPr>
        <xdr:cNvPr id="159" name="楕円 158">
          <a:extLst>
            <a:ext uri="{FF2B5EF4-FFF2-40B4-BE49-F238E27FC236}">
              <a16:creationId xmlns:a16="http://schemas.microsoft.com/office/drawing/2014/main" id="{06F0A4AF-FD22-4890-83B1-14B3C1CBE5CC}"/>
            </a:ext>
          </a:extLst>
        </xdr:cNvPr>
        <xdr:cNvSpPr/>
      </xdr:nvSpPr>
      <xdr:spPr>
        <a:xfrm>
          <a:off x="12509500" y="506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142473</xdr:rowOff>
    </xdr:from>
    <xdr:to>
      <xdr:col>68</xdr:col>
      <xdr:colOff>73025</xdr:colOff>
      <xdr:row>30</xdr:row>
      <xdr:rowOff>43469</xdr:rowOff>
    </xdr:to>
    <xdr:cxnSp macro="">
      <xdr:nvCxnSpPr>
        <xdr:cNvPr id="160" name="直線コネクタ 159">
          <a:extLst>
            <a:ext uri="{FF2B5EF4-FFF2-40B4-BE49-F238E27FC236}">
              <a16:creationId xmlns:a16="http://schemas.microsoft.com/office/drawing/2014/main" id="{C028C89D-ED27-4153-B8A6-35CC701D4FD4}"/>
            </a:ext>
          </a:extLst>
        </xdr:cNvPr>
        <xdr:cNvCxnSpPr/>
      </xdr:nvCxnSpPr>
      <xdr:spPr>
        <a:xfrm>
          <a:off x="12560300" y="5114523"/>
          <a:ext cx="762000" cy="7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54081</xdr:rowOff>
    </xdr:from>
    <xdr:to>
      <xdr:col>60</xdr:col>
      <xdr:colOff>123825</xdr:colOff>
      <xdr:row>30</xdr:row>
      <xdr:rowOff>155681</xdr:rowOff>
    </xdr:to>
    <xdr:sp macro="" textlink="">
      <xdr:nvSpPr>
        <xdr:cNvPr id="161" name="楕円 160">
          <a:extLst>
            <a:ext uri="{FF2B5EF4-FFF2-40B4-BE49-F238E27FC236}">
              <a16:creationId xmlns:a16="http://schemas.microsoft.com/office/drawing/2014/main" id="{9947C515-D436-4068-869D-CACD6CF75F66}"/>
            </a:ext>
          </a:extLst>
        </xdr:cNvPr>
        <xdr:cNvSpPr/>
      </xdr:nvSpPr>
      <xdr:spPr>
        <a:xfrm>
          <a:off x="11747500" y="519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142473</xdr:rowOff>
    </xdr:from>
    <xdr:to>
      <xdr:col>64</xdr:col>
      <xdr:colOff>73025</xdr:colOff>
      <xdr:row>30</xdr:row>
      <xdr:rowOff>104881</xdr:rowOff>
    </xdr:to>
    <xdr:cxnSp macro="">
      <xdr:nvCxnSpPr>
        <xdr:cNvPr id="162" name="直線コネクタ 161">
          <a:extLst>
            <a:ext uri="{FF2B5EF4-FFF2-40B4-BE49-F238E27FC236}">
              <a16:creationId xmlns:a16="http://schemas.microsoft.com/office/drawing/2014/main" id="{96E9B5EC-2B99-4D86-9F4C-0B816A0B9B75}"/>
            </a:ext>
          </a:extLst>
        </xdr:cNvPr>
        <xdr:cNvCxnSpPr/>
      </xdr:nvCxnSpPr>
      <xdr:spPr>
        <a:xfrm flipV="1">
          <a:off x="11798300" y="5114523"/>
          <a:ext cx="762000" cy="13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63" name="n_1aveValue債務償還比率">
          <a:extLst>
            <a:ext uri="{FF2B5EF4-FFF2-40B4-BE49-F238E27FC236}">
              <a16:creationId xmlns:a16="http://schemas.microsoft.com/office/drawing/2014/main" id="{E5F14B00-8919-45B1-BBBB-674E89BF95D4}"/>
            </a:ext>
          </a:extLst>
        </xdr:cNvPr>
        <xdr:cNvSpPr txBox="1"/>
      </xdr:nvSpPr>
      <xdr:spPr>
        <a:xfrm>
          <a:off x="13836727" y="489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64" name="n_2aveValue債務償還比率">
          <a:extLst>
            <a:ext uri="{FF2B5EF4-FFF2-40B4-BE49-F238E27FC236}">
              <a16:creationId xmlns:a16="http://schemas.microsoft.com/office/drawing/2014/main" id="{F891A27E-CCF2-4C43-AD76-B7D06438328E}"/>
            </a:ext>
          </a:extLst>
        </xdr:cNvPr>
        <xdr:cNvSpPr txBox="1"/>
      </xdr:nvSpPr>
      <xdr:spPr>
        <a:xfrm>
          <a:off x="13087427" y="4904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76040</xdr:rowOff>
    </xdr:from>
    <xdr:ext cx="469744" cy="259045"/>
    <xdr:sp macro="" textlink="">
      <xdr:nvSpPr>
        <xdr:cNvPr id="165" name="n_3aveValue債務償還比率">
          <a:extLst>
            <a:ext uri="{FF2B5EF4-FFF2-40B4-BE49-F238E27FC236}">
              <a16:creationId xmlns:a16="http://schemas.microsoft.com/office/drawing/2014/main" id="{1876B33F-661F-4FEA-9BB1-8880658C2EBD}"/>
            </a:ext>
          </a:extLst>
        </xdr:cNvPr>
        <xdr:cNvSpPr txBox="1"/>
      </xdr:nvSpPr>
      <xdr:spPr>
        <a:xfrm>
          <a:off x="12325427" y="521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66" name="n_4aveValue債務償還比率">
          <a:extLst>
            <a:ext uri="{FF2B5EF4-FFF2-40B4-BE49-F238E27FC236}">
              <a16:creationId xmlns:a16="http://schemas.microsoft.com/office/drawing/2014/main" id="{75F4BE50-4C7A-48FB-88C8-3ED23F409261}"/>
            </a:ext>
          </a:extLst>
        </xdr:cNvPr>
        <xdr:cNvSpPr txBox="1"/>
      </xdr:nvSpPr>
      <xdr:spPr>
        <a:xfrm>
          <a:off x="11563427" y="5351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14340</xdr:rowOff>
    </xdr:from>
    <xdr:ext cx="469744" cy="259045"/>
    <xdr:sp macro="" textlink="">
      <xdr:nvSpPr>
        <xdr:cNvPr id="167" name="n_1mainValue債務償還比率">
          <a:extLst>
            <a:ext uri="{FF2B5EF4-FFF2-40B4-BE49-F238E27FC236}">
              <a16:creationId xmlns:a16="http://schemas.microsoft.com/office/drawing/2014/main" id="{622401E9-C485-4186-BCF5-1122C7EDA769}"/>
            </a:ext>
          </a:extLst>
        </xdr:cNvPr>
        <xdr:cNvSpPr txBox="1"/>
      </xdr:nvSpPr>
      <xdr:spPr>
        <a:xfrm>
          <a:off x="13836727" y="532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85396</xdr:rowOff>
    </xdr:from>
    <xdr:ext cx="469744" cy="259045"/>
    <xdr:sp macro="" textlink="">
      <xdr:nvSpPr>
        <xdr:cNvPr id="168" name="n_2mainValue債務償還比率">
          <a:extLst>
            <a:ext uri="{FF2B5EF4-FFF2-40B4-BE49-F238E27FC236}">
              <a16:creationId xmlns:a16="http://schemas.microsoft.com/office/drawing/2014/main" id="{34E032B1-591D-443A-B511-7F2232E6D379}"/>
            </a:ext>
          </a:extLst>
        </xdr:cNvPr>
        <xdr:cNvSpPr txBox="1"/>
      </xdr:nvSpPr>
      <xdr:spPr>
        <a:xfrm>
          <a:off x="13087427" y="5228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38350</xdr:rowOff>
    </xdr:from>
    <xdr:ext cx="469744" cy="259045"/>
    <xdr:sp macro="" textlink="">
      <xdr:nvSpPr>
        <xdr:cNvPr id="169" name="n_3mainValue債務償還比率">
          <a:extLst>
            <a:ext uri="{FF2B5EF4-FFF2-40B4-BE49-F238E27FC236}">
              <a16:creationId xmlns:a16="http://schemas.microsoft.com/office/drawing/2014/main" id="{77AECD47-D34D-4D3D-9E94-6430033443A5}"/>
            </a:ext>
          </a:extLst>
        </xdr:cNvPr>
        <xdr:cNvSpPr txBox="1"/>
      </xdr:nvSpPr>
      <xdr:spPr>
        <a:xfrm>
          <a:off x="12325427" y="483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758</xdr:rowOff>
    </xdr:from>
    <xdr:ext cx="469744" cy="259045"/>
    <xdr:sp macro="" textlink="">
      <xdr:nvSpPr>
        <xdr:cNvPr id="170" name="n_4mainValue債務償還比率">
          <a:extLst>
            <a:ext uri="{FF2B5EF4-FFF2-40B4-BE49-F238E27FC236}">
              <a16:creationId xmlns:a16="http://schemas.microsoft.com/office/drawing/2014/main" id="{4D245496-FD81-4661-B4FF-3C27639A0FC3}"/>
            </a:ext>
          </a:extLst>
        </xdr:cNvPr>
        <xdr:cNvSpPr txBox="1"/>
      </xdr:nvSpPr>
      <xdr:spPr>
        <a:xfrm>
          <a:off x="11563427" y="497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C7446571-15A4-42BF-ACC7-2126168E5473}"/>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D603BB84-2627-42BC-A6F8-7E4B68B48171}"/>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9A5A7578-2073-4CC6-AE71-805CE64C6BA5}"/>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AA31D517-A699-4F8D-9AB7-CDAB64796940}"/>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11478D26-CE02-40B9-A2DE-A3AD65AF150F}"/>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95F21611-9153-4FB9-9210-B9895BBFB2A2}"/>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B36A42F-2948-486D-8CD9-8E695A21598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FC59A22-8A66-4EBF-9293-7E5541D76EE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8BEA043-1359-4365-9502-3692438B694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04BC33F-41EA-4862-B31D-400B564D02E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和歌山県田辺市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2C3A478-9FAB-49EC-A550-EDA19626158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677E042-D00A-452C-B3A5-19EC444ABAC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6CFA257-A7A8-4407-B015-F2A2889D9D6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92C472B-3585-45CD-9A88-300ABE81512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E0AD1DC-D7A0-4E37-BF76-3EAD968E490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7A72DCE-7124-40D2-B6D1-AFA35E8A2A1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67,316
66,884
1,026.89
47,924,448
45,807,592
1,648,376
24,224,899
48,124,938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C348567-6172-4656-886B-DEEB67F9D37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17DEA9D-6561-4D39-9CD6-4776B3EC81E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00C88CE-DD08-4B8B-AD1C-C971E819335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3B803E2-3498-40A6-9771-F10C48B99C5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9D3D01F-A31F-4565-A3F5-8BCA4F4D120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38DF4D6-0EFA-453E-9AF2-036E4796B2F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511373B-96EF-4FE4-8CC8-52D2B6E8A85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028A62D-E041-4499-B277-BD4674E2998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D265503-FFD1-4B8F-B8D6-F3CDA9E242D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A5407E5-D431-46C7-9709-47B7D3B2F54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018C9BE-C930-4BE0-8900-28F76924601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F27D891-C233-4BEF-8473-DE9AEB53A9E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DBCD6E3-495C-4538-8F81-22A35674DD2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9BBC443-2EE4-4919-8779-A4371C8F314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E94E3A2-81BC-4B0B-B702-83D22635FFB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A3AC363-B7E9-4A46-9572-4367E128538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8CE436C-4C9E-43D0-B797-837A89A2481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9D29F0F-634A-4BA9-8B6A-20F55453A10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A272E17-46D3-403D-8A89-C25B61F46E3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637B4D2-7FFA-4E65-8970-CDB8F8825FB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1E56C7F-9420-4EEE-BF31-CA5072684DB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5534237-0D7B-49D5-8581-B5EFB662C4A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31DFF25-6317-4467-8E90-20872FF2508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C9F5EE9-E3CD-42C5-AF7A-FDCB14DEE96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54E5206-EBEC-4854-9675-C1D2ABE7835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48CFEF3-0343-4EB0-9358-833364BB3E6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178EAA4-0804-49B3-AF0A-43F34D50729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0AEF77D-8500-4380-96A8-5D93944CEBD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286431A-0009-4B95-9FC8-260076BB946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5BCFABD-8A04-43BF-9D24-219147A3521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E2F1690-8E65-4058-84B9-AA00B042987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224591D-D07A-4A55-8C27-E9C3A50A41E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2232F0F-77BA-4C07-B95E-99A863D966F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0AE7FAD-C801-4588-9586-2E77496513E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B9F091D-0C28-4C7A-AB46-93745D0ABB1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1F95C52-F0FA-4C12-A7BD-BBDB57E806B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6CE0096-6899-42D2-B3E4-EFB8D6C57D0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CC1A51A-164E-4681-9D19-D51CD936C42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2149C9E-76A9-4DC5-A02C-6A0CD736086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838794D-58B4-4AAB-AA7E-73D2755A9B4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394E2B1-6477-48F6-B636-2A166F0ACD9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B4B0912-A1A7-4417-9ED3-F5447341BF9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78D83FB-9A65-4210-ACF9-467BDA3AB3D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51ACCAB-FF46-40A2-9F62-2C2D4868EE0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1CE8352-9AEA-439A-8FB6-D2467058EBE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7B109140-13F9-41A6-9C91-84AB0A7ABDD2}"/>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2F122891-26E2-4CC0-B1DD-8FA520688CF2}"/>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A66C8C05-0CD8-449A-AB32-47D05E6BBD1C}"/>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2151249B-28CA-4AA0-B56B-FC9AB0469A7E}"/>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2160DA11-3FEA-4F27-8C00-3FB529CFC35C}"/>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D4B4863E-F16C-494E-A3B2-244BBB7F2554}"/>
            </a:ext>
          </a:extLst>
        </xdr:cNvPr>
        <xdr:cNvSpPr txBox="1"/>
      </xdr:nvSpPr>
      <xdr:spPr>
        <a:xfrm>
          <a:off x="4673600" y="655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E213A932-3F8F-4BA2-B8E3-2CE60A549C3C}"/>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655E8E1C-8648-4E15-BABE-B1D7CAB5253D}"/>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3CC3061E-8486-45DE-8D93-3FD3DADD5C6D}"/>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E903DB0C-8AEE-4D67-BDA8-F3C1ABD8368F}"/>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65F5BAFA-182E-48AC-ABFA-5A7402367874}"/>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4C21E89-719E-4A74-A6E0-94E9F6F85AF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1035928-63E3-4607-B072-1BF589B8BA7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44D2490-6ECF-4432-8528-1769A7DED59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B4A962E-71AB-499F-9439-FEE59E4F4E6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DF3BE74-ED3F-443D-B77A-069B111D26D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137795</xdr:rowOff>
    </xdr:from>
    <xdr:to>
      <xdr:col>24</xdr:col>
      <xdr:colOff>114300</xdr:colOff>
      <xdr:row>38</xdr:row>
      <xdr:rowOff>67945</xdr:rowOff>
    </xdr:to>
    <xdr:sp macro="" textlink="">
      <xdr:nvSpPr>
        <xdr:cNvPr id="73" name="楕円 72">
          <a:extLst>
            <a:ext uri="{FF2B5EF4-FFF2-40B4-BE49-F238E27FC236}">
              <a16:creationId xmlns:a16="http://schemas.microsoft.com/office/drawing/2014/main" id="{D35D5EB7-1E0F-4B13-AE07-B5FE55224098}"/>
            </a:ext>
          </a:extLst>
        </xdr:cNvPr>
        <xdr:cNvSpPr/>
      </xdr:nvSpPr>
      <xdr:spPr>
        <a:xfrm>
          <a:off x="45847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160672</xdr:rowOff>
    </xdr:from>
    <xdr:ext cx="405111" cy="259045"/>
    <xdr:sp macro="" textlink="">
      <xdr:nvSpPr>
        <xdr:cNvPr id="74" name="【道路】&#10;有形固定資産減価償却率該当値テキスト">
          <a:extLst>
            <a:ext uri="{FF2B5EF4-FFF2-40B4-BE49-F238E27FC236}">
              <a16:creationId xmlns:a16="http://schemas.microsoft.com/office/drawing/2014/main" id="{A9599217-2EEC-460F-BC28-0B499CFF78F3}"/>
            </a:ext>
          </a:extLst>
        </xdr:cNvPr>
        <xdr:cNvSpPr txBox="1"/>
      </xdr:nvSpPr>
      <xdr:spPr>
        <a:xfrm>
          <a:off x="4673600" y="633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101600</xdr:rowOff>
    </xdr:from>
    <xdr:to>
      <xdr:col>20</xdr:col>
      <xdr:colOff>38100</xdr:colOff>
      <xdr:row>38</xdr:row>
      <xdr:rowOff>31750</xdr:rowOff>
    </xdr:to>
    <xdr:sp macro="" textlink="">
      <xdr:nvSpPr>
        <xdr:cNvPr id="75" name="楕円 74">
          <a:extLst>
            <a:ext uri="{FF2B5EF4-FFF2-40B4-BE49-F238E27FC236}">
              <a16:creationId xmlns:a16="http://schemas.microsoft.com/office/drawing/2014/main" id="{5AC2B962-ED80-477B-8250-F7DE3517A1BE}"/>
            </a:ext>
          </a:extLst>
        </xdr:cNvPr>
        <xdr:cNvSpPr/>
      </xdr:nvSpPr>
      <xdr:spPr>
        <a:xfrm>
          <a:off x="3746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152400</xdr:rowOff>
    </xdr:from>
    <xdr:to>
      <xdr:col>24</xdr:col>
      <xdr:colOff>63500</xdr:colOff>
      <xdr:row>38</xdr:row>
      <xdr:rowOff>17145</xdr:rowOff>
    </xdr:to>
    <xdr:cxnSp macro="">
      <xdr:nvCxnSpPr>
        <xdr:cNvPr id="76" name="直線コネクタ 75">
          <a:extLst>
            <a:ext uri="{FF2B5EF4-FFF2-40B4-BE49-F238E27FC236}">
              <a16:creationId xmlns:a16="http://schemas.microsoft.com/office/drawing/2014/main" id="{0C84F743-2028-4534-9A86-50AB2A58F986}"/>
            </a:ext>
          </a:extLst>
        </xdr:cNvPr>
        <xdr:cNvCxnSpPr/>
      </xdr:nvCxnSpPr>
      <xdr:spPr>
        <a:xfrm>
          <a:off x="3797300" y="649605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71120</xdr:rowOff>
    </xdr:from>
    <xdr:to>
      <xdr:col>15</xdr:col>
      <xdr:colOff>101600</xdr:colOff>
      <xdr:row>38</xdr:row>
      <xdr:rowOff>1270</xdr:rowOff>
    </xdr:to>
    <xdr:sp macro="" textlink="">
      <xdr:nvSpPr>
        <xdr:cNvPr id="77" name="楕円 76">
          <a:extLst>
            <a:ext uri="{FF2B5EF4-FFF2-40B4-BE49-F238E27FC236}">
              <a16:creationId xmlns:a16="http://schemas.microsoft.com/office/drawing/2014/main" id="{23B64868-B253-4B92-98CF-8D18E197A081}"/>
            </a:ext>
          </a:extLst>
        </xdr:cNvPr>
        <xdr:cNvSpPr/>
      </xdr:nvSpPr>
      <xdr:spPr>
        <a:xfrm>
          <a:off x="2857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121920</xdr:rowOff>
    </xdr:from>
    <xdr:to>
      <xdr:col>19</xdr:col>
      <xdr:colOff>177800</xdr:colOff>
      <xdr:row>37</xdr:row>
      <xdr:rowOff>152400</xdr:rowOff>
    </xdr:to>
    <xdr:cxnSp macro="">
      <xdr:nvCxnSpPr>
        <xdr:cNvPr id="78" name="直線コネクタ 77">
          <a:extLst>
            <a:ext uri="{FF2B5EF4-FFF2-40B4-BE49-F238E27FC236}">
              <a16:creationId xmlns:a16="http://schemas.microsoft.com/office/drawing/2014/main" id="{F5FCC392-4ED0-407E-8217-78576CB7FC28}"/>
            </a:ext>
          </a:extLst>
        </xdr:cNvPr>
        <xdr:cNvCxnSpPr/>
      </xdr:nvCxnSpPr>
      <xdr:spPr>
        <a:xfrm>
          <a:off x="2908300" y="64655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33020</xdr:rowOff>
    </xdr:from>
    <xdr:to>
      <xdr:col>10</xdr:col>
      <xdr:colOff>165100</xdr:colOff>
      <xdr:row>37</xdr:row>
      <xdr:rowOff>134620</xdr:rowOff>
    </xdr:to>
    <xdr:sp macro="" textlink="">
      <xdr:nvSpPr>
        <xdr:cNvPr id="79" name="楕円 78">
          <a:extLst>
            <a:ext uri="{FF2B5EF4-FFF2-40B4-BE49-F238E27FC236}">
              <a16:creationId xmlns:a16="http://schemas.microsoft.com/office/drawing/2014/main" id="{E3D9238E-79E9-4574-B4B2-47B51C495961}"/>
            </a:ext>
          </a:extLst>
        </xdr:cNvPr>
        <xdr:cNvSpPr/>
      </xdr:nvSpPr>
      <xdr:spPr>
        <a:xfrm>
          <a:off x="19685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83820</xdr:rowOff>
    </xdr:from>
    <xdr:to>
      <xdr:col>15</xdr:col>
      <xdr:colOff>50800</xdr:colOff>
      <xdr:row>37</xdr:row>
      <xdr:rowOff>121920</xdr:rowOff>
    </xdr:to>
    <xdr:cxnSp macro="">
      <xdr:nvCxnSpPr>
        <xdr:cNvPr id="80" name="直線コネクタ 79">
          <a:extLst>
            <a:ext uri="{FF2B5EF4-FFF2-40B4-BE49-F238E27FC236}">
              <a16:creationId xmlns:a16="http://schemas.microsoft.com/office/drawing/2014/main" id="{D07DE611-08D5-4FA3-98E7-197B15FD6758}"/>
            </a:ext>
          </a:extLst>
        </xdr:cNvPr>
        <xdr:cNvCxnSpPr/>
      </xdr:nvCxnSpPr>
      <xdr:spPr>
        <a:xfrm>
          <a:off x="2019300" y="64274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4445</xdr:rowOff>
    </xdr:from>
    <xdr:to>
      <xdr:col>6</xdr:col>
      <xdr:colOff>38100</xdr:colOff>
      <xdr:row>37</xdr:row>
      <xdr:rowOff>106045</xdr:rowOff>
    </xdr:to>
    <xdr:sp macro="" textlink="">
      <xdr:nvSpPr>
        <xdr:cNvPr id="81" name="楕円 80">
          <a:extLst>
            <a:ext uri="{FF2B5EF4-FFF2-40B4-BE49-F238E27FC236}">
              <a16:creationId xmlns:a16="http://schemas.microsoft.com/office/drawing/2014/main" id="{DD1FB1A7-B064-44E7-B607-8FDF5123F70E}"/>
            </a:ext>
          </a:extLst>
        </xdr:cNvPr>
        <xdr:cNvSpPr/>
      </xdr:nvSpPr>
      <xdr:spPr>
        <a:xfrm>
          <a:off x="1079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55245</xdr:rowOff>
    </xdr:from>
    <xdr:to>
      <xdr:col>10</xdr:col>
      <xdr:colOff>114300</xdr:colOff>
      <xdr:row>37</xdr:row>
      <xdr:rowOff>83820</xdr:rowOff>
    </xdr:to>
    <xdr:cxnSp macro="">
      <xdr:nvCxnSpPr>
        <xdr:cNvPr id="82" name="直線コネクタ 81">
          <a:extLst>
            <a:ext uri="{FF2B5EF4-FFF2-40B4-BE49-F238E27FC236}">
              <a16:creationId xmlns:a16="http://schemas.microsoft.com/office/drawing/2014/main" id="{8D0CDE5D-FCFF-4759-9790-36614AFED139}"/>
            </a:ext>
          </a:extLst>
        </xdr:cNvPr>
        <xdr:cNvCxnSpPr/>
      </xdr:nvCxnSpPr>
      <xdr:spPr>
        <a:xfrm>
          <a:off x="1130300" y="63988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E6332C3A-C527-49DB-9E3B-8028C9B3F1C1}"/>
            </a:ext>
          </a:extLst>
        </xdr:cNvPr>
        <xdr:cNvSpPr txBox="1"/>
      </xdr:nvSpPr>
      <xdr:spPr>
        <a:xfrm>
          <a:off x="3582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3A011A8A-AD0A-47BA-AE5A-B54236197796}"/>
            </a:ext>
          </a:extLst>
        </xdr:cNvPr>
        <xdr:cNvSpPr txBox="1"/>
      </xdr:nvSpPr>
      <xdr:spPr>
        <a:xfrm>
          <a:off x="2705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9A2793D9-CA7F-4A5F-8BBC-D52BC73AE52E}"/>
            </a:ext>
          </a:extLst>
        </xdr:cNvPr>
        <xdr:cNvSpPr txBox="1"/>
      </xdr:nvSpPr>
      <xdr:spPr>
        <a:xfrm>
          <a:off x="1816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D5DD18C2-D9AD-4449-A51B-E1A0944F4ED6}"/>
            </a:ext>
          </a:extLst>
        </xdr:cNvPr>
        <xdr:cNvSpPr txBox="1"/>
      </xdr:nvSpPr>
      <xdr:spPr>
        <a:xfrm>
          <a:off x="927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48277</xdr:rowOff>
    </xdr:from>
    <xdr:ext cx="405111" cy="259045"/>
    <xdr:sp macro="" textlink="">
      <xdr:nvSpPr>
        <xdr:cNvPr id="87" name="n_1mainValue【道路】&#10;有形固定資産減価償却率">
          <a:extLst>
            <a:ext uri="{FF2B5EF4-FFF2-40B4-BE49-F238E27FC236}">
              <a16:creationId xmlns:a16="http://schemas.microsoft.com/office/drawing/2014/main" id="{EE11255D-95E4-4477-BDD6-AE1E539E842B}"/>
            </a:ext>
          </a:extLst>
        </xdr:cNvPr>
        <xdr:cNvSpPr txBox="1"/>
      </xdr:nvSpPr>
      <xdr:spPr>
        <a:xfrm>
          <a:off x="35820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17797</xdr:rowOff>
    </xdr:from>
    <xdr:ext cx="405111" cy="259045"/>
    <xdr:sp macro="" textlink="">
      <xdr:nvSpPr>
        <xdr:cNvPr id="88" name="n_2mainValue【道路】&#10;有形固定資産減価償却率">
          <a:extLst>
            <a:ext uri="{FF2B5EF4-FFF2-40B4-BE49-F238E27FC236}">
              <a16:creationId xmlns:a16="http://schemas.microsoft.com/office/drawing/2014/main" id="{D5143C4A-DBD4-497C-B955-C415E897033B}"/>
            </a:ext>
          </a:extLst>
        </xdr:cNvPr>
        <xdr:cNvSpPr txBox="1"/>
      </xdr:nvSpPr>
      <xdr:spPr>
        <a:xfrm>
          <a:off x="2705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151147</xdr:rowOff>
    </xdr:from>
    <xdr:ext cx="405111" cy="259045"/>
    <xdr:sp macro="" textlink="">
      <xdr:nvSpPr>
        <xdr:cNvPr id="89" name="n_3mainValue【道路】&#10;有形固定資産減価償却率">
          <a:extLst>
            <a:ext uri="{FF2B5EF4-FFF2-40B4-BE49-F238E27FC236}">
              <a16:creationId xmlns:a16="http://schemas.microsoft.com/office/drawing/2014/main" id="{032EE35C-5414-4F1B-AA98-A729C2279387}"/>
            </a:ext>
          </a:extLst>
        </xdr:cNvPr>
        <xdr:cNvSpPr txBox="1"/>
      </xdr:nvSpPr>
      <xdr:spPr>
        <a:xfrm>
          <a:off x="1816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122572</xdr:rowOff>
    </xdr:from>
    <xdr:ext cx="405111" cy="259045"/>
    <xdr:sp macro="" textlink="">
      <xdr:nvSpPr>
        <xdr:cNvPr id="90" name="n_4mainValue【道路】&#10;有形固定資産減価償却率">
          <a:extLst>
            <a:ext uri="{FF2B5EF4-FFF2-40B4-BE49-F238E27FC236}">
              <a16:creationId xmlns:a16="http://schemas.microsoft.com/office/drawing/2014/main" id="{0B6C4DFB-8062-4DE0-AF3F-F9775662122B}"/>
            </a:ext>
          </a:extLst>
        </xdr:cNvPr>
        <xdr:cNvSpPr txBox="1"/>
      </xdr:nvSpPr>
      <xdr:spPr>
        <a:xfrm>
          <a:off x="927744" y="612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F6D6EEA-AE7B-4EDF-A48C-E95DB48E2FD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1EBD246-F468-4EC0-ACB2-FDBB9007F8E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442AFC7-A820-49E2-967F-3FCFCB5C18A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4E3595B-9DD4-4C16-820B-3F1FD86EE5F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BEEB386-89F0-4569-9B7D-56321B51C55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3D543C6-B768-4DDA-AB1B-F7860AAB54F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E3A83D4-CCCF-4240-98B7-DDD8B74D4A2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C7514DE-C2A9-4EB1-B8A4-BCA2BB10897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3ACC7B1-D134-4D0B-92A7-52B6C0D3BBC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384834B-143C-4F9C-A3E7-400CB91CE4A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6AC84703-6C30-42D7-B655-2C0F601C93E2}"/>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5E5F2087-E8AD-4044-97AB-8CCBD19A19A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4004B15B-5ACC-4342-960F-F19B5396C243}"/>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F693FB5-BC3E-46AE-97AE-61A7B244672B}"/>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45005CE2-2BA6-4444-85CC-F4DB0AE49F23}"/>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497794DD-D5DD-4FA2-A3FE-24551F3AEFE7}"/>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90F08C09-880F-4008-B0AB-E759B7C056C1}"/>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90363470-9D96-498A-BBCF-D6F05B106A9E}"/>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DA5C90E-301A-4D6D-9972-D987665CA772}"/>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8C52E0D3-077E-4632-929B-4A149DDD06A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1E09626-95BB-4FF7-90EF-5213931BC51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2478EA6D-8621-453E-888E-80971939F927}"/>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ACD8D91-4096-4A74-B92E-0050FD91FED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45FDBA49-2270-46A5-9C23-5E82E9D1FE5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89E860AE-C45D-45A6-B4F2-A908F769E17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731A2700-0338-4CC8-AF49-A3CBCF78FB69}"/>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46A42457-C2A4-497B-AC8B-0FA83B20DAD0}"/>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190D4360-EFD2-4E0A-B54D-DB2BE808E40B}"/>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89615F62-F171-429A-8C60-846BC8E9F9DC}"/>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4326A02D-8B56-406D-AA91-B07BA3803D43}"/>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79004</xdr:rowOff>
    </xdr:from>
    <xdr:ext cx="534377" cy="259045"/>
    <xdr:sp macro="" textlink="">
      <xdr:nvSpPr>
        <xdr:cNvPr id="121" name="【道路】&#10;一人当たり延長平均値テキスト">
          <a:extLst>
            <a:ext uri="{FF2B5EF4-FFF2-40B4-BE49-F238E27FC236}">
              <a16:creationId xmlns:a16="http://schemas.microsoft.com/office/drawing/2014/main" id="{6864297E-29A1-4D0C-B916-51CD42D53BDA}"/>
            </a:ext>
          </a:extLst>
        </xdr:cNvPr>
        <xdr:cNvSpPr txBox="1"/>
      </xdr:nvSpPr>
      <xdr:spPr>
        <a:xfrm>
          <a:off x="10515600" y="6422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E5FB3E02-E08F-4092-8684-293E7E848729}"/>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583F7408-A014-4136-8922-72CD03240E39}"/>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D08BC0BE-CEA7-4E30-A29D-2CD0FC826ECD}"/>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158CE010-EEC8-4F83-9395-50618AF35C6D}"/>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53E0E9BA-BAA2-4E35-8271-5788196CD76D}"/>
            </a:ext>
          </a:extLst>
        </xdr:cNvPr>
        <xdr:cNvSpPr/>
      </xdr:nvSpPr>
      <xdr:spPr>
        <a:xfrm>
          <a:off x="6921500" y="661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8A70915-0689-4C05-960E-2B7E081038B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24FDA0D-6909-4221-A558-C506B51F36B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447D6EF-09DA-4385-8FB6-10C3DCA9390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E35935F-C8AF-482F-A74F-237D5A9F2E7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01F0884-69C9-4CCB-81FF-58377B7CC4D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26739</xdr:rowOff>
    </xdr:from>
    <xdr:to>
      <xdr:col>55</xdr:col>
      <xdr:colOff>50800</xdr:colOff>
      <xdr:row>36</xdr:row>
      <xdr:rowOff>128339</xdr:rowOff>
    </xdr:to>
    <xdr:sp macro="" textlink="">
      <xdr:nvSpPr>
        <xdr:cNvPr id="132" name="楕円 131">
          <a:extLst>
            <a:ext uri="{FF2B5EF4-FFF2-40B4-BE49-F238E27FC236}">
              <a16:creationId xmlns:a16="http://schemas.microsoft.com/office/drawing/2014/main" id="{947FD981-DE7D-4254-B105-C1BEBC1D4DFB}"/>
            </a:ext>
          </a:extLst>
        </xdr:cNvPr>
        <xdr:cNvSpPr/>
      </xdr:nvSpPr>
      <xdr:spPr>
        <a:xfrm>
          <a:off x="10426700" y="619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49616</xdr:rowOff>
    </xdr:from>
    <xdr:ext cx="534377" cy="259045"/>
    <xdr:sp macro="" textlink="">
      <xdr:nvSpPr>
        <xdr:cNvPr id="133" name="【道路】&#10;一人当たり延長該当値テキスト">
          <a:extLst>
            <a:ext uri="{FF2B5EF4-FFF2-40B4-BE49-F238E27FC236}">
              <a16:creationId xmlns:a16="http://schemas.microsoft.com/office/drawing/2014/main" id="{B86E73C9-0D27-47A6-81C8-2C0E78C43E35}"/>
            </a:ext>
          </a:extLst>
        </xdr:cNvPr>
        <xdr:cNvSpPr txBox="1"/>
      </xdr:nvSpPr>
      <xdr:spPr>
        <a:xfrm>
          <a:off x="10515600" y="6050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44047</xdr:rowOff>
    </xdr:from>
    <xdr:to>
      <xdr:col>50</xdr:col>
      <xdr:colOff>165100</xdr:colOff>
      <xdr:row>36</xdr:row>
      <xdr:rowOff>145647</xdr:rowOff>
    </xdr:to>
    <xdr:sp macro="" textlink="">
      <xdr:nvSpPr>
        <xdr:cNvPr id="134" name="楕円 133">
          <a:extLst>
            <a:ext uri="{FF2B5EF4-FFF2-40B4-BE49-F238E27FC236}">
              <a16:creationId xmlns:a16="http://schemas.microsoft.com/office/drawing/2014/main" id="{D0DB164D-4709-4E11-A2B1-5CF3B8300319}"/>
            </a:ext>
          </a:extLst>
        </xdr:cNvPr>
        <xdr:cNvSpPr/>
      </xdr:nvSpPr>
      <xdr:spPr>
        <a:xfrm>
          <a:off x="9588500" y="621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77539</xdr:rowOff>
    </xdr:from>
    <xdr:to>
      <xdr:col>55</xdr:col>
      <xdr:colOff>0</xdr:colOff>
      <xdr:row>36</xdr:row>
      <xdr:rowOff>94847</xdr:rowOff>
    </xdr:to>
    <xdr:cxnSp macro="">
      <xdr:nvCxnSpPr>
        <xdr:cNvPr id="135" name="直線コネクタ 134">
          <a:extLst>
            <a:ext uri="{FF2B5EF4-FFF2-40B4-BE49-F238E27FC236}">
              <a16:creationId xmlns:a16="http://schemas.microsoft.com/office/drawing/2014/main" id="{0EAF1969-D5ED-49EE-A39C-88BB99D19748}"/>
            </a:ext>
          </a:extLst>
        </xdr:cNvPr>
        <xdr:cNvCxnSpPr/>
      </xdr:nvCxnSpPr>
      <xdr:spPr>
        <a:xfrm flipV="1">
          <a:off x="9639300" y="6249739"/>
          <a:ext cx="838200" cy="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64033</xdr:rowOff>
    </xdr:from>
    <xdr:to>
      <xdr:col>46</xdr:col>
      <xdr:colOff>38100</xdr:colOff>
      <xdr:row>36</xdr:row>
      <xdr:rowOff>165633</xdr:rowOff>
    </xdr:to>
    <xdr:sp macro="" textlink="">
      <xdr:nvSpPr>
        <xdr:cNvPr id="136" name="楕円 135">
          <a:extLst>
            <a:ext uri="{FF2B5EF4-FFF2-40B4-BE49-F238E27FC236}">
              <a16:creationId xmlns:a16="http://schemas.microsoft.com/office/drawing/2014/main" id="{FB3DB39B-93DB-4192-8046-E12C41035B96}"/>
            </a:ext>
          </a:extLst>
        </xdr:cNvPr>
        <xdr:cNvSpPr/>
      </xdr:nvSpPr>
      <xdr:spPr>
        <a:xfrm>
          <a:off x="8699500" y="623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94847</xdr:rowOff>
    </xdr:from>
    <xdr:to>
      <xdr:col>50</xdr:col>
      <xdr:colOff>114300</xdr:colOff>
      <xdr:row>36</xdr:row>
      <xdr:rowOff>114833</xdr:rowOff>
    </xdr:to>
    <xdr:cxnSp macro="">
      <xdr:nvCxnSpPr>
        <xdr:cNvPr id="137" name="直線コネクタ 136">
          <a:extLst>
            <a:ext uri="{FF2B5EF4-FFF2-40B4-BE49-F238E27FC236}">
              <a16:creationId xmlns:a16="http://schemas.microsoft.com/office/drawing/2014/main" id="{6E8672A3-6C93-4FCB-8C44-AFB11006BC5B}"/>
            </a:ext>
          </a:extLst>
        </xdr:cNvPr>
        <xdr:cNvCxnSpPr/>
      </xdr:nvCxnSpPr>
      <xdr:spPr>
        <a:xfrm flipV="1">
          <a:off x="8750300" y="6267047"/>
          <a:ext cx="889000" cy="1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80362</xdr:rowOff>
    </xdr:from>
    <xdr:to>
      <xdr:col>41</xdr:col>
      <xdr:colOff>101600</xdr:colOff>
      <xdr:row>37</xdr:row>
      <xdr:rowOff>10512</xdr:rowOff>
    </xdr:to>
    <xdr:sp macro="" textlink="">
      <xdr:nvSpPr>
        <xdr:cNvPr id="138" name="楕円 137">
          <a:extLst>
            <a:ext uri="{FF2B5EF4-FFF2-40B4-BE49-F238E27FC236}">
              <a16:creationId xmlns:a16="http://schemas.microsoft.com/office/drawing/2014/main" id="{6DB14C91-B15B-496B-97BD-E740231ADCCF}"/>
            </a:ext>
          </a:extLst>
        </xdr:cNvPr>
        <xdr:cNvSpPr/>
      </xdr:nvSpPr>
      <xdr:spPr>
        <a:xfrm>
          <a:off x="7810500" y="625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114833</xdr:rowOff>
    </xdr:from>
    <xdr:to>
      <xdr:col>45</xdr:col>
      <xdr:colOff>177800</xdr:colOff>
      <xdr:row>36</xdr:row>
      <xdr:rowOff>131162</xdr:rowOff>
    </xdr:to>
    <xdr:cxnSp macro="">
      <xdr:nvCxnSpPr>
        <xdr:cNvPr id="139" name="直線コネクタ 138">
          <a:extLst>
            <a:ext uri="{FF2B5EF4-FFF2-40B4-BE49-F238E27FC236}">
              <a16:creationId xmlns:a16="http://schemas.microsoft.com/office/drawing/2014/main" id="{30E432AF-0A46-405C-86DF-E9991BF68F26}"/>
            </a:ext>
          </a:extLst>
        </xdr:cNvPr>
        <xdr:cNvCxnSpPr/>
      </xdr:nvCxnSpPr>
      <xdr:spPr>
        <a:xfrm flipV="1">
          <a:off x="7861300" y="628703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82387</xdr:rowOff>
    </xdr:from>
    <xdr:to>
      <xdr:col>36</xdr:col>
      <xdr:colOff>165100</xdr:colOff>
      <xdr:row>37</xdr:row>
      <xdr:rowOff>12537</xdr:rowOff>
    </xdr:to>
    <xdr:sp macro="" textlink="">
      <xdr:nvSpPr>
        <xdr:cNvPr id="140" name="楕円 139">
          <a:extLst>
            <a:ext uri="{FF2B5EF4-FFF2-40B4-BE49-F238E27FC236}">
              <a16:creationId xmlns:a16="http://schemas.microsoft.com/office/drawing/2014/main" id="{3F73BAA9-8D56-4C6C-B368-4427B250C40B}"/>
            </a:ext>
          </a:extLst>
        </xdr:cNvPr>
        <xdr:cNvSpPr/>
      </xdr:nvSpPr>
      <xdr:spPr>
        <a:xfrm>
          <a:off x="6921500" y="625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131162</xdr:rowOff>
    </xdr:from>
    <xdr:to>
      <xdr:col>41</xdr:col>
      <xdr:colOff>50800</xdr:colOff>
      <xdr:row>36</xdr:row>
      <xdr:rowOff>133187</xdr:rowOff>
    </xdr:to>
    <xdr:cxnSp macro="">
      <xdr:nvCxnSpPr>
        <xdr:cNvPr id="141" name="直線コネクタ 140">
          <a:extLst>
            <a:ext uri="{FF2B5EF4-FFF2-40B4-BE49-F238E27FC236}">
              <a16:creationId xmlns:a16="http://schemas.microsoft.com/office/drawing/2014/main" id="{9C97A149-EE05-47DD-BBD5-11534805CB04}"/>
            </a:ext>
          </a:extLst>
        </xdr:cNvPr>
        <xdr:cNvCxnSpPr/>
      </xdr:nvCxnSpPr>
      <xdr:spPr>
        <a:xfrm flipV="1">
          <a:off x="6972300" y="6303362"/>
          <a:ext cx="889000" cy="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24271</xdr:rowOff>
    </xdr:from>
    <xdr:ext cx="534377" cy="259045"/>
    <xdr:sp macro="" textlink="">
      <xdr:nvSpPr>
        <xdr:cNvPr id="142" name="n_1aveValue【道路】&#10;一人当たり延長">
          <a:extLst>
            <a:ext uri="{FF2B5EF4-FFF2-40B4-BE49-F238E27FC236}">
              <a16:creationId xmlns:a16="http://schemas.microsoft.com/office/drawing/2014/main" id="{EB90C0CF-4C2C-4C87-B36C-66A38A4B36D0}"/>
            </a:ext>
          </a:extLst>
        </xdr:cNvPr>
        <xdr:cNvSpPr txBox="1"/>
      </xdr:nvSpPr>
      <xdr:spPr>
        <a:xfrm>
          <a:off x="9359411" y="653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49449</xdr:rowOff>
    </xdr:from>
    <xdr:ext cx="534377" cy="259045"/>
    <xdr:sp macro="" textlink="">
      <xdr:nvSpPr>
        <xdr:cNvPr id="143" name="n_2aveValue【道路】&#10;一人当たり延長">
          <a:extLst>
            <a:ext uri="{FF2B5EF4-FFF2-40B4-BE49-F238E27FC236}">
              <a16:creationId xmlns:a16="http://schemas.microsoft.com/office/drawing/2014/main" id="{417F805A-714C-423E-90AE-62BF55D88B3C}"/>
            </a:ext>
          </a:extLst>
        </xdr:cNvPr>
        <xdr:cNvSpPr txBox="1"/>
      </xdr:nvSpPr>
      <xdr:spPr>
        <a:xfrm>
          <a:off x="8483111" y="656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6FADCE10-44F1-469C-A327-8FDE0E595421}"/>
            </a:ext>
          </a:extLst>
        </xdr:cNvPr>
        <xdr:cNvSpPr txBox="1"/>
      </xdr:nvSpPr>
      <xdr:spPr>
        <a:xfrm>
          <a:off x="7594111" y="658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BC92BF8E-5950-45A7-B184-825674B01A14}"/>
            </a:ext>
          </a:extLst>
        </xdr:cNvPr>
        <xdr:cNvSpPr txBox="1"/>
      </xdr:nvSpPr>
      <xdr:spPr>
        <a:xfrm>
          <a:off x="6705111" y="671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162174</xdr:rowOff>
    </xdr:from>
    <xdr:ext cx="534377" cy="259045"/>
    <xdr:sp macro="" textlink="">
      <xdr:nvSpPr>
        <xdr:cNvPr id="146" name="n_1mainValue【道路】&#10;一人当たり延長">
          <a:extLst>
            <a:ext uri="{FF2B5EF4-FFF2-40B4-BE49-F238E27FC236}">
              <a16:creationId xmlns:a16="http://schemas.microsoft.com/office/drawing/2014/main" id="{8D351C59-38C1-4BA9-8557-AD35CA069C01}"/>
            </a:ext>
          </a:extLst>
        </xdr:cNvPr>
        <xdr:cNvSpPr txBox="1"/>
      </xdr:nvSpPr>
      <xdr:spPr>
        <a:xfrm>
          <a:off x="9359411" y="5991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10710</xdr:rowOff>
    </xdr:from>
    <xdr:ext cx="534377" cy="259045"/>
    <xdr:sp macro="" textlink="">
      <xdr:nvSpPr>
        <xdr:cNvPr id="147" name="n_2mainValue【道路】&#10;一人当たり延長">
          <a:extLst>
            <a:ext uri="{FF2B5EF4-FFF2-40B4-BE49-F238E27FC236}">
              <a16:creationId xmlns:a16="http://schemas.microsoft.com/office/drawing/2014/main" id="{DB12E220-3F79-4778-8E20-AF2635072C5B}"/>
            </a:ext>
          </a:extLst>
        </xdr:cNvPr>
        <xdr:cNvSpPr txBox="1"/>
      </xdr:nvSpPr>
      <xdr:spPr>
        <a:xfrm>
          <a:off x="8483111" y="60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27039</xdr:rowOff>
    </xdr:from>
    <xdr:ext cx="534377" cy="259045"/>
    <xdr:sp macro="" textlink="">
      <xdr:nvSpPr>
        <xdr:cNvPr id="148" name="n_3mainValue【道路】&#10;一人当たり延長">
          <a:extLst>
            <a:ext uri="{FF2B5EF4-FFF2-40B4-BE49-F238E27FC236}">
              <a16:creationId xmlns:a16="http://schemas.microsoft.com/office/drawing/2014/main" id="{55F23E6A-C3E8-46D9-ADE5-4CB6272564D0}"/>
            </a:ext>
          </a:extLst>
        </xdr:cNvPr>
        <xdr:cNvSpPr txBox="1"/>
      </xdr:nvSpPr>
      <xdr:spPr>
        <a:xfrm>
          <a:off x="7594111" y="602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29064</xdr:rowOff>
    </xdr:from>
    <xdr:ext cx="534377" cy="259045"/>
    <xdr:sp macro="" textlink="">
      <xdr:nvSpPr>
        <xdr:cNvPr id="149" name="n_4mainValue【道路】&#10;一人当たり延長">
          <a:extLst>
            <a:ext uri="{FF2B5EF4-FFF2-40B4-BE49-F238E27FC236}">
              <a16:creationId xmlns:a16="http://schemas.microsoft.com/office/drawing/2014/main" id="{C737FD25-D9B8-489D-9257-9B17EF3AA73B}"/>
            </a:ext>
          </a:extLst>
        </xdr:cNvPr>
        <xdr:cNvSpPr txBox="1"/>
      </xdr:nvSpPr>
      <xdr:spPr>
        <a:xfrm>
          <a:off x="6705111" y="602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69473061-6A3F-4F3A-B0B1-FF0C945EB2B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43EE16F-AD5D-42AF-9229-19721ED825E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CC3C1FBB-D246-455D-B873-0D2FDBCA542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756F703-F37F-40FC-BDDC-45B76597921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60761630-FD11-412E-AEBA-4E109580A46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16F61289-F54B-4F96-A38C-B3142DACF6D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D2E05F3-2976-44CB-99FE-99E330F2B32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D4DA684B-3AD4-463D-97E2-EC9880FF5E0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BDD69BB9-B275-401F-8AC8-C7F7EFB1CBD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C878C17D-F5B1-438F-8BDF-4AC05B17905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4104CFC-1DFF-46A4-BDBF-E531D231236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01FA22EA-7A2D-42F5-AE25-09305831638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82AC34E1-DD33-473E-AF13-6B43EFD7C53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95AA81A4-8F6F-46D5-9FF5-66A61A763A0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18007DD2-FA9C-4788-909D-1FD0C126A58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3ACFA60A-AF80-4011-8BF9-0734854855B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89194CD8-7524-4039-97EA-C40A274F71D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EE9CC5A1-AF90-4BFC-8F9C-11AD8A8544E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356866F8-238F-463C-B1F7-9B24310CBA7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63EF2153-697A-4422-8D3B-2BEAFB3C8C7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27C61522-C94B-42B2-B963-4D26EA04093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42E289B-AA0C-4490-BE79-3055564BE29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97FE7816-3653-47FA-9E08-BB8486AB6DA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95DFF74A-7B75-4BE6-874B-35D0DF08E6F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662ED7AD-06F9-4CD4-BBA8-1B52CCBA55E2}"/>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0354630B-582A-4A1A-8B6A-7800E750E023}"/>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E90D1BD6-D8D8-42E7-A23E-1D5E8497C37F}"/>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437EA194-2BAF-4040-8E55-FA4BC0A45C5F}"/>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0F6E76EC-7988-4597-BAEB-B2D5B94A10DC}"/>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137812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0FA5B9B2-9F12-407B-A1FC-5E5F2115763E}"/>
            </a:ext>
          </a:extLst>
        </xdr:cNvPr>
        <xdr:cNvSpPr txBox="1"/>
      </xdr:nvSpPr>
      <xdr:spPr>
        <a:xfrm>
          <a:off x="4673600" y="10253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EE555845-BECA-417E-B497-2FA362082174}"/>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D9818A95-BF01-423E-BE3E-3A538471061D}"/>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6E6F7823-8D29-4FA2-9981-F9C9422DCA02}"/>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A429826C-8152-410D-84E3-1CC8E471A19E}"/>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AB6F71E5-8EEC-495A-B4F1-3A8D6EFDE54F}"/>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4705415-9020-45BA-8265-C93F210A956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6AA25F0-810B-4494-9703-4360B33AFA1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D8D8CF8-602E-4185-BB91-3E5E7DC47C5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D731AEF-39C4-46EA-9993-4BAC3E3B2DB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44F0171-0C82-42F3-892F-4DA5E5F9AC1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57785</xdr:rowOff>
    </xdr:from>
    <xdr:to>
      <xdr:col>24</xdr:col>
      <xdr:colOff>114300</xdr:colOff>
      <xdr:row>61</xdr:row>
      <xdr:rowOff>159385</xdr:rowOff>
    </xdr:to>
    <xdr:sp macro="" textlink="">
      <xdr:nvSpPr>
        <xdr:cNvPr id="190" name="楕円 189">
          <a:extLst>
            <a:ext uri="{FF2B5EF4-FFF2-40B4-BE49-F238E27FC236}">
              <a16:creationId xmlns:a16="http://schemas.microsoft.com/office/drawing/2014/main" id="{3DCB1DD4-7BE3-425F-B6E3-94B1D4C2AEBE}"/>
            </a:ext>
          </a:extLst>
        </xdr:cNvPr>
        <xdr:cNvSpPr/>
      </xdr:nvSpPr>
      <xdr:spPr>
        <a:xfrm>
          <a:off x="4584700" y="105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36212</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64CF4A89-8997-49F9-936B-8CDF45B34343}"/>
            </a:ext>
          </a:extLst>
        </xdr:cNvPr>
        <xdr:cNvSpPr txBox="1"/>
      </xdr:nvSpPr>
      <xdr:spPr>
        <a:xfrm>
          <a:off x="4673600"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36830</xdr:rowOff>
    </xdr:from>
    <xdr:to>
      <xdr:col>20</xdr:col>
      <xdr:colOff>38100</xdr:colOff>
      <xdr:row>61</xdr:row>
      <xdr:rowOff>138430</xdr:rowOff>
    </xdr:to>
    <xdr:sp macro="" textlink="">
      <xdr:nvSpPr>
        <xdr:cNvPr id="192" name="楕円 191">
          <a:extLst>
            <a:ext uri="{FF2B5EF4-FFF2-40B4-BE49-F238E27FC236}">
              <a16:creationId xmlns:a16="http://schemas.microsoft.com/office/drawing/2014/main" id="{3AAD06DD-4852-4156-9786-BEDF67C7336C}"/>
            </a:ext>
          </a:extLst>
        </xdr:cNvPr>
        <xdr:cNvSpPr/>
      </xdr:nvSpPr>
      <xdr:spPr>
        <a:xfrm>
          <a:off x="3746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87630</xdr:rowOff>
    </xdr:from>
    <xdr:to>
      <xdr:col>24</xdr:col>
      <xdr:colOff>63500</xdr:colOff>
      <xdr:row>61</xdr:row>
      <xdr:rowOff>108585</xdr:rowOff>
    </xdr:to>
    <xdr:cxnSp macro="">
      <xdr:nvCxnSpPr>
        <xdr:cNvPr id="193" name="直線コネクタ 192">
          <a:extLst>
            <a:ext uri="{FF2B5EF4-FFF2-40B4-BE49-F238E27FC236}">
              <a16:creationId xmlns:a16="http://schemas.microsoft.com/office/drawing/2014/main" id="{0024F9B1-56D9-4AF2-80A7-F477DB1574F9}"/>
            </a:ext>
          </a:extLst>
        </xdr:cNvPr>
        <xdr:cNvCxnSpPr/>
      </xdr:nvCxnSpPr>
      <xdr:spPr>
        <a:xfrm>
          <a:off x="3797300" y="1054608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13970</xdr:rowOff>
    </xdr:from>
    <xdr:to>
      <xdr:col>15</xdr:col>
      <xdr:colOff>101600</xdr:colOff>
      <xdr:row>61</xdr:row>
      <xdr:rowOff>115570</xdr:rowOff>
    </xdr:to>
    <xdr:sp macro="" textlink="">
      <xdr:nvSpPr>
        <xdr:cNvPr id="194" name="楕円 193">
          <a:extLst>
            <a:ext uri="{FF2B5EF4-FFF2-40B4-BE49-F238E27FC236}">
              <a16:creationId xmlns:a16="http://schemas.microsoft.com/office/drawing/2014/main" id="{738A9065-F45C-4A76-BF85-D9A138D0EB27}"/>
            </a:ext>
          </a:extLst>
        </xdr:cNvPr>
        <xdr:cNvSpPr/>
      </xdr:nvSpPr>
      <xdr:spPr>
        <a:xfrm>
          <a:off x="2857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64770</xdr:rowOff>
    </xdr:from>
    <xdr:to>
      <xdr:col>19</xdr:col>
      <xdr:colOff>177800</xdr:colOff>
      <xdr:row>61</xdr:row>
      <xdr:rowOff>87630</xdr:rowOff>
    </xdr:to>
    <xdr:cxnSp macro="">
      <xdr:nvCxnSpPr>
        <xdr:cNvPr id="195" name="直線コネクタ 194">
          <a:extLst>
            <a:ext uri="{FF2B5EF4-FFF2-40B4-BE49-F238E27FC236}">
              <a16:creationId xmlns:a16="http://schemas.microsoft.com/office/drawing/2014/main" id="{06A76270-4685-411D-9ABD-324C6403E578}"/>
            </a:ext>
          </a:extLst>
        </xdr:cNvPr>
        <xdr:cNvCxnSpPr/>
      </xdr:nvCxnSpPr>
      <xdr:spPr>
        <a:xfrm>
          <a:off x="2908300" y="105232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166370</xdr:rowOff>
    </xdr:from>
    <xdr:to>
      <xdr:col>10</xdr:col>
      <xdr:colOff>165100</xdr:colOff>
      <xdr:row>61</xdr:row>
      <xdr:rowOff>96520</xdr:rowOff>
    </xdr:to>
    <xdr:sp macro="" textlink="">
      <xdr:nvSpPr>
        <xdr:cNvPr id="196" name="楕円 195">
          <a:extLst>
            <a:ext uri="{FF2B5EF4-FFF2-40B4-BE49-F238E27FC236}">
              <a16:creationId xmlns:a16="http://schemas.microsoft.com/office/drawing/2014/main" id="{C76B54D5-96CD-41A1-8C28-384B741A76CE}"/>
            </a:ext>
          </a:extLst>
        </xdr:cNvPr>
        <xdr:cNvSpPr/>
      </xdr:nvSpPr>
      <xdr:spPr>
        <a:xfrm>
          <a:off x="1968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45720</xdr:rowOff>
    </xdr:from>
    <xdr:to>
      <xdr:col>15</xdr:col>
      <xdr:colOff>50800</xdr:colOff>
      <xdr:row>61</xdr:row>
      <xdr:rowOff>64770</xdr:rowOff>
    </xdr:to>
    <xdr:cxnSp macro="">
      <xdr:nvCxnSpPr>
        <xdr:cNvPr id="197" name="直線コネクタ 196">
          <a:extLst>
            <a:ext uri="{FF2B5EF4-FFF2-40B4-BE49-F238E27FC236}">
              <a16:creationId xmlns:a16="http://schemas.microsoft.com/office/drawing/2014/main" id="{712ED43C-32C6-4F1E-9530-612DC0DE6388}"/>
            </a:ext>
          </a:extLst>
        </xdr:cNvPr>
        <xdr:cNvCxnSpPr/>
      </xdr:nvCxnSpPr>
      <xdr:spPr>
        <a:xfrm>
          <a:off x="2019300" y="105041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143510</xdr:rowOff>
    </xdr:from>
    <xdr:to>
      <xdr:col>6</xdr:col>
      <xdr:colOff>38100</xdr:colOff>
      <xdr:row>61</xdr:row>
      <xdr:rowOff>73660</xdr:rowOff>
    </xdr:to>
    <xdr:sp macro="" textlink="">
      <xdr:nvSpPr>
        <xdr:cNvPr id="198" name="楕円 197">
          <a:extLst>
            <a:ext uri="{FF2B5EF4-FFF2-40B4-BE49-F238E27FC236}">
              <a16:creationId xmlns:a16="http://schemas.microsoft.com/office/drawing/2014/main" id="{2F3B3379-7754-453C-BF1B-9D60E6D9B9CF}"/>
            </a:ext>
          </a:extLst>
        </xdr:cNvPr>
        <xdr:cNvSpPr/>
      </xdr:nvSpPr>
      <xdr:spPr>
        <a:xfrm>
          <a:off x="1079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22860</xdr:rowOff>
    </xdr:from>
    <xdr:to>
      <xdr:col>10</xdr:col>
      <xdr:colOff>114300</xdr:colOff>
      <xdr:row>61</xdr:row>
      <xdr:rowOff>45720</xdr:rowOff>
    </xdr:to>
    <xdr:cxnSp macro="">
      <xdr:nvCxnSpPr>
        <xdr:cNvPr id="199" name="直線コネクタ 198">
          <a:extLst>
            <a:ext uri="{FF2B5EF4-FFF2-40B4-BE49-F238E27FC236}">
              <a16:creationId xmlns:a16="http://schemas.microsoft.com/office/drawing/2014/main" id="{51408C23-CCB5-43F5-A074-12BF8AC6E68F}"/>
            </a:ext>
          </a:extLst>
        </xdr:cNvPr>
        <xdr:cNvCxnSpPr/>
      </xdr:nvCxnSpPr>
      <xdr:spPr>
        <a:xfrm>
          <a:off x="1130300" y="104813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7A5D8A81-4C12-4B09-9D44-2449727AC0AA}"/>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D2A4C774-C9DE-47F5-80D3-231E9900307E}"/>
            </a:ext>
          </a:extLst>
        </xdr:cNvPr>
        <xdr:cNvSpPr txBox="1"/>
      </xdr:nvSpPr>
      <xdr:spPr>
        <a:xfrm>
          <a:off x="27057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164482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2499BB70-EF89-43B6-A003-C130B4BA80E4}"/>
            </a:ext>
          </a:extLst>
        </xdr:cNvPr>
        <xdr:cNvSpPr txBox="1"/>
      </xdr:nvSpPr>
      <xdr:spPr>
        <a:xfrm>
          <a:off x="18167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701ADAA5-295F-473C-8935-5EAC8242054A}"/>
            </a:ext>
          </a:extLst>
        </xdr:cNvPr>
        <xdr:cNvSpPr txBox="1"/>
      </xdr:nvSpPr>
      <xdr:spPr>
        <a:xfrm>
          <a:off x="927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129557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02C2802E-558D-415D-A0A3-7C44B5099B42}"/>
            </a:ext>
          </a:extLst>
        </xdr:cNvPr>
        <xdr:cNvSpPr txBox="1"/>
      </xdr:nvSpPr>
      <xdr:spPr>
        <a:xfrm>
          <a:off x="35820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106697</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DF1CB29E-3D89-4D16-BAD5-480861C8E9A8}"/>
            </a:ext>
          </a:extLst>
        </xdr:cNvPr>
        <xdr:cNvSpPr txBox="1"/>
      </xdr:nvSpPr>
      <xdr:spPr>
        <a:xfrm>
          <a:off x="2705744"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87647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6AA0D621-F7DE-4367-999B-1C28CD36BE98}"/>
            </a:ext>
          </a:extLst>
        </xdr:cNvPr>
        <xdr:cNvSpPr txBox="1"/>
      </xdr:nvSpPr>
      <xdr:spPr>
        <a:xfrm>
          <a:off x="1816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64787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D83EF577-42C5-42DE-8EBD-0CE8B47406FC}"/>
            </a:ext>
          </a:extLst>
        </xdr:cNvPr>
        <xdr:cNvSpPr txBox="1"/>
      </xdr:nvSpPr>
      <xdr:spPr>
        <a:xfrm>
          <a:off x="927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7A16D7D-500A-4E12-B1BC-D8BAC8B187D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CB051D17-B865-47DD-87CA-D31CB2DB0D3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78C55DB8-E247-4C70-9A78-097410B3D26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9C339AEB-D05D-4A23-9C1C-E887219454F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77EFD609-2A85-4D8A-9D5C-746B099DF0A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B36CF4B-8B37-4F7C-B50D-A39D1EC4CA7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F3089B62-E196-426A-8319-FC90A9528B4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B442AEB1-4420-41C1-A043-0B582DA100D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690E1217-5584-4FA1-9926-941F4E012A8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1D51ACE1-11B9-4843-ACB8-5C0FD492471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FD64CE03-8B0E-46A0-822A-B2834AA9FC3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87A44040-ECFF-4B7B-9D6B-8D7A49A4583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882A2EEF-F739-49D0-925F-DE3021D1F8A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6EC05D85-AAC5-41A9-BF8F-E00E199C420B}"/>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CFFCE6CC-9B0D-4C9E-A952-64E03F37559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2DA2664E-9FA1-4919-BB92-006A52D4072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9F1C3FFB-FC9E-45B6-9DAE-8BFAE6FC761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A1630E31-113A-4994-B08B-ADB0BFF0E618}"/>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30B2EF4E-E967-4EFD-BB0E-552F44DF684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9E9B36D2-1B96-4E2A-924C-4E1A79EF96A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6E29388B-01AB-4FD9-9B0C-5DAD603D1A8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7257CD5E-2907-4588-A4E3-D63CD49D481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09181666-AB1D-423A-A45B-3A2113CE1F6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9732F39E-FF61-4830-B77A-392EFA9C200A}"/>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751DC89D-385D-4E4D-BF54-AB5E8C0D1C28}"/>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DF6DC8CA-FC40-47C7-8749-2CFCE039F450}"/>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6FED486C-8DA8-4025-AB9B-A9F260F13552}"/>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427E7AE8-78C4-4677-87CF-84314A233A51}"/>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4269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A7FDA76C-86D3-4770-A3E6-49BB0D5A5F7B}"/>
            </a:ext>
          </a:extLst>
        </xdr:cNvPr>
        <xdr:cNvSpPr txBox="1"/>
      </xdr:nvSpPr>
      <xdr:spPr>
        <a:xfrm>
          <a:off x="10515600" y="10805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9009352E-BE21-4580-A658-3B17B549A7C5}"/>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58764070-EDE0-4ADA-B64A-E926306DA06D}"/>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A524ACCE-49E4-46D6-A1D1-FDB8C4EC72F2}"/>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A9964E81-6E41-4EAA-BBA8-B8F918569ABF}"/>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4EFAF7F2-1575-4E3C-B66F-1102EF66C715}"/>
            </a:ext>
          </a:extLst>
        </xdr:cNvPr>
        <xdr:cNvSpPr/>
      </xdr:nvSpPr>
      <xdr:spPr>
        <a:xfrm>
          <a:off x="6921500" y="1086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BEBD725-57F9-4F04-8693-815CD88FB0F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68C378B-715F-405F-A43B-DB92E8C1DC4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2BD4359-1F6A-4585-8826-CAA4925A231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033AC9F-4BA4-4DC1-A5A5-153AF41C783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C763FEF-E83F-4F91-A832-57D6C9C0F39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2627</xdr:rowOff>
    </xdr:from>
    <xdr:to>
      <xdr:col>55</xdr:col>
      <xdr:colOff>50800</xdr:colOff>
      <xdr:row>63</xdr:row>
      <xdr:rowOff>104227</xdr:rowOff>
    </xdr:to>
    <xdr:sp macro="" textlink="">
      <xdr:nvSpPr>
        <xdr:cNvPr id="247" name="楕円 246">
          <a:extLst>
            <a:ext uri="{FF2B5EF4-FFF2-40B4-BE49-F238E27FC236}">
              <a16:creationId xmlns:a16="http://schemas.microsoft.com/office/drawing/2014/main" id="{87EBD4B9-3A9B-4AA9-8776-FF7EC32B1CCC}"/>
            </a:ext>
          </a:extLst>
        </xdr:cNvPr>
        <xdr:cNvSpPr/>
      </xdr:nvSpPr>
      <xdr:spPr>
        <a:xfrm>
          <a:off x="10426700" y="1080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25504</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99BF4C37-290C-40A9-AE4A-7F65C5B82928}"/>
            </a:ext>
          </a:extLst>
        </xdr:cNvPr>
        <xdr:cNvSpPr txBox="1"/>
      </xdr:nvSpPr>
      <xdr:spPr>
        <a:xfrm>
          <a:off x="10515600" y="1065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6366</xdr:rowOff>
    </xdr:from>
    <xdr:to>
      <xdr:col>50</xdr:col>
      <xdr:colOff>165100</xdr:colOff>
      <xdr:row>63</xdr:row>
      <xdr:rowOff>107966</xdr:rowOff>
    </xdr:to>
    <xdr:sp macro="" textlink="">
      <xdr:nvSpPr>
        <xdr:cNvPr id="249" name="楕円 248">
          <a:extLst>
            <a:ext uri="{FF2B5EF4-FFF2-40B4-BE49-F238E27FC236}">
              <a16:creationId xmlns:a16="http://schemas.microsoft.com/office/drawing/2014/main" id="{862D6F59-77AB-4E7E-906D-854AEC3E3BFF}"/>
            </a:ext>
          </a:extLst>
        </xdr:cNvPr>
        <xdr:cNvSpPr/>
      </xdr:nvSpPr>
      <xdr:spPr>
        <a:xfrm>
          <a:off x="9588500" y="1080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53427</xdr:rowOff>
    </xdr:from>
    <xdr:to>
      <xdr:col>55</xdr:col>
      <xdr:colOff>0</xdr:colOff>
      <xdr:row>63</xdr:row>
      <xdr:rowOff>57166</xdr:rowOff>
    </xdr:to>
    <xdr:cxnSp macro="">
      <xdr:nvCxnSpPr>
        <xdr:cNvPr id="250" name="直線コネクタ 249">
          <a:extLst>
            <a:ext uri="{FF2B5EF4-FFF2-40B4-BE49-F238E27FC236}">
              <a16:creationId xmlns:a16="http://schemas.microsoft.com/office/drawing/2014/main" id="{6A92FAF8-DF62-4328-B6A1-626A5189BD8A}"/>
            </a:ext>
          </a:extLst>
        </xdr:cNvPr>
        <xdr:cNvCxnSpPr/>
      </xdr:nvCxnSpPr>
      <xdr:spPr>
        <a:xfrm flipV="1">
          <a:off x="9639300" y="10854777"/>
          <a:ext cx="838200" cy="3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9831</xdr:rowOff>
    </xdr:from>
    <xdr:to>
      <xdr:col>46</xdr:col>
      <xdr:colOff>38100</xdr:colOff>
      <xdr:row>63</xdr:row>
      <xdr:rowOff>111431</xdr:rowOff>
    </xdr:to>
    <xdr:sp macro="" textlink="">
      <xdr:nvSpPr>
        <xdr:cNvPr id="251" name="楕円 250">
          <a:extLst>
            <a:ext uri="{FF2B5EF4-FFF2-40B4-BE49-F238E27FC236}">
              <a16:creationId xmlns:a16="http://schemas.microsoft.com/office/drawing/2014/main" id="{744B3C86-60B3-4E08-B26B-4D2427439CE0}"/>
            </a:ext>
          </a:extLst>
        </xdr:cNvPr>
        <xdr:cNvSpPr/>
      </xdr:nvSpPr>
      <xdr:spPr>
        <a:xfrm>
          <a:off x="8699500" y="1081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57166</xdr:rowOff>
    </xdr:from>
    <xdr:to>
      <xdr:col>50</xdr:col>
      <xdr:colOff>114300</xdr:colOff>
      <xdr:row>63</xdr:row>
      <xdr:rowOff>60631</xdr:rowOff>
    </xdr:to>
    <xdr:cxnSp macro="">
      <xdr:nvCxnSpPr>
        <xdr:cNvPr id="252" name="直線コネクタ 251">
          <a:extLst>
            <a:ext uri="{FF2B5EF4-FFF2-40B4-BE49-F238E27FC236}">
              <a16:creationId xmlns:a16="http://schemas.microsoft.com/office/drawing/2014/main" id="{283E7825-F537-4868-8964-8C91A5B388B7}"/>
            </a:ext>
          </a:extLst>
        </xdr:cNvPr>
        <xdr:cNvCxnSpPr/>
      </xdr:nvCxnSpPr>
      <xdr:spPr>
        <a:xfrm flipV="1">
          <a:off x="8750300" y="10858516"/>
          <a:ext cx="889000" cy="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13606</xdr:rowOff>
    </xdr:from>
    <xdr:to>
      <xdr:col>41</xdr:col>
      <xdr:colOff>101600</xdr:colOff>
      <xdr:row>63</xdr:row>
      <xdr:rowOff>115206</xdr:rowOff>
    </xdr:to>
    <xdr:sp macro="" textlink="">
      <xdr:nvSpPr>
        <xdr:cNvPr id="253" name="楕円 252">
          <a:extLst>
            <a:ext uri="{FF2B5EF4-FFF2-40B4-BE49-F238E27FC236}">
              <a16:creationId xmlns:a16="http://schemas.microsoft.com/office/drawing/2014/main" id="{DC099914-989C-47BF-A0A3-1CBB3FFB9D96}"/>
            </a:ext>
          </a:extLst>
        </xdr:cNvPr>
        <xdr:cNvSpPr/>
      </xdr:nvSpPr>
      <xdr:spPr>
        <a:xfrm>
          <a:off x="7810500" y="1081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60631</xdr:rowOff>
    </xdr:from>
    <xdr:to>
      <xdr:col>45</xdr:col>
      <xdr:colOff>177800</xdr:colOff>
      <xdr:row>63</xdr:row>
      <xdr:rowOff>64406</xdr:rowOff>
    </xdr:to>
    <xdr:cxnSp macro="">
      <xdr:nvCxnSpPr>
        <xdr:cNvPr id="254" name="直線コネクタ 253">
          <a:extLst>
            <a:ext uri="{FF2B5EF4-FFF2-40B4-BE49-F238E27FC236}">
              <a16:creationId xmlns:a16="http://schemas.microsoft.com/office/drawing/2014/main" id="{88C681D0-4F1E-4A82-8A8B-2892E430E885}"/>
            </a:ext>
          </a:extLst>
        </xdr:cNvPr>
        <xdr:cNvCxnSpPr/>
      </xdr:nvCxnSpPr>
      <xdr:spPr>
        <a:xfrm flipV="1">
          <a:off x="7861300" y="10861981"/>
          <a:ext cx="889000" cy="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16531</xdr:rowOff>
    </xdr:from>
    <xdr:to>
      <xdr:col>36</xdr:col>
      <xdr:colOff>165100</xdr:colOff>
      <xdr:row>63</xdr:row>
      <xdr:rowOff>118131</xdr:rowOff>
    </xdr:to>
    <xdr:sp macro="" textlink="">
      <xdr:nvSpPr>
        <xdr:cNvPr id="255" name="楕円 254">
          <a:extLst>
            <a:ext uri="{FF2B5EF4-FFF2-40B4-BE49-F238E27FC236}">
              <a16:creationId xmlns:a16="http://schemas.microsoft.com/office/drawing/2014/main" id="{7AD9242C-6BA7-409A-840F-7F46F1773345}"/>
            </a:ext>
          </a:extLst>
        </xdr:cNvPr>
        <xdr:cNvSpPr/>
      </xdr:nvSpPr>
      <xdr:spPr>
        <a:xfrm>
          <a:off x="6921500" y="1081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64406</xdr:rowOff>
    </xdr:from>
    <xdr:to>
      <xdr:col>41</xdr:col>
      <xdr:colOff>50800</xdr:colOff>
      <xdr:row>63</xdr:row>
      <xdr:rowOff>67331</xdr:rowOff>
    </xdr:to>
    <xdr:cxnSp macro="">
      <xdr:nvCxnSpPr>
        <xdr:cNvPr id="256" name="直線コネクタ 255">
          <a:extLst>
            <a:ext uri="{FF2B5EF4-FFF2-40B4-BE49-F238E27FC236}">
              <a16:creationId xmlns:a16="http://schemas.microsoft.com/office/drawing/2014/main" id="{81B2C694-5F26-499E-A23C-5FA971DAE9FC}"/>
            </a:ext>
          </a:extLst>
        </xdr:cNvPr>
        <xdr:cNvCxnSpPr/>
      </xdr:nvCxnSpPr>
      <xdr:spPr>
        <a:xfrm flipV="1">
          <a:off x="6972300" y="10865756"/>
          <a:ext cx="889000" cy="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116390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5DDE8C81-2F19-43C8-A848-57F76B10A330}"/>
            </a:ext>
          </a:extLst>
        </xdr:cNvPr>
        <xdr:cNvSpPr txBox="1"/>
      </xdr:nvSpPr>
      <xdr:spPr>
        <a:xfrm>
          <a:off x="9327095" y="1091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122859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17BD58B0-A249-4232-8D7C-962E26B1EAEB}"/>
            </a:ext>
          </a:extLst>
        </xdr:cNvPr>
        <xdr:cNvSpPr txBox="1"/>
      </xdr:nvSpPr>
      <xdr:spPr>
        <a:xfrm>
          <a:off x="8450795" y="10924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132352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8D4D4538-38CB-4427-A3B5-4FBD6FA65150}"/>
            </a:ext>
          </a:extLst>
        </xdr:cNvPr>
        <xdr:cNvSpPr txBox="1"/>
      </xdr:nvSpPr>
      <xdr:spPr>
        <a:xfrm>
          <a:off x="7561795" y="10933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160057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9EB2A11D-6E63-4E4A-A637-BE823EB9C609}"/>
            </a:ext>
          </a:extLst>
        </xdr:cNvPr>
        <xdr:cNvSpPr txBox="1"/>
      </xdr:nvSpPr>
      <xdr:spPr>
        <a:xfrm>
          <a:off x="6672795" y="1096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124493</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D618190C-0C31-4FF3-A9C4-DF967896E594}"/>
            </a:ext>
          </a:extLst>
        </xdr:cNvPr>
        <xdr:cNvSpPr txBox="1"/>
      </xdr:nvSpPr>
      <xdr:spPr>
        <a:xfrm>
          <a:off x="9327095" y="10582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127958</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B3F8C2CC-911D-475E-8B25-6F8D074D9700}"/>
            </a:ext>
          </a:extLst>
        </xdr:cNvPr>
        <xdr:cNvSpPr txBox="1"/>
      </xdr:nvSpPr>
      <xdr:spPr>
        <a:xfrm>
          <a:off x="8450795" y="10586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131733</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9C2063D6-1E28-48EF-B1B5-1157E7D11372}"/>
            </a:ext>
          </a:extLst>
        </xdr:cNvPr>
        <xdr:cNvSpPr txBox="1"/>
      </xdr:nvSpPr>
      <xdr:spPr>
        <a:xfrm>
          <a:off x="7561795" y="10590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134658</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30AA00B2-225F-432B-965B-1C2EA6B40AFE}"/>
            </a:ext>
          </a:extLst>
        </xdr:cNvPr>
        <xdr:cNvSpPr txBox="1"/>
      </xdr:nvSpPr>
      <xdr:spPr>
        <a:xfrm>
          <a:off x="6672795" y="10593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61220D94-0CD3-4CBA-828A-2019739133E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2A1A0238-2862-4210-A54B-E80DF99F817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7C4806FE-63DF-433C-A7D1-3C42662472D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621FB682-9B63-4DD5-ABFB-44EBCE60503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EAF78FD3-655D-4353-BC44-E3B07798D80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78466028-EC93-41A9-ABE6-829536A65BD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3C981E96-0769-491D-ACB6-05E0D4D437B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C9EAE46F-2001-4ABE-A523-D8DDFF724C7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AAC26C72-0425-43FB-9B93-96AF902D61D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496396F3-B491-4F58-96FA-F8EA252220E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47FEB10B-6638-4FE2-A3D8-76A88DD8013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48335C20-F301-4200-9156-14FC7344FE4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A85271D9-AFF7-4120-A1C5-33CAD818868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ACBC7B98-6947-4294-B5A5-82ACF4600B2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40DCE9EF-E1B3-4F76-AB7C-107D3468F95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4922388F-A29B-46DB-B393-C44227D386D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C516FE7D-5A72-4A5D-B3FD-765051E6228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49ADE8BC-B8E8-4825-BA42-86CD1DBD0BF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4BEC1144-E868-4DF8-AB18-E2B6C851ABA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6D48EC45-13B2-4334-9976-3E2E6817444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E7A27C0-193D-40A0-A5FC-38446FB6B64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830790E9-A953-42C4-B493-D8AE58F3F8D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7996B80-DADA-4E06-911D-9562E259C5F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8C8DCB3F-FED2-4833-9221-A7E70B3675E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BC08A40A-50D6-4559-934D-DB3420B8C9FB}"/>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971161F6-8B9F-41DA-A199-31F8EDB3C803}"/>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8250FFFA-CDA8-49FD-A06A-428CDA92BB78}"/>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F16D4E37-F4ED-4E2B-8F52-71028E5A90B9}"/>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FC7DB5E8-7B37-47D8-AED3-A58436AB59C0}"/>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AE2FB9B0-D056-42EE-A5B3-ACF9F18BF7EB}"/>
            </a:ext>
          </a:extLst>
        </xdr:cNvPr>
        <xdr:cNvSpPr txBox="1"/>
      </xdr:nvSpPr>
      <xdr:spPr>
        <a:xfrm>
          <a:off x="4673600" y="1410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86AA2B95-24F3-4F54-AD2D-24B478993ED6}"/>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C4E3CA8C-4768-4FCF-B4FF-2DE937E6E3C5}"/>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EE30C4E5-09F2-470A-B2F6-44A275B6C27C}"/>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965440BB-7D87-44D6-AD9C-D62DE6445C5B}"/>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5FC91B42-3984-47ED-9C1A-FC6C5813C458}"/>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A940594-8E5B-4AC2-A7AD-A1A17B012F8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32A7857-0065-4072-BF02-8779AAB75CC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F98D075-53F4-42BA-AA3F-E8A71D87189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C76BA99-82E0-4B07-889F-419441601C8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F8E42C9-2B38-4453-9F35-50BD52D834E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158750</xdr:rowOff>
    </xdr:from>
    <xdr:to>
      <xdr:col>24</xdr:col>
      <xdr:colOff>114300</xdr:colOff>
      <xdr:row>85</xdr:row>
      <xdr:rowOff>88900</xdr:rowOff>
    </xdr:to>
    <xdr:sp macro="" textlink="">
      <xdr:nvSpPr>
        <xdr:cNvPr id="305" name="楕円 304">
          <a:extLst>
            <a:ext uri="{FF2B5EF4-FFF2-40B4-BE49-F238E27FC236}">
              <a16:creationId xmlns:a16="http://schemas.microsoft.com/office/drawing/2014/main" id="{5B394D62-C52F-4A6D-8C6B-90F4E8D93AB1}"/>
            </a:ext>
          </a:extLst>
        </xdr:cNvPr>
        <xdr:cNvSpPr/>
      </xdr:nvSpPr>
      <xdr:spPr>
        <a:xfrm>
          <a:off x="45847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73677</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326629CC-7BA4-473B-8075-4D2D5EE65787}"/>
            </a:ext>
          </a:extLst>
        </xdr:cNvPr>
        <xdr:cNvSpPr txBox="1"/>
      </xdr:nvSpPr>
      <xdr:spPr>
        <a:xfrm>
          <a:off x="4673600" y="14475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137795</xdr:rowOff>
    </xdr:from>
    <xdr:to>
      <xdr:col>20</xdr:col>
      <xdr:colOff>38100</xdr:colOff>
      <xdr:row>85</xdr:row>
      <xdr:rowOff>67945</xdr:rowOff>
    </xdr:to>
    <xdr:sp macro="" textlink="">
      <xdr:nvSpPr>
        <xdr:cNvPr id="307" name="楕円 306">
          <a:extLst>
            <a:ext uri="{FF2B5EF4-FFF2-40B4-BE49-F238E27FC236}">
              <a16:creationId xmlns:a16="http://schemas.microsoft.com/office/drawing/2014/main" id="{C6535067-C4AA-4534-890F-140134E8163B}"/>
            </a:ext>
          </a:extLst>
        </xdr:cNvPr>
        <xdr:cNvSpPr/>
      </xdr:nvSpPr>
      <xdr:spPr>
        <a:xfrm>
          <a:off x="3746500" y="1453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17145</xdr:rowOff>
    </xdr:from>
    <xdr:to>
      <xdr:col>24</xdr:col>
      <xdr:colOff>63500</xdr:colOff>
      <xdr:row>85</xdr:row>
      <xdr:rowOff>38100</xdr:rowOff>
    </xdr:to>
    <xdr:cxnSp macro="">
      <xdr:nvCxnSpPr>
        <xdr:cNvPr id="308" name="直線コネクタ 307">
          <a:extLst>
            <a:ext uri="{FF2B5EF4-FFF2-40B4-BE49-F238E27FC236}">
              <a16:creationId xmlns:a16="http://schemas.microsoft.com/office/drawing/2014/main" id="{EE182D90-7EAF-485A-A439-85B0F0C1AC11}"/>
            </a:ext>
          </a:extLst>
        </xdr:cNvPr>
        <xdr:cNvCxnSpPr/>
      </xdr:nvCxnSpPr>
      <xdr:spPr>
        <a:xfrm>
          <a:off x="3797300" y="1459039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114936</xdr:rowOff>
    </xdr:from>
    <xdr:to>
      <xdr:col>15</xdr:col>
      <xdr:colOff>101600</xdr:colOff>
      <xdr:row>85</xdr:row>
      <xdr:rowOff>45086</xdr:rowOff>
    </xdr:to>
    <xdr:sp macro="" textlink="">
      <xdr:nvSpPr>
        <xdr:cNvPr id="309" name="楕円 308">
          <a:extLst>
            <a:ext uri="{FF2B5EF4-FFF2-40B4-BE49-F238E27FC236}">
              <a16:creationId xmlns:a16="http://schemas.microsoft.com/office/drawing/2014/main" id="{D39C0874-3A67-410B-8BDB-E60262527F42}"/>
            </a:ext>
          </a:extLst>
        </xdr:cNvPr>
        <xdr:cNvSpPr/>
      </xdr:nvSpPr>
      <xdr:spPr>
        <a:xfrm>
          <a:off x="2857500" y="1451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165736</xdr:rowOff>
    </xdr:from>
    <xdr:to>
      <xdr:col>19</xdr:col>
      <xdr:colOff>177800</xdr:colOff>
      <xdr:row>85</xdr:row>
      <xdr:rowOff>17145</xdr:rowOff>
    </xdr:to>
    <xdr:cxnSp macro="">
      <xdr:nvCxnSpPr>
        <xdr:cNvPr id="310" name="直線コネクタ 309">
          <a:extLst>
            <a:ext uri="{FF2B5EF4-FFF2-40B4-BE49-F238E27FC236}">
              <a16:creationId xmlns:a16="http://schemas.microsoft.com/office/drawing/2014/main" id="{343A9BB2-6621-49A4-A46F-356963A656D0}"/>
            </a:ext>
          </a:extLst>
        </xdr:cNvPr>
        <xdr:cNvCxnSpPr/>
      </xdr:nvCxnSpPr>
      <xdr:spPr>
        <a:xfrm>
          <a:off x="2908300" y="1456753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92075</xdr:rowOff>
    </xdr:from>
    <xdr:to>
      <xdr:col>10</xdr:col>
      <xdr:colOff>165100</xdr:colOff>
      <xdr:row>85</xdr:row>
      <xdr:rowOff>22225</xdr:rowOff>
    </xdr:to>
    <xdr:sp macro="" textlink="">
      <xdr:nvSpPr>
        <xdr:cNvPr id="311" name="楕円 310">
          <a:extLst>
            <a:ext uri="{FF2B5EF4-FFF2-40B4-BE49-F238E27FC236}">
              <a16:creationId xmlns:a16="http://schemas.microsoft.com/office/drawing/2014/main" id="{EA060048-4068-4EA4-9069-7618C6B4DC1F}"/>
            </a:ext>
          </a:extLst>
        </xdr:cNvPr>
        <xdr:cNvSpPr/>
      </xdr:nvSpPr>
      <xdr:spPr>
        <a:xfrm>
          <a:off x="19685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142875</xdr:rowOff>
    </xdr:from>
    <xdr:to>
      <xdr:col>15</xdr:col>
      <xdr:colOff>50800</xdr:colOff>
      <xdr:row>84</xdr:row>
      <xdr:rowOff>165736</xdr:rowOff>
    </xdr:to>
    <xdr:cxnSp macro="">
      <xdr:nvCxnSpPr>
        <xdr:cNvPr id="312" name="直線コネクタ 311">
          <a:extLst>
            <a:ext uri="{FF2B5EF4-FFF2-40B4-BE49-F238E27FC236}">
              <a16:creationId xmlns:a16="http://schemas.microsoft.com/office/drawing/2014/main" id="{1FAE7582-A328-43C4-96AA-05C894B0F6C1}"/>
            </a:ext>
          </a:extLst>
        </xdr:cNvPr>
        <xdr:cNvCxnSpPr/>
      </xdr:nvCxnSpPr>
      <xdr:spPr>
        <a:xfrm>
          <a:off x="2019300" y="145446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74930</xdr:rowOff>
    </xdr:from>
    <xdr:to>
      <xdr:col>6</xdr:col>
      <xdr:colOff>38100</xdr:colOff>
      <xdr:row>85</xdr:row>
      <xdr:rowOff>5080</xdr:rowOff>
    </xdr:to>
    <xdr:sp macro="" textlink="">
      <xdr:nvSpPr>
        <xdr:cNvPr id="313" name="楕円 312">
          <a:extLst>
            <a:ext uri="{FF2B5EF4-FFF2-40B4-BE49-F238E27FC236}">
              <a16:creationId xmlns:a16="http://schemas.microsoft.com/office/drawing/2014/main" id="{8E49CEA4-8746-4810-8E37-4B1F4878AA9F}"/>
            </a:ext>
          </a:extLst>
        </xdr:cNvPr>
        <xdr:cNvSpPr/>
      </xdr:nvSpPr>
      <xdr:spPr>
        <a:xfrm>
          <a:off x="1079500" y="1447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125730</xdr:rowOff>
    </xdr:from>
    <xdr:to>
      <xdr:col>10</xdr:col>
      <xdr:colOff>114300</xdr:colOff>
      <xdr:row>84</xdr:row>
      <xdr:rowOff>142875</xdr:rowOff>
    </xdr:to>
    <xdr:cxnSp macro="">
      <xdr:nvCxnSpPr>
        <xdr:cNvPr id="314" name="直線コネクタ 313">
          <a:extLst>
            <a:ext uri="{FF2B5EF4-FFF2-40B4-BE49-F238E27FC236}">
              <a16:creationId xmlns:a16="http://schemas.microsoft.com/office/drawing/2014/main" id="{2C27A00C-FE9A-473C-9346-978626285D2A}"/>
            </a:ext>
          </a:extLst>
        </xdr:cNvPr>
        <xdr:cNvCxnSpPr/>
      </xdr:nvCxnSpPr>
      <xdr:spPr>
        <a:xfrm>
          <a:off x="1130300" y="145275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a:extLst>
            <a:ext uri="{FF2B5EF4-FFF2-40B4-BE49-F238E27FC236}">
              <a16:creationId xmlns:a16="http://schemas.microsoft.com/office/drawing/2014/main" id="{8CDF27D6-8005-4A99-BB1C-CB1E41FC8365}"/>
            </a:ext>
          </a:extLst>
        </xdr:cNvPr>
        <xdr:cNvSpPr txBox="1"/>
      </xdr:nvSpPr>
      <xdr:spPr>
        <a:xfrm>
          <a:off x="3582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a:extLst>
            <a:ext uri="{FF2B5EF4-FFF2-40B4-BE49-F238E27FC236}">
              <a16:creationId xmlns:a16="http://schemas.microsoft.com/office/drawing/2014/main" id="{2A0A4351-0CC0-4B51-9B64-0B330FE560E1}"/>
            </a:ext>
          </a:extLst>
        </xdr:cNvPr>
        <xdr:cNvSpPr txBox="1"/>
      </xdr:nvSpPr>
      <xdr:spPr>
        <a:xfrm>
          <a:off x="2705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CC9D7E18-1265-4D5D-B17D-2701DEBCC9F2}"/>
            </a:ext>
          </a:extLst>
        </xdr:cNvPr>
        <xdr:cNvSpPr txBox="1"/>
      </xdr:nvSpPr>
      <xdr:spPr>
        <a:xfrm>
          <a:off x="1816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8" name="n_4aveValue【公営住宅】&#10;有形固定資産減価償却率">
          <a:extLst>
            <a:ext uri="{FF2B5EF4-FFF2-40B4-BE49-F238E27FC236}">
              <a16:creationId xmlns:a16="http://schemas.microsoft.com/office/drawing/2014/main" id="{E0DD74BA-0BC5-4C17-BCE6-DDA3B4FD67DC}"/>
            </a:ext>
          </a:extLst>
        </xdr:cNvPr>
        <xdr:cNvSpPr txBox="1"/>
      </xdr:nvSpPr>
      <xdr:spPr>
        <a:xfrm>
          <a:off x="9277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59072</xdr:rowOff>
    </xdr:from>
    <xdr:ext cx="405111" cy="259045"/>
    <xdr:sp macro="" textlink="">
      <xdr:nvSpPr>
        <xdr:cNvPr id="319" name="n_1mainValue【公営住宅】&#10;有形固定資産減価償却率">
          <a:extLst>
            <a:ext uri="{FF2B5EF4-FFF2-40B4-BE49-F238E27FC236}">
              <a16:creationId xmlns:a16="http://schemas.microsoft.com/office/drawing/2014/main" id="{C6F40190-02BE-43E8-90A5-37198FBDD189}"/>
            </a:ext>
          </a:extLst>
        </xdr:cNvPr>
        <xdr:cNvSpPr txBox="1"/>
      </xdr:nvSpPr>
      <xdr:spPr>
        <a:xfrm>
          <a:off x="3582044"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36213</xdr:rowOff>
    </xdr:from>
    <xdr:ext cx="405111" cy="259045"/>
    <xdr:sp macro="" textlink="">
      <xdr:nvSpPr>
        <xdr:cNvPr id="320" name="n_2mainValue【公営住宅】&#10;有形固定資産減価償却率">
          <a:extLst>
            <a:ext uri="{FF2B5EF4-FFF2-40B4-BE49-F238E27FC236}">
              <a16:creationId xmlns:a16="http://schemas.microsoft.com/office/drawing/2014/main" id="{32D13496-C1EB-4D06-94DF-373408382C14}"/>
            </a:ext>
          </a:extLst>
        </xdr:cNvPr>
        <xdr:cNvSpPr txBox="1"/>
      </xdr:nvSpPr>
      <xdr:spPr>
        <a:xfrm>
          <a:off x="2705744" y="1460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13352</xdr:rowOff>
    </xdr:from>
    <xdr:ext cx="405111" cy="259045"/>
    <xdr:sp macro="" textlink="">
      <xdr:nvSpPr>
        <xdr:cNvPr id="321" name="n_3mainValue【公営住宅】&#10;有形固定資産減価償却率">
          <a:extLst>
            <a:ext uri="{FF2B5EF4-FFF2-40B4-BE49-F238E27FC236}">
              <a16:creationId xmlns:a16="http://schemas.microsoft.com/office/drawing/2014/main" id="{7182558F-3278-4E19-92DD-69052A9622A3}"/>
            </a:ext>
          </a:extLst>
        </xdr:cNvPr>
        <xdr:cNvSpPr txBox="1"/>
      </xdr:nvSpPr>
      <xdr:spPr>
        <a:xfrm>
          <a:off x="1816744" y="1458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167657</xdr:rowOff>
    </xdr:from>
    <xdr:ext cx="405111" cy="259045"/>
    <xdr:sp macro="" textlink="">
      <xdr:nvSpPr>
        <xdr:cNvPr id="322" name="n_4mainValue【公営住宅】&#10;有形固定資産減価償却率">
          <a:extLst>
            <a:ext uri="{FF2B5EF4-FFF2-40B4-BE49-F238E27FC236}">
              <a16:creationId xmlns:a16="http://schemas.microsoft.com/office/drawing/2014/main" id="{1C231500-B9F3-4646-BAA2-93929D67E4BA}"/>
            </a:ext>
          </a:extLst>
        </xdr:cNvPr>
        <xdr:cNvSpPr txBox="1"/>
      </xdr:nvSpPr>
      <xdr:spPr>
        <a:xfrm>
          <a:off x="927744" y="1456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82ABCE-F036-4DEE-8EA2-42414BF534F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4CEB24A0-CE0B-4C1F-9E29-F95233D5A6F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98A00C1D-6230-45A2-829D-6AFC1209A5C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68A78130-628A-4C5B-9D0B-928B10E8EEC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D3144FA1-442A-4BB5-945C-0DABD9E8190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47AE15DD-B57E-4D83-8D31-A69A0D10F8A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9F13D4E2-90D4-49D2-91C1-D9023E30588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C8FF6B1E-A647-453A-BA88-596AF0AF780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23F5CB39-2187-4958-AAD9-090108B8BE6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B48F7D4F-2CF1-44CE-8967-E615D36E613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94A75E5A-5E6E-4410-84F2-0F9D3D19A98B}"/>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845E465B-EB50-4B4B-B854-E825150A755B}"/>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E1F15FF-1AB2-49F8-9768-4E554A33EA4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302C207-CCF0-4DD0-949E-806032382343}"/>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4610D6CC-65FE-41E2-BB47-CFC323EA9AB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5A9E293C-E25C-48DF-8D2A-50102E00C5D9}"/>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8A431F06-27D2-4304-BF6C-A6E3F67518C4}"/>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6DBE07A0-7228-4B81-B15C-0DF3756E5FBC}"/>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98045132-C6EA-4236-AE45-D702B48C1D9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CE7AA6EB-59A2-420B-A6E3-F1654F426B7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D9BE1480-52DE-4252-8FB5-69C20C70C35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229B9C21-5A0F-412A-88FC-6C9BF87FB249}"/>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8455E4CC-788D-4305-86D2-06F4AA4F45FF}"/>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61547C27-33F2-4D5B-B426-BB8F111E2BB8}"/>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31A630B5-4DD1-4831-B927-6ABB8391EEE1}"/>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DA8B6C57-4D77-41BD-949B-7B7FFF50EE19}"/>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21329EAA-B512-4824-8E81-5898F68A6CDD}"/>
            </a:ext>
          </a:extLst>
        </xdr:cNvPr>
        <xdr:cNvSpPr txBox="1"/>
      </xdr:nvSpPr>
      <xdr:spPr>
        <a:xfrm>
          <a:off x="10515600" y="14340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01847FC1-3728-4400-8050-0062512A1635}"/>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E7BA835E-339E-4B7E-95CB-0A959CA5F103}"/>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F80AE0C3-91C7-4BB4-96A4-0FC4EBD3B809}"/>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92B63F32-865D-42CE-976C-E504F4698BA7}"/>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176F843B-803A-469F-85E7-F62D6098E8AF}"/>
            </a:ext>
          </a:extLst>
        </xdr:cNvPr>
        <xdr:cNvSpPr/>
      </xdr:nvSpPr>
      <xdr:spPr>
        <a:xfrm>
          <a:off x="6921500" y="143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9658A06-F7CC-4AC9-8F43-C176C5D8D89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57722DF-C17A-4782-84CF-2D2632F369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F21AFA7-B18D-49A8-8B6A-2EBC187AD20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27E73CC-9D6D-42E7-98D9-D0F98EE41D0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22C58CC-2E6F-4350-82C2-FE6EECD4878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82398</xdr:rowOff>
    </xdr:from>
    <xdr:to>
      <xdr:col>55</xdr:col>
      <xdr:colOff>50800</xdr:colOff>
      <xdr:row>83</xdr:row>
      <xdr:rowOff>12548</xdr:rowOff>
    </xdr:to>
    <xdr:sp macro="" textlink="">
      <xdr:nvSpPr>
        <xdr:cNvPr id="360" name="楕円 359">
          <a:extLst>
            <a:ext uri="{FF2B5EF4-FFF2-40B4-BE49-F238E27FC236}">
              <a16:creationId xmlns:a16="http://schemas.microsoft.com/office/drawing/2014/main" id="{6DE4BD3E-168F-4CFF-91B6-36FC73B31313}"/>
            </a:ext>
          </a:extLst>
        </xdr:cNvPr>
        <xdr:cNvSpPr/>
      </xdr:nvSpPr>
      <xdr:spPr>
        <a:xfrm>
          <a:off x="10426700" y="1414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105275</xdr:rowOff>
    </xdr:from>
    <xdr:ext cx="469744" cy="259045"/>
    <xdr:sp macro="" textlink="">
      <xdr:nvSpPr>
        <xdr:cNvPr id="361" name="【公営住宅】&#10;一人当たり面積該当値テキスト">
          <a:extLst>
            <a:ext uri="{FF2B5EF4-FFF2-40B4-BE49-F238E27FC236}">
              <a16:creationId xmlns:a16="http://schemas.microsoft.com/office/drawing/2014/main" id="{F7DAB5D0-66A6-452D-B6DB-64E85669BB26}"/>
            </a:ext>
          </a:extLst>
        </xdr:cNvPr>
        <xdr:cNvSpPr txBox="1"/>
      </xdr:nvSpPr>
      <xdr:spPr>
        <a:xfrm>
          <a:off x="10515600" y="1399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90627</xdr:rowOff>
    </xdr:from>
    <xdr:to>
      <xdr:col>50</xdr:col>
      <xdr:colOff>165100</xdr:colOff>
      <xdr:row>83</xdr:row>
      <xdr:rowOff>20777</xdr:rowOff>
    </xdr:to>
    <xdr:sp macro="" textlink="">
      <xdr:nvSpPr>
        <xdr:cNvPr id="362" name="楕円 361">
          <a:extLst>
            <a:ext uri="{FF2B5EF4-FFF2-40B4-BE49-F238E27FC236}">
              <a16:creationId xmlns:a16="http://schemas.microsoft.com/office/drawing/2014/main" id="{0CEEF6AF-B8ED-488A-B757-5645682647A9}"/>
            </a:ext>
          </a:extLst>
        </xdr:cNvPr>
        <xdr:cNvSpPr/>
      </xdr:nvSpPr>
      <xdr:spPr>
        <a:xfrm>
          <a:off x="9588500" y="1414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133198</xdr:rowOff>
    </xdr:from>
    <xdr:to>
      <xdr:col>55</xdr:col>
      <xdr:colOff>0</xdr:colOff>
      <xdr:row>82</xdr:row>
      <xdr:rowOff>141427</xdr:rowOff>
    </xdr:to>
    <xdr:cxnSp macro="">
      <xdr:nvCxnSpPr>
        <xdr:cNvPr id="363" name="直線コネクタ 362">
          <a:extLst>
            <a:ext uri="{FF2B5EF4-FFF2-40B4-BE49-F238E27FC236}">
              <a16:creationId xmlns:a16="http://schemas.microsoft.com/office/drawing/2014/main" id="{B5B0B45F-6CDE-45E8-BFB4-2CBC8DED05EB}"/>
            </a:ext>
          </a:extLst>
        </xdr:cNvPr>
        <xdr:cNvCxnSpPr/>
      </xdr:nvCxnSpPr>
      <xdr:spPr>
        <a:xfrm flipV="1">
          <a:off x="9639300" y="14192098"/>
          <a:ext cx="8382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101143</xdr:rowOff>
    </xdr:from>
    <xdr:to>
      <xdr:col>46</xdr:col>
      <xdr:colOff>38100</xdr:colOff>
      <xdr:row>83</xdr:row>
      <xdr:rowOff>31293</xdr:rowOff>
    </xdr:to>
    <xdr:sp macro="" textlink="">
      <xdr:nvSpPr>
        <xdr:cNvPr id="364" name="楕円 363">
          <a:extLst>
            <a:ext uri="{FF2B5EF4-FFF2-40B4-BE49-F238E27FC236}">
              <a16:creationId xmlns:a16="http://schemas.microsoft.com/office/drawing/2014/main" id="{E5C59A00-E5D3-4071-8BEC-AC7D9571270E}"/>
            </a:ext>
          </a:extLst>
        </xdr:cNvPr>
        <xdr:cNvSpPr/>
      </xdr:nvSpPr>
      <xdr:spPr>
        <a:xfrm>
          <a:off x="8699500" y="1416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141427</xdr:rowOff>
    </xdr:from>
    <xdr:to>
      <xdr:col>50</xdr:col>
      <xdr:colOff>114300</xdr:colOff>
      <xdr:row>82</xdr:row>
      <xdr:rowOff>151943</xdr:rowOff>
    </xdr:to>
    <xdr:cxnSp macro="">
      <xdr:nvCxnSpPr>
        <xdr:cNvPr id="365" name="直線コネクタ 364">
          <a:extLst>
            <a:ext uri="{FF2B5EF4-FFF2-40B4-BE49-F238E27FC236}">
              <a16:creationId xmlns:a16="http://schemas.microsoft.com/office/drawing/2014/main" id="{E150F137-D359-444F-AD02-DB7CF197E053}"/>
            </a:ext>
          </a:extLst>
        </xdr:cNvPr>
        <xdr:cNvCxnSpPr/>
      </xdr:nvCxnSpPr>
      <xdr:spPr>
        <a:xfrm flipV="1">
          <a:off x="8750300" y="14200327"/>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108458</xdr:rowOff>
    </xdr:from>
    <xdr:to>
      <xdr:col>41</xdr:col>
      <xdr:colOff>101600</xdr:colOff>
      <xdr:row>83</xdr:row>
      <xdr:rowOff>38608</xdr:rowOff>
    </xdr:to>
    <xdr:sp macro="" textlink="">
      <xdr:nvSpPr>
        <xdr:cNvPr id="366" name="楕円 365">
          <a:extLst>
            <a:ext uri="{FF2B5EF4-FFF2-40B4-BE49-F238E27FC236}">
              <a16:creationId xmlns:a16="http://schemas.microsoft.com/office/drawing/2014/main" id="{1BDC865C-0CD5-492E-B249-A08E2219CEAC}"/>
            </a:ext>
          </a:extLst>
        </xdr:cNvPr>
        <xdr:cNvSpPr/>
      </xdr:nvSpPr>
      <xdr:spPr>
        <a:xfrm>
          <a:off x="7810500" y="1416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151943</xdr:rowOff>
    </xdr:from>
    <xdr:to>
      <xdr:col>45</xdr:col>
      <xdr:colOff>177800</xdr:colOff>
      <xdr:row>82</xdr:row>
      <xdr:rowOff>159258</xdr:rowOff>
    </xdr:to>
    <xdr:cxnSp macro="">
      <xdr:nvCxnSpPr>
        <xdr:cNvPr id="367" name="直線コネクタ 366">
          <a:extLst>
            <a:ext uri="{FF2B5EF4-FFF2-40B4-BE49-F238E27FC236}">
              <a16:creationId xmlns:a16="http://schemas.microsoft.com/office/drawing/2014/main" id="{D86DFA5F-93E8-40EA-8C23-82CAB85E1DE0}"/>
            </a:ext>
          </a:extLst>
        </xdr:cNvPr>
        <xdr:cNvCxnSpPr/>
      </xdr:nvCxnSpPr>
      <xdr:spPr>
        <a:xfrm flipV="1">
          <a:off x="7861300" y="14210843"/>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106172</xdr:rowOff>
    </xdr:from>
    <xdr:to>
      <xdr:col>36</xdr:col>
      <xdr:colOff>165100</xdr:colOff>
      <xdr:row>83</xdr:row>
      <xdr:rowOff>36322</xdr:rowOff>
    </xdr:to>
    <xdr:sp macro="" textlink="">
      <xdr:nvSpPr>
        <xdr:cNvPr id="368" name="楕円 367">
          <a:extLst>
            <a:ext uri="{FF2B5EF4-FFF2-40B4-BE49-F238E27FC236}">
              <a16:creationId xmlns:a16="http://schemas.microsoft.com/office/drawing/2014/main" id="{5B5DEE92-B3A6-4483-9899-63ECE6DAF398}"/>
            </a:ext>
          </a:extLst>
        </xdr:cNvPr>
        <xdr:cNvSpPr/>
      </xdr:nvSpPr>
      <xdr:spPr>
        <a:xfrm>
          <a:off x="6921500" y="1416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156972</xdr:rowOff>
    </xdr:from>
    <xdr:to>
      <xdr:col>41</xdr:col>
      <xdr:colOff>50800</xdr:colOff>
      <xdr:row>82</xdr:row>
      <xdr:rowOff>159258</xdr:rowOff>
    </xdr:to>
    <xdr:cxnSp macro="">
      <xdr:nvCxnSpPr>
        <xdr:cNvPr id="369" name="直線コネクタ 368">
          <a:extLst>
            <a:ext uri="{FF2B5EF4-FFF2-40B4-BE49-F238E27FC236}">
              <a16:creationId xmlns:a16="http://schemas.microsoft.com/office/drawing/2014/main" id="{AEBDE767-B484-4FF9-9594-DC239B881BE6}"/>
            </a:ext>
          </a:extLst>
        </xdr:cNvPr>
        <xdr:cNvCxnSpPr/>
      </xdr:nvCxnSpPr>
      <xdr:spPr>
        <a:xfrm>
          <a:off x="6972300" y="142158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63450851-65A4-48B5-B932-7937C64A29E3}"/>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21963B37-15C6-426B-9BE8-E0F45954CB40}"/>
            </a:ext>
          </a:extLst>
        </xdr:cNvPr>
        <xdr:cNvSpPr txBox="1"/>
      </xdr:nvSpPr>
      <xdr:spPr>
        <a:xfrm>
          <a:off x="8515427" y="144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DFE779A9-B0B8-40E3-9F41-2D464BD78414}"/>
            </a:ext>
          </a:extLst>
        </xdr:cNvPr>
        <xdr:cNvSpPr txBox="1"/>
      </xdr:nvSpPr>
      <xdr:spPr>
        <a:xfrm>
          <a:off x="7626427" y="144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0BFF4F9F-C55C-4DEA-8AA1-1F26C95E8A6A}"/>
            </a:ext>
          </a:extLst>
        </xdr:cNvPr>
        <xdr:cNvSpPr txBox="1"/>
      </xdr:nvSpPr>
      <xdr:spPr>
        <a:xfrm>
          <a:off x="6737427" y="1447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37304</xdr:rowOff>
    </xdr:from>
    <xdr:ext cx="469744" cy="259045"/>
    <xdr:sp macro="" textlink="">
      <xdr:nvSpPr>
        <xdr:cNvPr id="374" name="n_1mainValue【公営住宅】&#10;一人当たり面積">
          <a:extLst>
            <a:ext uri="{FF2B5EF4-FFF2-40B4-BE49-F238E27FC236}">
              <a16:creationId xmlns:a16="http://schemas.microsoft.com/office/drawing/2014/main" id="{C0FA62E4-C841-4765-B71F-8DF281BE5358}"/>
            </a:ext>
          </a:extLst>
        </xdr:cNvPr>
        <xdr:cNvSpPr txBox="1"/>
      </xdr:nvSpPr>
      <xdr:spPr>
        <a:xfrm>
          <a:off x="9391727" y="13924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47820</xdr:rowOff>
    </xdr:from>
    <xdr:ext cx="469744" cy="259045"/>
    <xdr:sp macro="" textlink="">
      <xdr:nvSpPr>
        <xdr:cNvPr id="375" name="n_2mainValue【公営住宅】&#10;一人当たり面積">
          <a:extLst>
            <a:ext uri="{FF2B5EF4-FFF2-40B4-BE49-F238E27FC236}">
              <a16:creationId xmlns:a16="http://schemas.microsoft.com/office/drawing/2014/main" id="{6FDEC889-C865-4909-A31B-E38726C88568}"/>
            </a:ext>
          </a:extLst>
        </xdr:cNvPr>
        <xdr:cNvSpPr txBox="1"/>
      </xdr:nvSpPr>
      <xdr:spPr>
        <a:xfrm>
          <a:off x="8515427" y="13935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55135</xdr:rowOff>
    </xdr:from>
    <xdr:ext cx="469744" cy="259045"/>
    <xdr:sp macro="" textlink="">
      <xdr:nvSpPr>
        <xdr:cNvPr id="376" name="n_3mainValue【公営住宅】&#10;一人当たり面積">
          <a:extLst>
            <a:ext uri="{FF2B5EF4-FFF2-40B4-BE49-F238E27FC236}">
              <a16:creationId xmlns:a16="http://schemas.microsoft.com/office/drawing/2014/main" id="{519168C5-B2E5-435E-A4E4-56F54ADD7EA3}"/>
            </a:ext>
          </a:extLst>
        </xdr:cNvPr>
        <xdr:cNvSpPr txBox="1"/>
      </xdr:nvSpPr>
      <xdr:spPr>
        <a:xfrm>
          <a:off x="7626427" y="13942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52849</xdr:rowOff>
    </xdr:from>
    <xdr:ext cx="469744" cy="259045"/>
    <xdr:sp macro="" textlink="">
      <xdr:nvSpPr>
        <xdr:cNvPr id="377" name="n_4mainValue【公営住宅】&#10;一人当たり面積">
          <a:extLst>
            <a:ext uri="{FF2B5EF4-FFF2-40B4-BE49-F238E27FC236}">
              <a16:creationId xmlns:a16="http://schemas.microsoft.com/office/drawing/2014/main" id="{A8554044-03B1-4BAE-A104-80E0D31A9B3C}"/>
            </a:ext>
          </a:extLst>
        </xdr:cNvPr>
        <xdr:cNvSpPr txBox="1"/>
      </xdr:nvSpPr>
      <xdr:spPr>
        <a:xfrm>
          <a:off x="6737427" y="1394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FB5EA449-131F-4B6B-9EBD-57615E248CA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562307AC-29FA-4705-9C17-D84CAD0324E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6F5C890E-D2C8-4DC5-8547-1E26618B8D7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74EB5178-C590-409D-9986-2262F8A39F4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4CA2ABF9-8EFB-4403-BBD8-B24E5519619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18587210-ECD1-4C60-8D63-7B87E2E783B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49DEC999-1B1F-479B-93A4-EEAFD2882F5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F069F3CD-5EEA-4D0F-8122-F51E9EBB375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1A17FEA5-ACD7-4201-8D97-9E575BCBD10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6C11415D-E70F-498D-B5F6-901B5BAEEB2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6E7EFD14-DB36-4718-BFF0-8C973161BAB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0799A5F6-0A76-4E4B-8091-D837DF37CD83}"/>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9B28E73B-3325-4282-A89E-7D60722423C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C465AA7C-0FBE-4D92-8DB5-58D6DFA6174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6AC46190-3859-42A2-B35D-FDCD50F3AA6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1C984DE8-E81E-42DB-85EA-79991A510425}"/>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53963F8A-CF71-4CAA-B2BF-B82D1339D363}"/>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33C38686-6D99-4DF5-87AC-8BE27F9AD6E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1B60CB3C-3513-435D-8B64-B64179CE526C}"/>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55E282B8-5F49-4FEF-92CF-98B69A8F3126}"/>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1C7E45A9-4FC4-48BC-B07B-154D4E4992D1}"/>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D7CE1E6-91DC-455E-A508-50E64655794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D64E95DB-8274-43C0-8B64-1AB7495DAE2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B38AFC4C-FFC1-4F8B-B535-B10B46880A1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8D1C4758-A2F0-4FF9-9EAC-6F3B27772924}"/>
            </a:ext>
          </a:extLst>
        </xdr:cNvPr>
        <xdr:cNvCxnSpPr/>
      </xdr:nvCxnSpPr>
      <xdr:spPr>
        <a:xfrm flipV="1">
          <a:off x="4634865" y="17377411"/>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9ECB5EF5-FA1B-4BC0-B410-EBFFB76A293B}"/>
            </a:ext>
          </a:extLst>
        </xdr:cNvPr>
        <xdr:cNvSpPr txBox="1"/>
      </xdr:nvSpPr>
      <xdr:spPr>
        <a:xfrm>
          <a:off x="4673600" y="186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E7B26F1B-65B5-4257-9072-39C9713E7AD1}"/>
            </a:ext>
          </a:extLst>
        </xdr:cNvPr>
        <xdr:cNvCxnSpPr/>
      </xdr:nvCxnSpPr>
      <xdr:spPr>
        <a:xfrm>
          <a:off x="4546600" y="1861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AAB043D2-CD45-4727-A0FC-64E2942A4C79}"/>
            </a:ext>
          </a:extLst>
        </xdr:cNvPr>
        <xdr:cNvSpPr txBox="1"/>
      </xdr:nvSpPr>
      <xdr:spPr>
        <a:xfrm>
          <a:off x="4673600" y="1715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27C36E75-E346-4B17-A282-D1E38D1A9594}"/>
            </a:ext>
          </a:extLst>
        </xdr:cNvPr>
        <xdr:cNvCxnSpPr/>
      </xdr:nvCxnSpPr>
      <xdr:spPr>
        <a:xfrm>
          <a:off x="4546600" y="1737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46678B5D-67D7-4A49-8FC8-22A1D4E0E92A}"/>
            </a:ext>
          </a:extLst>
        </xdr:cNvPr>
        <xdr:cNvSpPr txBox="1"/>
      </xdr:nvSpPr>
      <xdr:spPr>
        <a:xfrm>
          <a:off x="4673600" y="1784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386DC2F2-BE08-40BC-94F6-604433D955AE}"/>
            </a:ext>
          </a:extLst>
        </xdr:cNvPr>
        <xdr:cNvSpPr/>
      </xdr:nvSpPr>
      <xdr:spPr>
        <a:xfrm>
          <a:off x="4584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E3D83BB2-01B3-415B-B3FD-64518FBA2FD0}"/>
            </a:ext>
          </a:extLst>
        </xdr:cNvPr>
        <xdr:cNvSpPr/>
      </xdr:nvSpPr>
      <xdr:spPr>
        <a:xfrm>
          <a:off x="3746500" y="179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F161B018-C603-43ED-B047-932F243D6D4A}"/>
            </a:ext>
          </a:extLst>
        </xdr:cNvPr>
        <xdr:cNvSpPr/>
      </xdr:nvSpPr>
      <xdr:spPr>
        <a:xfrm>
          <a:off x="2857500" y="1794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4375FE65-3918-45BA-8DC1-C99653DA30A4}"/>
            </a:ext>
          </a:extLst>
        </xdr:cNvPr>
        <xdr:cNvSpPr/>
      </xdr:nvSpPr>
      <xdr:spPr>
        <a:xfrm>
          <a:off x="1968500" y="1791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a:extLst>
            <a:ext uri="{FF2B5EF4-FFF2-40B4-BE49-F238E27FC236}">
              <a16:creationId xmlns:a16="http://schemas.microsoft.com/office/drawing/2014/main" id="{281A9BA8-8F45-4112-9583-DE4F39603C45}"/>
            </a:ext>
          </a:extLst>
        </xdr:cNvPr>
        <xdr:cNvSpPr/>
      </xdr:nvSpPr>
      <xdr:spPr>
        <a:xfrm>
          <a:off x="1079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95CD6D5-7919-4287-8618-1C8D87AFEBA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0CE7155-9435-4146-BF77-4402EBF68AE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2D513DE-3944-4DB1-8366-F3E5CE10D9D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869D20D-CC76-4C4E-A8BC-544D3443EDA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3DAC995-7CFD-44A1-8102-486DF1369E1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34925</xdr:rowOff>
    </xdr:from>
    <xdr:to>
      <xdr:col>24</xdr:col>
      <xdr:colOff>114300</xdr:colOff>
      <xdr:row>107</xdr:row>
      <xdr:rowOff>136525</xdr:rowOff>
    </xdr:to>
    <xdr:sp macro="" textlink="">
      <xdr:nvSpPr>
        <xdr:cNvPr id="418" name="楕円 417">
          <a:extLst>
            <a:ext uri="{FF2B5EF4-FFF2-40B4-BE49-F238E27FC236}">
              <a16:creationId xmlns:a16="http://schemas.microsoft.com/office/drawing/2014/main" id="{1C482E6C-1C5A-4AE9-B44E-3262EDA124A0}"/>
            </a:ext>
          </a:extLst>
        </xdr:cNvPr>
        <xdr:cNvSpPr/>
      </xdr:nvSpPr>
      <xdr:spPr>
        <a:xfrm>
          <a:off x="4584700" y="1838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13352</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6ADFE747-E2A2-40A1-BC0E-39C35F7ABC85}"/>
            </a:ext>
          </a:extLst>
        </xdr:cNvPr>
        <xdr:cNvSpPr txBox="1"/>
      </xdr:nvSpPr>
      <xdr:spPr>
        <a:xfrm>
          <a:off x="4673600" y="1835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21589</xdr:rowOff>
    </xdr:from>
    <xdr:to>
      <xdr:col>20</xdr:col>
      <xdr:colOff>38100</xdr:colOff>
      <xdr:row>107</xdr:row>
      <xdr:rowOff>123189</xdr:rowOff>
    </xdr:to>
    <xdr:sp macro="" textlink="">
      <xdr:nvSpPr>
        <xdr:cNvPr id="420" name="楕円 419">
          <a:extLst>
            <a:ext uri="{FF2B5EF4-FFF2-40B4-BE49-F238E27FC236}">
              <a16:creationId xmlns:a16="http://schemas.microsoft.com/office/drawing/2014/main" id="{7A872423-F3B3-4B2B-9475-DE3A7ADE8F44}"/>
            </a:ext>
          </a:extLst>
        </xdr:cNvPr>
        <xdr:cNvSpPr/>
      </xdr:nvSpPr>
      <xdr:spPr>
        <a:xfrm>
          <a:off x="37465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72389</xdr:rowOff>
    </xdr:from>
    <xdr:to>
      <xdr:col>24</xdr:col>
      <xdr:colOff>63500</xdr:colOff>
      <xdr:row>107</xdr:row>
      <xdr:rowOff>85725</xdr:rowOff>
    </xdr:to>
    <xdr:cxnSp macro="">
      <xdr:nvCxnSpPr>
        <xdr:cNvPr id="421" name="直線コネクタ 420">
          <a:extLst>
            <a:ext uri="{FF2B5EF4-FFF2-40B4-BE49-F238E27FC236}">
              <a16:creationId xmlns:a16="http://schemas.microsoft.com/office/drawing/2014/main" id="{9F086C5A-8924-420F-98BB-93F976D45B77}"/>
            </a:ext>
          </a:extLst>
        </xdr:cNvPr>
        <xdr:cNvCxnSpPr/>
      </xdr:nvCxnSpPr>
      <xdr:spPr>
        <a:xfrm>
          <a:off x="3797300" y="18417539"/>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10161</xdr:rowOff>
    </xdr:from>
    <xdr:to>
      <xdr:col>15</xdr:col>
      <xdr:colOff>101600</xdr:colOff>
      <xdr:row>107</xdr:row>
      <xdr:rowOff>111761</xdr:rowOff>
    </xdr:to>
    <xdr:sp macro="" textlink="">
      <xdr:nvSpPr>
        <xdr:cNvPr id="422" name="楕円 421">
          <a:extLst>
            <a:ext uri="{FF2B5EF4-FFF2-40B4-BE49-F238E27FC236}">
              <a16:creationId xmlns:a16="http://schemas.microsoft.com/office/drawing/2014/main" id="{A4D94203-B558-4D9B-A2B3-A8D1E4A97050}"/>
            </a:ext>
          </a:extLst>
        </xdr:cNvPr>
        <xdr:cNvSpPr/>
      </xdr:nvSpPr>
      <xdr:spPr>
        <a:xfrm>
          <a:off x="2857500" y="1835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60961</xdr:rowOff>
    </xdr:from>
    <xdr:to>
      <xdr:col>19</xdr:col>
      <xdr:colOff>177800</xdr:colOff>
      <xdr:row>107</xdr:row>
      <xdr:rowOff>72389</xdr:rowOff>
    </xdr:to>
    <xdr:cxnSp macro="">
      <xdr:nvCxnSpPr>
        <xdr:cNvPr id="423" name="直線コネクタ 422">
          <a:extLst>
            <a:ext uri="{FF2B5EF4-FFF2-40B4-BE49-F238E27FC236}">
              <a16:creationId xmlns:a16="http://schemas.microsoft.com/office/drawing/2014/main" id="{D5386F89-63A9-4F75-BBE6-FD8ECA8C180E}"/>
            </a:ext>
          </a:extLst>
        </xdr:cNvPr>
        <xdr:cNvCxnSpPr/>
      </xdr:nvCxnSpPr>
      <xdr:spPr>
        <a:xfrm>
          <a:off x="2908300" y="184061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168275</xdr:rowOff>
    </xdr:from>
    <xdr:to>
      <xdr:col>10</xdr:col>
      <xdr:colOff>165100</xdr:colOff>
      <xdr:row>107</xdr:row>
      <xdr:rowOff>98425</xdr:rowOff>
    </xdr:to>
    <xdr:sp macro="" textlink="">
      <xdr:nvSpPr>
        <xdr:cNvPr id="424" name="楕円 423">
          <a:extLst>
            <a:ext uri="{FF2B5EF4-FFF2-40B4-BE49-F238E27FC236}">
              <a16:creationId xmlns:a16="http://schemas.microsoft.com/office/drawing/2014/main" id="{AE8EF5E9-AE41-40BD-8457-906843E6E549}"/>
            </a:ext>
          </a:extLst>
        </xdr:cNvPr>
        <xdr:cNvSpPr/>
      </xdr:nvSpPr>
      <xdr:spPr>
        <a:xfrm>
          <a:off x="19685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47625</xdr:rowOff>
    </xdr:from>
    <xdr:to>
      <xdr:col>15</xdr:col>
      <xdr:colOff>50800</xdr:colOff>
      <xdr:row>107</xdr:row>
      <xdr:rowOff>60961</xdr:rowOff>
    </xdr:to>
    <xdr:cxnSp macro="">
      <xdr:nvCxnSpPr>
        <xdr:cNvPr id="425" name="直線コネクタ 424">
          <a:extLst>
            <a:ext uri="{FF2B5EF4-FFF2-40B4-BE49-F238E27FC236}">
              <a16:creationId xmlns:a16="http://schemas.microsoft.com/office/drawing/2014/main" id="{A89EEA6A-265E-4226-9513-AC00E765F812}"/>
            </a:ext>
          </a:extLst>
        </xdr:cNvPr>
        <xdr:cNvCxnSpPr/>
      </xdr:nvCxnSpPr>
      <xdr:spPr>
        <a:xfrm>
          <a:off x="2019300" y="1839277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154939</xdr:rowOff>
    </xdr:from>
    <xdr:to>
      <xdr:col>6</xdr:col>
      <xdr:colOff>38100</xdr:colOff>
      <xdr:row>107</xdr:row>
      <xdr:rowOff>85089</xdr:rowOff>
    </xdr:to>
    <xdr:sp macro="" textlink="">
      <xdr:nvSpPr>
        <xdr:cNvPr id="426" name="楕円 425">
          <a:extLst>
            <a:ext uri="{FF2B5EF4-FFF2-40B4-BE49-F238E27FC236}">
              <a16:creationId xmlns:a16="http://schemas.microsoft.com/office/drawing/2014/main" id="{DFBB2C1F-182D-4B6A-B961-A8645083D0FE}"/>
            </a:ext>
          </a:extLst>
        </xdr:cNvPr>
        <xdr:cNvSpPr/>
      </xdr:nvSpPr>
      <xdr:spPr>
        <a:xfrm>
          <a:off x="1079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34289</xdr:rowOff>
    </xdr:from>
    <xdr:to>
      <xdr:col>10</xdr:col>
      <xdr:colOff>114300</xdr:colOff>
      <xdr:row>107</xdr:row>
      <xdr:rowOff>47625</xdr:rowOff>
    </xdr:to>
    <xdr:cxnSp macro="">
      <xdr:nvCxnSpPr>
        <xdr:cNvPr id="427" name="直線コネクタ 426">
          <a:extLst>
            <a:ext uri="{FF2B5EF4-FFF2-40B4-BE49-F238E27FC236}">
              <a16:creationId xmlns:a16="http://schemas.microsoft.com/office/drawing/2014/main" id="{B3CAE23B-3CC2-43AE-B074-8C31DB9F003E}"/>
            </a:ext>
          </a:extLst>
        </xdr:cNvPr>
        <xdr:cNvCxnSpPr/>
      </xdr:nvCxnSpPr>
      <xdr:spPr>
        <a:xfrm>
          <a:off x="1130300" y="1837943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84472</xdr:rowOff>
    </xdr:from>
    <xdr:ext cx="405111" cy="259045"/>
    <xdr:sp macro="" textlink="">
      <xdr:nvSpPr>
        <xdr:cNvPr id="428" name="n_1aveValue【港湾・漁港】&#10;有形固定資産減価償却率">
          <a:extLst>
            <a:ext uri="{FF2B5EF4-FFF2-40B4-BE49-F238E27FC236}">
              <a16:creationId xmlns:a16="http://schemas.microsoft.com/office/drawing/2014/main" id="{BBAEF551-C742-41ED-8A05-E1DA4DEB608B}"/>
            </a:ext>
          </a:extLst>
        </xdr:cNvPr>
        <xdr:cNvSpPr txBox="1"/>
      </xdr:nvSpPr>
      <xdr:spPr>
        <a:xfrm>
          <a:off x="3582044" y="1774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61613</xdr:rowOff>
    </xdr:from>
    <xdr:ext cx="405111" cy="259045"/>
    <xdr:sp macro="" textlink="">
      <xdr:nvSpPr>
        <xdr:cNvPr id="429" name="n_2aveValue【港湾・漁港】&#10;有形固定資産減価償却率">
          <a:extLst>
            <a:ext uri="{FF2B5EF4-FFF2-40B4-BE49-F238E27FC236}">
              <a16:creationId xmlns:a16="http://schemas.microsoft.com/office/drawing/2014/main" id="{6CF59689-876B-4411-A647-DB7C97872A08}"/>
            </a:ext>
          </a:extLst>
        </xdr:cNvPr>
        <xdr:cNvSpPr txBox="1"/>
      </xdr:nvSpPr>
      <xdr:spPr>
        <a:xfrm>
          <a:off x="2705744" y="1772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34941</xdr:rowOff>
    </xdr:from>
    <xdr:ext cx="405111" cy="259045"/>
    <xdr:sp macro="" textlink="">
      <xdr:nvSpPr>
        <xdr:cNvPr id="430" name="n_3aveValue【港湾・漁港】&#10;有形固定資産減価償却率">
          <a:extLst>
            <a:ext uri="{FF2B5EF4-FFF2-40B4-BE49-F238E27FC236}">
              <a16:creationId xmlns:a16="http://schemas.microsoft.com/office/drawing/2014/main" id="{F89DAAD4-2572-437F-BF51-AF0C88C43190}"/>
            </a:ext>
          </a:extLst>
        </xdr:cNvPr>
        <xdr:cNvSpPr txBox="1"/>
      </xdr:nvSpPr>
      <xdr:spPr>
        <a:xfrm>
          <a:off x="1816744" y="1769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8272</xdr:rowOff>
    </xdr:from>
    <xdr:ext cx="405111" cy="259045"/>
    <xdr:sp macro="" textlink="">
      <xdr:nvSpPr>
        <xdr:cNvPr id="431" name="n_4aveValue【港湾・漁港】&#10;有形固定資産減価償却率">
          <a:extLst>
            <a:ext uri="{FF2B5EF4-FFF2-40B4-BE49-F238E27FC236}">
              <a16:creationId xmlns:a16="http://schemas.microsoft.com/office/drawing/2014/main" id="{17933D2F-B1ED-46DF-B86E-74728861ADFA}"/>
            </a:ext>
          </a:extLst>
        </xdr:cNvPr>
        <xdr:cNvSpPr txBox="1"/>
      </xdr:nvSpPr>
      <xdr:spPr>
        <a:xfrm>
          <a:off x="927744" y="1766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114316</xdr:rowOff>
    </xdr:from>
    <xdr:ext cx="405111" cy="259045"/>
    <xdr:sp macro="" textlink="">
      <xdr:nvSpPr>
        <xdr:cNvPr id="432" name="n_1mainValue【港湾・漁港】&#10;有形固定資産減価償却率">
          <a:extLst>
            <a:ext uri="{FF2B5EF4-FFF2-40B4-BE49-F238E27FC236}">
              <a16:creationId xmlns:a16="http://schemas.microsoft.com/office/drawing/2014/main" id="{BAED2236-1769-4169-BC8B-D7F30A0D1B2D}"/>
            </a:ext>
          </a:extLst>
        </xdr:cNvPr>
        <xdr:cNvSpPr txBox="1"/>
      </xdr:nvSpPr>
      <xdr:spPr>
        <a:xfrm>
          <a:off x="3582044" y="1845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102888</xdr:rowOff>
    </xdr:from>
    <xdr:ext cx="405111" cy="259045"/>
    <xdr:sp macro="" textlink="">
      <xdr:nvSpPr>
        <xdr:cNvPr id="433" name="n_2mainValue【港湾・漁港】&#10;有形固定資産減価償却率">
          <a:extLst>
            <a:ext uri="{FF2B5EF4-FFF2-40B4-BE49-F238E27FC236}">
              <a16:creationId xmlns:a16="http://schemas.microsoft.com/office/drawing/2014/main" id="{0C62AF31-D2BA-4B3B-BBCB-1317D3B92471}"/>
            </a:ext>
          </a:extLst>
        </xdr:cNvPr>
        <xdr:cNvSpPr txBox="1"/>
      </xdr:nvSpPr>
      <xdr:spPr>
        <a:xfrm>
          <a:off x="2705744" y="1844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89552</xdr:rowOff>
    </xdr:from>
    <xdr:ext cx="405111" cy="259045"/>
    <xdr:sp macro="" textlink="">
      <xdr:nvSpPr>
        <xdr:cNvPr id="434" name="n_3mainValue【港湾・漁港】&#10;有形固定資産減価償却率">
          <a:extLst>
            <a:ext uri="{FF2B5EF4-FFF2-40B4-BE49-F238E27FC236}">
              <a16:creationId xmlns:a16="http://schemas.microsoft.com/office/drawing/2014/main" id="{B7053253-E0CB-4ACF-A8D5-53374CCD070A}"/>
            </a:ext>
          </a:extLst>
        </xdr:cNvPr>
        <xdr:cNvSpPr txBox="1"/>
      </xdr:nvSpPr>
      <xdr:spPr>
        <a:xfrm>
          <a:off x="1816744" y="184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76216</xdr:rowOff>
    </xdr:from>
    <xdr:ext cx="405111" cy="259045"/>
    <xdr:sp macro="" textlink="">
      <xdr:nvSpPr>
        <xdr:cNvPr id="435" name="n_4mainValue【港湾・漁港】&#10;有形固定資産減価償却率">
          <a:extLst>
            <a:ext uri="{FF2B5EF4-FFF2-40B4-BE49-F238E27FC236}">
              <a16:creationId xmlns:a16="http://schemas.microsoft.com/office/drawing/2014/main" id="{1FAAE0CE-41F4-4B4B-B493-F1339687596E}"/>
            </a:ext>
          </a:extLst>
        </xdr:cNvPr>
        <xdr:cNvSpPr txBox="1"/>
      </xdr:nvSpPr>
      <xdr:spPr>
        <a:xfrm>
          <a:off x="927744" y="1842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EC440CA7-FE4F-4587-BF40-75C69CBE5C9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BF6790D6-9799-4939-A21D-E6DB46758C0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C2130CCD-877A-4C32-89B0-BFF982B9224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0EB9F6EF-9CF8-4D9D-8433-45A82FEC7E1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B94B822E-2C63-40B7-B26A-B604192E5FB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E8A5DAA6-8D55-4C6C-8C5F-00F09C1E20F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88B5DE36-3E35-42FF-AC9D-113AEA03C74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82E44F0B-2930-4E6D-8E51-42CA0D2EC58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429897EE-5FD9-43D9-BDB8-393820D46D9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64C862AA-B7E1-4A34-8E18-702C24AFA7B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E4089930-4EB7-4F96-B89E-7CB7900AB5FF}"/>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FC4CBBB6-93E4-49CF-8EF5-667F6C73E5FE}"/>
            </a:ext>
          </a:extLst>
        </xdr:cNvPr>
        <xdr:cNvSpPr txBox="1"/>
      </xdr:nvSpPr>
      <xdr:spPr>
        <a:xfrm>
          <a:off x="6355214" y="1833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AB4A6861-2DC4-44D8-8FA4-D31847A6903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B5A51D2D-A1E4-4163-A50A-097A11911D49}"/>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73128C29-B8A9-431B-9D22-FA255DD2A4BE}"/>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157CBBA3-3A0F-42B6-BC20-72032BF94A5C}"/>
            </a:ext>
          </a:extLst>
        </xdr:cNvPr>
        <xdr:cNvSpPr txBox="1"/>
      </xdr:nvSpPr>
      <xdr:spPr>
        <a:xfrm>
          <a:off x="5918428" y="1719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B1F40153-B77C-496A-87EB-25D085E4EA7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088362EE-B1D3-4569-B70A-6CCC5E659792}"/>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8999E102-3133-401F-93EB-EC6F05B7882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B1E8FAD4-25A5-4059-AC15-AFF02DA17867}"/>
            </a:ext>
          </a:extLst>
        </xdr:cNvPr>
        <xdr:cNvCxnSpPr/>
      </xdr:nvCxnSpPr>
      <xdr:spPr>
        <a:xfrm flipV="1">
          <a:off x="10476865" y="17177097"/>
          <a:ext cx="0" cy="129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CD387998-328B-4459-B34F-76791AB015EF}"/>
            </a:ext>
          </a:extLst>
        </xdr:cNvPr>
        <xdr:cNvSpPr txBox="1"/>
      </xdr:nvSpPr>
      <xdr:spPr>
        <a:xfrm>
          <a:off x="10515600" y="1847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ECEE0F83-D2C9-4839-919D-5CBBB63F2B81}"/>
            </a:ext>
          </a:extLst>
        </xdr:cNvPr>
        <xdr:cNvCxnSpPr/>
      </xdr:nvCxnSpPr>
      <xdr:spPr>
        <a:xfrm>
          <a:off x="10388600" y="18471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EB7550CF-CE09-4748-B3E8-DA2619EAF18C}"/>
            </a:ext>
          </a:extLst>
        </xdr:cNvPr>
        <xdr:cNvSpPr txBox="1"/>
      </xdr:nvSpPr>
      <xdr:spPr>
        <a:xfrm>
          <a:off x="10515600" y="169523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02C52CFE-2339-4EDD-B70A-8F68A2AEEE64}"/>
            </a:ext>
          </a:extLst>
        </xdr:cNvPr>
        <xdr:cNvCxnSpPr/>
      </xdr:nvCxnSpPr>
      <xdr:spPr>
        <a:xfrm>
          <a:off x="10388600" y="17177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19691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0813654A-90B3-4A3E-BF25-51DF3BB23F6B}"/>
            </a:ext>
          </a:extLst>
        </xdr:cNvPr>
        <xdr:cNvSpPr txBox="1"/>
      </xdr:nvSpPr>
      <xdr:spPr>
        <a:xfrm>
          <a:off x="10515600" y="180219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DAF0A4E4-5214-42DA-8841-93099855A2EC}"/>
            </a:ext>
          </a:extLst>
        </xdr:cNvPr>
        <xdr:cNvSpPr/>
      </xdr:nvSpPr>
      <xdr:spPr>
        <a:xfrm>
          <a:off x="10426700" y="1817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A4580EE7-455B-48A5-BEDA-F747FE551786}"/>
            </a:ext>
          </a:extLst>
        </xdr:cNvPr>
        <xdr:cNvSpPr/>
      </xdr:nvSpPr>
      <xdr:spPr>
        <a:xfrm>
          <a:off x="9588500" y="1817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39B4A1C7-35A7-4836-BB1E-2F2C1451DD17}"/>
            </a:ext>
          </a:extLst>
        </xdr:cNvPr>
        <xdr:cNvSpPr/>
      </xdr:nvSpPr>
      <xdr:spPr>
        <a:xfrm>
          <a:off x="8699500" y="1817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6C290146-8649-405C-B733-8FBE1D2F12DE}"/>
            </a:ext>
          </a:extLst>
        </xdr:cNvPr>
        <xdr:cNvSpPr/>
      </xdr:nvSpPr>
      <xdr:spPr>
        <a:xfrm>
          <a:off x="7810500" y="1818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a:extLst>
            <a:ext uri="{FF2B5EF4-FFF2-40B4-BE49-F238E27FC236}">
              <a16:creationId xmlns:a16="http://schemas.microsoft.com/office/drawing/2014/main" id="{14DAE0BF-876B-471C-9288-A2548A76AF43}"/>
            </a:ext>
          </a:extLst>
        </xdr:cNvPr>
        <xdr:cNvSpPr/>
      </xdr:nvSpPr>
      <xdr:spPr>
        <a:xfrm>
          <a:off x="6921500" y="1820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A33C24A-3E9D-46CD-B409-BD2866585BD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EA35C92F-7A44-4E8F-AD37-08D54E15710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AEB7D9F2-DC85-4EA4-BF88-219792155E2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767DE2A3-283C-43CD-8AE6-81A637376F8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B7CC4FD-A42C-433A-89A1-B96D878282D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49030</xdr:rowOff>
    </xdr:from>
    <xdr:to>
      <xdr:col>55</xdr:col>
      <xdr:colOff>50800</xdr:colOff>
      <xdr:row>106</xdr:row>
      <xdr:rowOff>150630</xdr:rowOff>
    </xdr:to>
    <xdr:sp macro="" textlink="">
      <xdr:nvSpPr>
        <xdr:cNvPr id="471" name="楕円 470">
          <a:extLst>
            <a:ext uri="{FF2B5EF4-FFF2-40B4-BE49-F238E27FC236}">
              <a16:creationId xmlns:a16="http://schemas.microsoft.com/office/drawing/2014/main" id="{4BB8CC17-CC3B-4C88-B43E-DE160A9B50EB}"/>
            </a:ext>
          </a:extLst>
        </xdr:cNvPr>
        <xdr:cNvSpPr/>
      </xdr:nvSpPr>
      <xdr:spPr>
        <a:xfrm>
          <a:off x="10426700" y="1822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27457</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ED5840DD-1BEF-4E78-90EB-0AB1B7D2B329}"/>
            </a:ext>
          </a:extLst>
        </xdr:cNvPr>
        <xdr:cNvSpPr txBox="1"/>
      </xdr:nvSpPr>
      <xdr:spPr>
        <a:xfrm>
          <a:off x="10515600" y="18201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52420</xdr:rowOff>
    </xdr:from>
    <xdr:to>
      <xdr:col>50</xdr:col>
      <xdr:colOff>165100</xdr:colOff>
      <xdr:row>106</xdr:row>
      <xdr:rowOff>154020</xdr:rowOff>
    </xdr:to>
    <xdr:sp macro="" textlink="">
      <xdr:nvSpPr>
        <xdr:cNvPr id="473" name="楕円 472">
          <a:extLst>
            <a:ext uri="{FF2B5EF4-FFF2-40B4-BE49-F238E27FC236}">
              <a16:creationId xmlns:a16="http://schemas.microsoft.com/office/drawing/2014/main" id="{219E3ACE-5FFF-4A9A-9D97-BD9F8C47C3B9}"/>
            </a:ext>
          </a:extLst>
        </xdr:cNvPr>
        <xdr:cNvSpPr/>
      </xdr:nvSpPr>
      <xdr:spPr>
        <a:xfrm>
          <a:off x="9588500" y="1822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99830</xdr:rowOff>
    </xdr:from>
    <xdr:to>
      <xdr:col>55</xdr:col>
      <xdr:colOff>0</xdr:colOff>
      <xdr:row>106</xdr:row>
      <xdr:rowOff>103220</xdr:rowOff>
    </xdr:to>
    <xdr:cxnSp macro="">
      <xdr:nvCxnSpPr>
        <xdr:cNvPr id="474" name="直線コネクタ 473">
          <a:extLst>
            <a:ext uri="{FF2B5EF4-FFF2-40B4-BE49-F238E27FC236}">
              <a16:creationId xmlns:a16="http://schemas.microsoft.com/office/drawing/2014/main" id="{C9E96670-1386-42A8-92B7-EE3D1F47F38B}"/>
            </a:ext>
          </a:extLst>
        </xdr:cNvPr>
        <xdr:cNvCxnSpPr/>
      </xdr:nvCxnSpPr>
      <xdr:spPr>
        <a:xfrm flipV="1">
          <a:off x="9639300" y="18273530"/>
          <a:ext cx="838200" cy="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56085</xdr:rowOff>
    </xdr:from>
    <xdr:to>
      <xdr:col>46</xdr:col>
      <xdr:colOff>38100</xdr:colOff>
      <xdr:row>106</xdr:row>
      <xdr:rowOff>157685</xdr:rowOff>
    </xdr:to>
    <xdr:sp macro="" textlink="">
      <xdr:nvSpPr>
        <xdr:cNvPr id="475" name="楕円 474">
          <a:extLst>
            <a:ext uri="{FF2B5EF4-FFF2-40B4-BE49-F238E27FC236}">
              <a16:creationId xmlns:a16="http://schemas.microsoft.com/office/drawing/2014/main" id="{E6BE204A-0BE2-4F01-8EA8-48A777D9D5B5}"/>
            </a:ext>
          </a:extLst>
        </xdr:cNvPr>
        <xdr:cNvSpPr/>
      </xdr:nvSpPr>
      <xdr:spPr>
        <a:xfrm>
          <a:off x="8699500" y="1822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103220</xdr:rowOff>
    </xdr:from>
    <xdr:to>
      <xdr:col>50</xdr:col>
      <xdr:colOff>114300</xdr:colOff>
      <xdr:row>106</xdr:row>
      <xdr:rowOff>106885</xdr:rowOff>
    </xdr:to>
    <xdr:cxnSp macro="">
      <xdr:nvCxnSpPr>
        <xdr:cNvPr id="476" name="直線コネクタ 475">
          <a:extLst>
            <a:ext uri="{FF2B5EF4-FFF2-40B4-BE49-F238E27FC236}">
              <a16:creationId xmlns:a16="http://schemas.microsoft.com/office/drawing/2014/main" id="{BC53B415-7B82-401B-B2D1-C0F80E9A5A1A}"/>
            </a:ext>
          </a:extLst>
        </xdr:cNvPr>
        <xdr:cNvCxnSpPr/>
      </xdr:nvCxnSpPr>
      <xdr:spPr>
        <a:xfrm flipV="1">
          <a:off x="8750300" y="18276920"/>
          <a:ext cx="889000" cy="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59336</xdr:rowOff>
    </xdr:from>
    <xdr:to>
      <xdr:col>41</xdr:col>
      <xdr:colOff>101600</xdr:colOff>
      <xdr:row>106</xdr:row>
      <xdr:rowOff>160936</xdr:rowOff>
    </xdr:to>
    <xdr:sp macro="" textlink="">
      <xdr:nvSpPr>
        <xdr:cNvPr id="477" name="楕円 476">
          <a:extLst>
            <a:ext uri="{FF2B5EF4-FFF2-40B4-BE49-F238E27FC236}">
              <a16:creationId xmlns:a16="http://schemas.microsoft.com/office/drawing/2014/main" id="{77D64DD5-C0EB-4A38-B331-1713717CD14B}"/>
            </a:ext>
          </a:extLst>
        </xdr:cNvPr>
        <xdr:cNvSpPr/>
      </xdr:nvSpPr>
      <xdr:spPr>
        <a:xfrm>
          <a:off x="7810500" y="1823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106885</xdr:rowOff>
    </xdr:from>
    <xdr:to>
      <xdr:col>45</xdr:col>
      <xdr:colOff>177800</xdr:colOff>
      <xdr:row>106</xdr:row>
      <xdr:rowOff>110136</xdr:rowOff>
    </xdr:to>
    <xdr:cxnSp macro="">
      <xdr:nvCxnSpPr>
        <xdr:cNvPr id="478" name="直線コネクタ 477">
          <a:extLst>
            <a:ext uri="{FF2B5EF4-FFF2-40B4-BE49-F238E27FC236}">
              <a16:creationId xmlns:a16="http://schemas.microsoft.com/office/drawing/2014/main" id="{4F487304-2F15-4427-B5A9-1D527F9E9F23}"/>
            </a:ext>
          </a:extLst>
        </xdr:cNvPr>
        <xdr:cNvCxnSpPr/>
      </xdr:nvCxnSpPr>
      <xdr:spPr>
        <a:xfrm flipV="1">
          <a:off x="7861300" y="18280585"/>
          <a:ext cx="889000" cy="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62223</xdr:rowOff>
    </xdr:from>
    <xdr:to>
      <xdr:col>36</xdr:col>
      <xdr:colOff>165100</xdr:colOff>
      <xdr:row>106</xdr:row>
      <xdr:rowOff>163823</xdr:rowOff>
    </xdr:to>
    <xdr:sp macro="" textlink="">
      <xdr:nvSpPr>
        <xdr:cNvPr id="479" name="楕円 478">
          <a:extLst>
            <a:ext uri="{FF2B5EF4-FFF2-40B4-BE49-F238E27FC236}">
              <a16:creationId xmlns:a16="http://schemas.microsoft.com/office/drawing/2014/main" id="{62B4088F-3E92-4CDD-863D-0A8E28CD9524}"/>
            </a:ext>
          </a:extLst>
        </xdr:cNvPr>
        <xdr:cNvSpPr/>
      </xdr:nvSpPr>
      <xdr:spPr>
        <a:xfrm>
          <a:off x="6921500" y="1823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110136</xdr:rowOff>
    </xdr:from>
    <xdr:to>
      <xdr:col>41</xdr:col>
      <xdr:colOff>50800</xdr:colOff>
      <xdr:row>106</xdr:row>
      <xdr:rowOff>113023</xdr:rowOff>
    </xdr:to>
    <xdr:cxnSp macro="">
      <xdr:nvCxnSpPr>
        <xdr:cNvPr id="480" name="直線コネクタ 479">
          <a:extLst>
            <a:ext uri="{FF2B5EF4-FFF2-40B4-BE49-F238E27FC236}">
              <a16:creationId xmlns:a16="http://schemas.microsoft.com/office/drawing/2014/main" id="{68C3CA42-FD81-41CB-9254-7366BCEFF8A9}"/>
            </a:ext>
          </a:extLst>
        </xdr:cNvPr>
        <xdr:cNvCxnSpPr/>
      </xdr:nvCxnSpPr>
      <xdr:spPr>
        <a:xfrm flipV="1">
          <a:off x="6972300" y="18283836"/>
          <a:ext cx="889000" cy="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119369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6F36095E-90FB-4D73-9992-79F0BA39EB63}"/>
            </a:ext>
          </a:extLst>
        </xdr:cNvPr>
        <xdr:cNvSpPr txBox="1"/>
      </xdr:nvSpPr>
      <xdr:spPr>
        <a:xfrm>
          <a:off x="9327095" y="17950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123169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7F29C15C-98CC-4555-A7E2-5E57053CF489}"/>
            </a:ext>
          </a:extLst>
        </xdr:cNvPr>
        <xdr:cNvSpPr txBox="1"/>
      </xdr:nvSpPr>
      <xdr:spPr>
        <a:xfrm>
          <a:off x="8450795" y="1795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126412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B257C31F-5C88-4A47-B5DF-A443C4ABB1F0}"/>
            </a:ext>
          </a:extLst>
        </xdr:cNvPr>
        <xdr:cNvSpPr txBox="1"/>
      </xdr:nvSpPr>
      <xdr:spPr>
        <a:xfrm>
          <a:off x="7561795" y="1795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152426</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A30118EC-C883-4580-B6E6-25CEECDD13E0}"/>
            </a:ext>
          </a:extLst>
        </xdr:cNvPr>
        <xdr:cNvSpPr txBox="1"/>
      </xdr:nvSpPr>
      <xdr:spPr>
        <a:xfrm>
          <a:off x="6672795" y="17983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106</xdr:row>
      <xdr:rowOff>145147</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A84A80D8-DBB2-45E4-B3D6-A827C3926771}"/>
            </a:ext>
          </a:extLst>
        </xdr:cNvPr>
        <xdr:cNvSpPr txBox="1"/>
      </xdr:nvSpPr>
      <xdr:spPr>
        <a:xfrm>
          <a:off x="9327095" y="18318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148812</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2E3534CC-2984-45D3-B6E6-B0158D3B849B}"/>
            </a:ext>
          </a:extLst>
        </xdr:cNvPr>
        <xdr:cNvSpPr txBox="1"/>
      </xdr:nvSpPr>
      <xdr:spPr>
        <a:xfrm>
          <a:off x="8450795" y="18322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152063</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E3258907-30ED-4F51-ABF0-517EAA3DAE77}"/>
            </a:ext>
          </a:extLst>
        </xdr:cNvPr>
        <xdr:cNvSpPr txBox="1"/>
      </xdr:nvSpPr>
      <xdr:spPr>
        <a:xfrm>
          <a:off x="7561795" y="18325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154950</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ACD4C0E3-0CFA-4515-AF8B-A48D7CEA3384}"/>
            </a:ext>
          </a:extLst>
        </xdr:cNvPr>
        <xdr:cNvSpPr txBox="1"/>
      </xdr:nvSpPr>
      <xdr:spPr>
        <a:xfrm>
          <a:off x="6672795" y="18328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B1B95753-204E-4F39-AC12-34CD67C2B84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08B26372-81DF-4093-BA0F-C26F948DBAB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02957C94-F97A-412B-8A6E-093D0CF9C03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F43B015F-1E45-4F79-B69D-440A4DE11FD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2B86DFB0-750A-4293-82CC-DFAB578743A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0A452DC7-EF90-4F95-8B3A-AA5B61E5637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6ADD90F2-D5C9-4A16-B83F-C21289CBDB6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1AA5B2C7-CE61-47FE-97AC-A786DBB3FCF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A9B71A8E-886D-4696-992D-7DE3DBFD49D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D15AABB5-98AD-40BE-8E66-0705F83B488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EA170D8E-B1F5-4268-95C7-E5DC20F7221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a:extLst>
            <a:ext uri="{FF2B5EF4-FFF2-40B4-BE49-F238E27FC236}">
              <a16:creationId xmlns:a16="http://schemas.microsoft.com/office/drawing/2014/main" id="{81F8C53A-1D9A-41F3-871D-2C75D52F6151}"/>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a:extLst>
            <a:ext uri="{FF2B5EF4-FFF2-40B4-BE49-F238E27FC236}">
              <a16:creationId xmlns:a16="http://schemas.microsoft.com/office/drawing/2014/main" id="{EDAF10B7-3BEF-4F40-B426-8C7D20748C1D}"/>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a:extLst>
            <a:ext uri="{FF2B5EF4-FFF2-40B4-BE49-F238E27FC236}">
              <a16:creationId xmlns:a16="http://schemas.microsoft.com/office/drawing/2014/main" id="{748C8946-5404-4D8F-AB42-EB7EB1B16669}"/>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a:extLst>
            <a:ext uri="{FF2B5EF4-FFF2-40B4-BE49-F238E27FC236}">
              <a16:creationId xmlns:a16="http://schemas.microsoft.com/office/drawing/2014/main" id="{60AF0BCD-9305-45B2-85D5-339888D0F9AA}"/>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a:extLst>
            <a:ext uri="{FF2B5EF4-FFF2-40B4-BE49-F238E27FC236}">
              <a16:creationId xmlns:a16="http://schemas.microsoft.com/office/drawing/2014/main" id="{266759EC-F299-4A50-967C-909ACC4A55D4}"/>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a:extLst>
            <a:ext uri="{FF2B5EF4-FFF2-40B4-BE49-F238E27FC236}">
              <a16:creationId xmlns:a16="http://schemas.microsoft.com/office/drawing/2014/main" id="{C12B86C6-8D89-4049-AF0A-0D61E0FB6141}"/>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a:extLst>
            <a:ext uri="{FF2B5EF4-FFF2-40B4-BE49-F238E27FC236}">
              <a16:creationId xmlns:a16="http://schemas.microsoft.com/office/drawing/2014/main" id="{B07B5CF7-E7C9-43F7-B89C-F2410FB76AF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a:extLst>
            <a:ext uri="{FF2B5EF4-FFF2-40B4-BE49-F238E27FC236}">
              <a16:creationId xmlns:a16="http://schemas.microsoft.com/office/drawing/2014/main" id="{9D82AB77-3025-406C-80FB-3AF18E1A535F}"/>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49D9C67D-742E-4AB9-8380-6CAA967EF2E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BDDE3D92-A2A0-4065-A2AC-4DC83E5CF6B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ED825E27-0EBD-46CE-BF75-32A72D5F117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a:extLst>
            <a:ext uri="{FF2B5EF4-FFF2-40B4-BE49-F238E27FC236}">
              <a16:creationId xmlns:a16="http://schemas.microsoft.com/office/drawing/2014/main" id="{21124C3E-730B-4BF5-8768-029E99420ED9}"/>
            </a:ext>
          </a:extLst>
        </xdr:cNvPr>
        <xdr:cNvCxnSpPr/>
      </xdr:nvCxnSpPr>
      <xdr:spPr>
        <a:xfrm flipV="1">
          <a:off x="16318864" y="5731764"/>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BED41796-9B26-4E3F-86DC-DA3D694C5A1C}"/>
            </a:ext>
          </a:extLst>
        </xdr:cNvPr>
        <xdr:cNvSpPr txBox="1"/>
      </xdr:nvSpPr>
      <xdr:spPr>
        <a:xfrm>
          <a:off x="16357600" y="715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a:extLst>
            <a:ext uri="{FF2B5EF4-FFF2-40B4-BE49-F238E27FC236}">
              <a16:creationId xmlns:a16="http://schemas.microsoft.com/office/drawing/2014/main" id="{93B75FC8-D631-460D-97DE-5C7382A22F18}"/>
            </a:ext>
          </a:extLst>
        </xdr:cNvPr>
        <xdr:cNvCxnSpPr/>
      </xdr:nvCxnSpPr>
      <xdr:spPr>
        <a:xfrm>
          <a:off x="16230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3028335F-151B-47CC-AA75-5CEFF4753E53}"/>
            </a:ext>
          </a:extLst>
        </xdr:cNvPr>
        <xdr:cNvSpPr txBox="1"/>
      </xdr:nvSpPr>
      <xdr:spPr>
        <a:xfrm>
          <a:off x="16357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a:extLst>
            <a:ext uri="{FF2B5EF4-FFF2-40B4-BE49-F238E27FC236}">
              <a16:creationId xmlns:a16="http://schemas.microsoft.com/office/drawing/2014/main" id="{4D3BD048-7501-4E34-9F39-A770C3D15C80}"/>
            </a:ext>
          </a:extLst>
        </xdr:cNvPr>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D9685728-8215-4DB7-A940-35CA0A56CBBE}"/>
            </a:ext>
          </a:extLst>
        </xdr:cNvPr>
        <xdr:cNvSpPr txBox="1"/>
      </xdr:nvSpPr>
      <xdr:spPr>
        <a:xfrm>
          <a:off x="1635760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a:extLst>
            <a:ext uri="{FF2B5EF4-FFF2-40B4-BE49-F238E27FC236}">
              <a16:creationId xmlns:a16="http://schemas.microsoft.com/office/drawing/2014/main" id="{4DBC53D5-60BA-4F7C-9EA8-4BE3B0CD8B4D}"/>
            </a:ext>
          </a:extLst>
        </xdr:cNvPr>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a:extLst>
            <a:ext uri="{FF2B5EF4-FFF2-40B4-BE49-F238E27FC236}">
              <a16:creationId xmlns:a16="http://schemas.microsoft.com/office/drawing/2014/main" id="{A073C30D-E392-4D34-ABC9-24E0CF57B0B2}"/>
            </a:ext>
          </a:extLst>
        </xdr:cNvPr>
        <xdr:cNvSpPr/>
      </xdr:nvSpPr>
      <xdr:spPr>
        <a:xfrm>
          <a:off x="15430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a:extLst>
            <a:ext uri="{FF2B5EF4-FFF2-40B4-BE49-F238E27FC236}">
              <a16:creationId xmlns:a16="http://schemas.microsoft.com/office/drawing/2014/main" id="{031B7758-7370-4760-A16E-51B7F0B594CB}"/>
            </a:ext>
          </a:extLst>
        </xdr:cNvPr>
        <xdr:cNvSpPr/>
      </xdr:nvSpPr>
      <xdr:spPr>
        <a:xfrm>
          <a:off x="14541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a:extLst>
            <a:ext uri="{FF2B5EF4-FFF2-40B4-BE49-F238E27FC236}">
              <a16:creationId xmlns:a16="http://schemas.microsoft.com/office/drawing/2014/main" id="{7D25C47F-6BE3-463D-B93B-CA01D8B4FE4E}"/>
            </a:ext>
          </a:extLst>
        </xdr:cNvPr>
        <xdr:cNvSpPr/>
      </xdr:nvSpPr>
      <xdr:spPr>
        <a:xfrm>
          <a:off x="13652500" y="60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521" name="フローチャート: 判断 520">
          <a:extLst>
            <a:ext uri="{FF2B5EF4-FFF2-40B4-BE49-F238E27FC236}">
              <a16:creationId xmlns:a16="http://schemas.microsoft.com/office/drawing/2014/main" id="{1340ACFD-B34B-400A-9700-A31AD5DA3498}"/>
            </a:ext>
          </a:extLst>
        </xdr:cNvPr>
        <xdr:cNvSpPr/>
      </xdr:nvSpPr>
      <xdr:spPr>
        <a:xfrm>
          <a:off x="12763500" y="607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E682E578-CB4E-41C9-84AC-EEE4FA5027E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A517D0AF-6A87-4310-A30E-5D4CC668799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7EBE1C38-772A-47C0-B975-0C848791C4E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F04A5690-3669-45A6-AFF4-403DFAA4BF3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034ED38-E604-4090-BB6E-7B578EB12BA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89408</xdr:rowOff>
    </xdr:from>
    <xdr:to>
      <xdr:col>85</xdr:col>
      <xdr:colOff>177800</xdr:colOff>
      <xdr:row>40</xdr:row>
      <xdr:rowOff>19558</xdr:rowOff>
    </xdr:to>
    <xdr:sp macro="" textlink="">
      <xdr:nvSpPr>
        <xdr:cNvPr id="527" name="楕円 526">
          <a:extLst>
            <a:ext uri="{FF2B5EF4-FFF2-40B4-BE49-F238E27FC236}">
              <a16:creationId xmlns:a16="http://schemas.microsoft.com/office/drawing/2014/main" id="{3E669C68-C666-449C-892D-8759A59A448C}"/>
            </a:ext>
          </a:extLst>
        </xdr:cNvPr>
        <xdr:cNvSpPr/>
      </xdr:nvSpPr>
      <xdr:spPr>
        <a:xfrm>
          <a:off x="16268700" y="677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67835</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6DF5BF55-699E-4048-8C8F-E3B65BEC61C5}"/>
            </a:ext>
          </a:extLst>
        </xdr:cNvPr>
        <xdr:cNvSpPr txBox="1"/>
      </xdr:nvSpPr>
      <xdr:spPr>
        <a:xfrm>
          <a:off x="16357600" y="675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66548</xdr:rowOff>
    </xdr:from>
    <xdr:to>
      <xdr:col>81</xdr:col>
      <xdr:colOff>101600</xdr:colOff>
      <xdr:row>39</xdr:row>
      <xdr:rowOff>168148</xdr:rowOff>
    </xdr:to>
    <xdr:sp macro="" textlink="">
      <xdr:nvSpPr>
        <xdr:cNvPr id="529" name="楕円 528">
          <a:extLst>
            <a:ext uri="{FF2B5EF4-FFF2-40B4-BE49-F238E27FC236}">
              <a16:creationId xmlns:a16="http://schemas.microsoft.com/office/drawing/2014/main" id="{9EA08BFE-9104-4F7A-B5F8-004D329FA529}"/>
            </a:ext>
          </a:extLst>
        </xdr:cNvPr>
        <xdr:cNvSpPr/>
      </xdr:nvSpPr>
      <xdr:spPr>
        <a:xfrm>
          <a:off x="15430500" y="675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117348</xdr:rowOff>
    </xdr:from>
    <xdr:to>
      <xdr:col>85</xdr:col>
      <xdr:colOff>127000</xdr:colOff>
      <xdr:row>39</xdr:row>
      <xdr:rowOff>140208</xdr:rowOff>
    </xdr:to>
    <xdr:cxnSp macro="">
      <xdr:nvCxnSpPr>
        <xdr:cNvPr id="530" name="直線コネクタ 529">
          <a:extLst>
            <a:ext uri="{FF2B5EF4-FFF2-40B4-BE49-F238E27FC236}">
              <a16:creationId xmlns:a16="http://schemas.microsoft.com/office/drawing/2014/main" id="{F148E36B-27EC-4F4B-8E65-1161F3AB4A0E}"/>
            </a:ext>
          </a:extLst>
        </xdr:cNvPr>
        <xdr:cNvCxnSpPr/>
      </xdr:nvCxnSpPr>
      <xdr:spPr>
        <a:xfrm>
          <a:off x="15481300" y="680389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32258</xdr:rowOff>
    </xdr:from>
    <xdr:to>
      <xdr:col>76</xdr:col>
      <xdr:colOff>165100</xdr:colOff>
      <xdr:row>39</xdr:row>
      <xdr:rowOff>133858</xdr:rowOff>
    </xdr:to>
    <xdr:sp macro="" textlink="">
      <xdr:nvSpPr>
        <xdr:cNvPr id="531" name="楕円 530">
          <a:extLst>
            <a:ext uri="{FF2B5EF4-FFF2-40B4-BE49-F238E27FC236}">
              <a16:creationId xmlns:a16="http://schemas.microsoft.com/office/drawing/2014/main" id="{AEBCC4C3-5198-45B4-8D5D-91DF1E93A008}"/>
            </a:ext>
          </a:extLst>
        </xdr:cNvPr>
        <xdr:cNvSpPr/>
      </xdr:nvSpPr>
      <xdr:spPr>
        <a:xfrm>
          <a:off x="14541500" y="671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83058</xdr:rowOff>
    </xdr:from>
    <xdr:to>
      <xdr:col>81</xdr:col>
      <xdr:colOff>50800</xdr:colOff>
      <xdr:row>39</xdr:row>
      <xdr:rowOff>117348</xdr:rowOff>
    </xdr:to>
    <xdr:cxnSp macro="">
      <xdr:nvCxnSpPr>
        <xdr:cNvPr id="532" name="直線コネクタ 531">
          <a:extLst>
            <a:ext uri="{FF2B5EF4-FFF2-40B4-BE49-F238E27FC236}">
              <a16:creationId xmlns:a16="http://schemas.microsoft.com/office/drawing/2014/main" id="{E83A91C4-927C-42DD-BC85-DE7F122DC1B6}"/>
            </a:ext>
          </a:extLst>
        </xdr:cNvPr>
        <xdr:cNvCxnSpPr/>
      </xdr:nvCxnSpPr>
      <xdr:spPr>
        <a:xfrm>
          <a:off x="14592300" y="676960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167132</xdr:rowOff>
    </xdr:from>
    <xdr:to>
      <xdr:col>72</xdr:col>
      <xdr:colOff>38100</xdr:colOff>
      <xdr:row>39</xdr:row>
      <xdr:rowOff>97282</xdr:rowOff>
    </xdr:to>
    <xdr:sp macro="" textlink="">
      <xdr:nvSpPr>
        <xdr:cNvPr id="533" name="楕円 532">
          <a:extLst>
            <a:ext uri="{FF2B5EF4-FFF2-40B4-BE49-F238E27FC236}">
              <a16:creationId xmlns:a16="http://schemas.microsoft.com/office/drawing/2014/main" id="{E95C00E8-7981-4903-B234-B89C0635070D}"/>
            </a:ext>
          </a:extLst>
        </xdr:cNvPr>
        <xdr:cNvSpPr/>
      </xdr:nvSpPr>
      <xdr:spPr>
        <a:xfrm>
          <a:off x="13652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46482</xdr:rowOff>
    </xdr:from>
    <xdr:to>
      <xdr:col>76</xdr:col>
      <xdr:colOff>114300</xdr:colOff>
      <xdr:row>39</xdr:row>
      <xdr:rowOff>83058</xdr:rowOff>
    </xdr:to>
    <xdr:cxnSp macro="">
      <xdr:nvCxnSpPr>
        <xdr:cNvPr id="534" name="直線コネクタ 533">
          <a:extLst>
            <a:ext uri="{FF2B5EF4-FFF2-40B4-BE49-F238E27FC236}">
              <a16:creationId xmlns:a16="http://schemas.microsoft.com/office/drawing/2014/main" id="{E48E8A9C-39C4-4086-A7E6-1DC198F68CC9}"/>
            </a:ext>
          </a:extLst>
        </xdr:cNvPr>
        <xdr:cNvCxnSpPr/>
      </xdr:nvCxnSpPr>
      <xdr:spPr>
        <a:xfrm>
          <a:off x="13703300" y="67330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125984</xdr:rowOff>
    </xdr:from>
    <xdr:to>
      <xdr:col>67</xdr:col>
      <xdr:colOff>101600</xdr:colOff>
      <xdr:row>39</xdr:row>
      <xdr:rowOff>56134</xdr:rowOff>
    </xdr:to>
    <xdr:sp macro="" textlink="">
      <xdr:nvSpPr>
        <xdr:cNvPr id="535" name="楕円 534">
          <a:extLst>
            <a:ext uri="{FF2B5EF4-FFF2-40B4-BE49-F238E27FC236}">
              <a16:creationId xmlns:a16="http://schemas.microsoft.com/office/drawing/2014/main" id="{40E6DEBD-F4E4-48B2-8FF5-79DB5E81A4FF}"/>
            </a:ext>
          </a:extLst>
        </xdr:cNvPr>
        <xdr:cNvSpPr/>
      </xdr:nvSpPr>
      <xdr:spPr>
        <a:xfrm>
          <a:off x="12763500" y="664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5334</xdr:rowOff>
    </xdr:from>
    <xdr:to>
      <xdr:col>71</xdr:col>
      <xdr:colOff>177800</xdr:colOff>
      <xdr:row>39</xdr:row>
      <xdr:rowOff>46482</xdr:rowOff>
    </xdr:to>
    <xdr:cxnSp macro="">
      <xdr:nvCxnSpPr>
        <xdr:cNvPr id="536" name="直線コネクタ 535">
          <a:extLst>
            <a:ext uri="{FF2B5EF4-FFF2-40B4-BE49-F238E27FC236}">
              <a16:creationId xmlns:a16="http://schemas.microsoft.com/office/drawing/2014/main" id="{2DD3FA78-4205-410F-9E86-A3EDD4E00451}"/>
            </a:ext>
          </a:extLst>
        </xdr:cNvPr>
        <xdr:cNvCxnSpPr/>
      </xdr:nvCxnSpPr>
      <xdr:spPr>
        <a:xfrm>
          <a:off x="12814300" y="669188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4379FAF7-5E8C-4101-B946-E5ED2147BA68}"/>
            </a:ext>
          </a:extLst>
        </xdr:cNvPr>
        <xdr:cNvSpPr txBox="1"/>
      </xdr:nvSpPr>
      <xdr:spPr>
        <a:xfrm>
          <a:off x="15266044" y="588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2C751619-D756-4DAD-8CA5-AB7F86FAEB68}"/>
            </a:ext>
          </a:extLst>
        </xdr:cNvPr>
        <xdr:cNvSpPr txBox="1"/>
      </xdr:nvSpPr>
      <xdr:spPr>
        <a:xfrm>
          <a:off x="14389744" y="587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8A54065F-4649-4CBD-AE73-345D46DD2CE7}"/>
            </a:ext>
          </a:extLst>
        </xdr:cNvPr>
        <xdr:cNvSpPr txBox="1"/>
      </xdr:nvSpPr>
      <xdr:spPr>
        <a:xfrm>
          <a:off x="13500744" y="582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0EC06C67-8423-447C-90C8-C67C9B792275}"/>
            </a:ext>
          </a:extLst>
        </xdr:cNvPr>
        <xdr:cNvSpPr txBox="1"/>
      </xdr:nvSpPr>
      <xdr:spPr>
        <a:xfrm>
          <a:off x="12611744" y="584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159275</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A939D258-51A9-4706-A08B-C39F43E6D680}"/>
            </a:ext>
          </a:extLst>
        </xdr:cNvPr>
        <xdr:cNvSpPr txBox="1"/>
      </xdr:nvSpPr>
      <xdr:spPr>
        <a:xfrm>
          <a:off x="15266044" y="684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124985</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661F4BFB-CBED-424E-BDA7-C95E9C3688BB}"/>
            </a:ext>
          </a:extLst>
        </xdr:cNvPr>
        <xdr:cNvSpPr txBox="1"/>
      </xdr:nvSpPr>
      <xdr:spPr>
        <a:xfrm>
          <a:off x="14389744" y="681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88409</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EAF459ED-B5F9-49C2-B2F8-E838F4D105F3}"/>
            </a:ext>
          </a:extLst>
        </xdr:cNvPr>
        <xdr:cNvSpPr txBox="1"/>
      </xdr:nvSpPr>
      <xdr:spPr>
        <a:xfrm>
          <a:off x="13500744" y="677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47261</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6BA5C183-1F9D-4AE9-A8ED-B7BF1A8A8AFD}"/>
            </a:ext>
          </a:extLst>
        </xdr:cNvPr>
        <xdr:cNvSpPr txBox="1"/>
      </xdr:nvSpPr>
      <xdr:spPr>
        <a:xfrm>
          <a:off x="12611744" y="673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B00726C1-7F4C-4F94-8764-A7082BED392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435CAF59-7A48-4B64-B4B4-5FEA4226395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08F454D7-404B-4984-A23C-A2DE20B964B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6E0D0D30-57C6-48F4-98F8-4725EB85047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B2CFC3AD-67B0-4C98-8122-F35D5A66880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F68ED068-4DC8-417C-A855-D801BCFCA66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88B442BC-AB39-4255-B2DB-1A8190F9F40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CE326AA9-14B0-473A-A419-EC91040D6B9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32D57975-4911-42FA-AB11-64FD32A2CD7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BCD09679-D5E3-4E11-BDF3-2356DD7438F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5" name="直線コネクタ 554">
          <a:extLst>
            <a:ext uri="{FF2B5EF4-FFF2-40B4-BE49-F238E27FC236}">
              <a16:creationId xmlns:a16="http://schemas.microsoft.com/office/drawing/2014/main" id="{7BAA5CC1-4064-4937-B3AC-668DB34D4133}"/>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6" name="テキスト ボックス 555">
          <a:extLst>
            <a:ext uri="{FF2B5EF4-FFF2-40B4-BE49-F238E27FC236}">
              <a16:creationId xmlns:a16="http://schemas.microsoft.com/office/drawing/2014/main" id="{8FA633D8-E959-4DAC-8F9A-BF2743F80254}"/>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7" name="直線コネクタ 556">
          <a:extLst>
            <a:ext uri="{FF2B5EF4-FFF2-40B4-BE49-F238E27FC236}">
              <a16:creationId xmlns:a16="http://schemas.microsoft.com/office/drawing/2014/main" id="{83D4CDC4-32DB-493C-AA5A-B46287E0360B}"/>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8" name="テキスト ボックス 557">
          <a:extLst>
            <a:ext uri="{FF2B5EF4-FFF2-40B4-BE49-F238E27FC236}">
              <a16:creationId xmlns:a16="http://schemas.microsoft.com/office/drawing/2014/main" id="{B2124268-C02E-4EE6-BE4C-A5DC6C26A69F}"/>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9" name="直線コネクタ 558">
          <a:extLst>
            <a:ext uri="{FF2B5EF4-FFF2-40B4-BE49-F238E27FC236}">
              <a16:creationId xmlns:a16="http://schemas.microsoft.com/office/drawing/2014/main" id="{EC9A1D33-B07D-49DA-A7DD-9573435E45AC}"/>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0" name="テキスト ボックス 559">
          <a:extLst>
            <a:ext uri="{FF2B5EF4-FFF2-40B4-BE49-F238E27FC236}">
              <a16:creationId xmlns:a16="http://schemas.microsoft.com/office/drawing/2014/main" id="{159D4619-B5B2-4CFC-A2C8-479AE0E399BA}"/>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1" name="直線コネクタ 560">
          <a:extLst>
            <a:ext uri="{FF2B5EF4-FFF2-40B4-BE49-F238E27FC236}">
              <a16:creationId xmlns:a16="http://schemas.microsoft.com/office/drawing/2014/main" id="{A904213D-2289-478B-902C-BF26A3A0DDC1}"/>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2" name="テキスト ボックス 561">
          <a:extLst>
            <a:ext uri="{FF2B5EF4-FFF2-40B4-BE49-F238E27FC236}">
              <a16:creationId xmlns:a16="http://schemas.microsoft.com/office/drawing/2014/main" id="{790F259C-9DDE-4469-8544-93DD4926D93C}"/>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3" name="直線コネクタ 562">
          <a:extLst>
            <a:ext uri="{FF2B5EF4-FFF2-40B4-BE49-F238E27FC236}">
              <a16:creationId xmlns:a16="http://schemas.microsoft.com/office/drawing/2014/main" id="{7E997E08-EC13-4679-89C3-1C23C84715A4}"/>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4" name="テキスト ボックス 563">
          <a:extLst>
            <a:ext uri="{FF2B5EF4-FFF2-40B4-BE49-F238E27FC236}">
              <a16:creationId xmlns:a16="http://schemas.microsoft.com/office/drawing/2014/main" id="{8ABA1824-C56F-49D6-BFC7-58DEF4297812}"/>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5" name="直線コネクタ 564">
          <a:extLst>
            <a:ext uri="{FF2B5EF4-FFF2-40B4-BE49-F238E27FC236}">
              <a16:creationId xmlns:a16="http://schemas.microsoft.com/office/drawing/2014/main" id="{F0CAB00F-7687-4C41-A6CB-56583CB70196}"/>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6" name="テキスト ボックス 565">
          <a:extLst>
            <a:ext uri="{FF2B5EF4-FFF2-40B4-BE49-F238E27FC236}">
              <a16:creationId xmlns:a16="http://schemas.microsoft.com/office/drawing/2014/main" id="{EF3CB427-D898-449F-9742-AC0D07B5193D}"/>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B1BA604B-A61E-4331-9FE4-1D7C90BE0A5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AA0143BC-667A-4BBC-B7DC-5C832565ACF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9F1CE25E-31BB-4FA5-B369-8518AC53B7A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70" name="直線コネクタ 569">
          <a:extLst>
            <a:ext uri="{FF2B5EF4-FFF2-40B4-BE49-F238E27FC236}">
              <a16:creationId xmlns:a16="http://schemas.microsoft.com/office/drawing/2014/main" id="{89CD0F26-064E-46BE-8B69-4F052EF8C4A1}"/>
            </a:ext>
          </a:extLst>
        </xdr:cNvPr>
        <xdr:cNvCxnSpPr/>
      </xdr:nvCxnSpPr>
      <xdr:spPr>
        <a:xfrm flipV="1">
          <a:off x="22160864" y="579446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347D4D32-364D-42B0-AEF5-8A0600C9A748}"/>
            </a:ext>
          </a:extLst>
        </xdr:cNvPr>
        <xdr:cNvSpPr txBox="1"/>
      </xdr:nvSpPr>
      <xdr:spPr>
        <a:xfrm>
          <a:off x="22199600"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72" name="直線コネクタ 571">
          <a:extLst>
            <a:ext uri="{FF2B5EF4-FFF2-40B4-BE49-F238E27FC236}">
              <a16:creationId xmlns:a16="http://schemas.microsoft.com/office/drawing/2014/main" id="{003EA748-E5CA-4C7B-8E30-D62F8CE995CC}"/>
            </a:ext>
          </a:extLst>
        </xdr:cNvPr>
        <xdr:cNvCxnSpPr/>
      </xdr:nvCxnSpPr>
      <xdr:spPr>
        <a:xfrm>
          <a:off x="22072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20B7D9C3-AECE-414F-933D-651094CB8F1A}"/>
            </a:ext>
          </a:extLst>
        </xdr:cNvPr>
        <xdr:cNvSpPr txBox="1"/>
      </xdr:nvSpPr>
      <xdr:spPr>
        <a:xfrm>
          <a:off x="22199600" y="556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74" name="直線コネクタ 573">
          <a:extLst>
            <a:ext uri="{FF2B5EF4-FFF2-40B4-BE49-F238E27FC236}">
              <a16:creationId xmlns:a16="http://schemas.microsoft.com/office/drawing/2014/main" id="{9783AA89-12BC-4C5A-B260-8B284828E2C0}"/>
            </a:ext>
          </a:extLst>
        </xdr:cNvPr>
        <xdr:cNvCxnSpPr/>
      </xdr:nvCxnSpPr>
      <xdr:spPr>
        <a:xfrm>
          <a:off x="22072600" y="579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33581</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17337154-1000-49A7-A04C-61FA72B7D891}"/>
            </a:ext>
          </a:extLst>
        </xdr:cNvPr>
        <xdr:cNvSpPr txBox="1"/>
      </xdr:nvSpPr>
      <xdr:spPr>
        <a:xfrm>
          <a:off x="22199600" y="6548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76" name="フローチャート: 判断 575">
          <a:extLst>
            <a:ext uri="{FF2B5EF4-FFF2-40B4-BE49-F238E27FC236}">
              <a16:creationId xmlns:a16="http://schemas.microsoft.com/office/drawing/2014/main" id="{5924464D-C1B8-4D99-8EA8-644970CD4ACA}"/>
            </a:ext>
          </a:extLst>
        </xdr:cNvPr>
        <xdr:cNvSpPr/>
      </xdr:nvSpPr>
      <xdr:spPr>
        <a:xfrm>
          <a:off x="221107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77" name="フローチャート: 判断 576">
          <a:extLst>
            <a:ext uri="{FF2B5EF4-FFF2-40B4-BE49-F238E27FC236}">
              <a16:creationId xmlns:a16="http://schemas.microsoft.com/office/drawing/2014/main" id="{41F9FAC0-85BF-459C-8337-26627FFAAA40}"/>
            </a:ext>
          </a:extLst>
        </xdr:cNvPr>
        <xdr:cNvSpPr/>
      </xdr:nvSpPr>
      <xdr:spPr>
        <a:xfrm>
          <a:off x="2127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78" name="フローチャート: 判断 577">
          <a:extLst>
            <a:ext uri="{FF2B5EF4-FFF2-40B4-BE49-F238E27FC236}">
              <a16:creationId xmlns:a16="http://schemas.microsoft.com/office/drawing/2014/main" id="{ED91F0EE-583B-4B59-9760-BF717ABC060F}"/>
            </a:ext>
          </a:extLst>
        </xdr:cNvPr>
        <xdr:cNvSpPr/>
      </xdr:nvSpPr>
      <xdr:spPr>
        <a:xfrm>
          <a:off x="20383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79" name="フローチャート: 判断 578">
          <a:extLst>
            <a:ext uri="{FF2B5EF4-FFF2-40B4-BE49-F238E27FC236}">
              <a16:creationId xmlns:a16="http://schemas.microsoft.com/office/drawing/2014/main" id="{BB889366-0C1C-4632-98E1-96BE055A7A99}"/>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580" name="フローチャート: 判断 579">
          <a:extLst>
            <a:ext uri="{FF2B5EF4-FFF2-40B4-BE49-F238E27FC236}">
              <a16:creationId xmlns:a16="http://schemas.microsoft.com/office/drawing/2014/main" id="{BC5A1B18-1AF0-45BD-B01C-8AD3780755D9}"/>
            </a:ext>
          </a:extLst>
        </xdr:cNvPr>
        <xdr:cNvSpPr/>
      </xdr:nvSpPr>
      <xdr:spPr>
        <a:xfrm>
          <a:off x="18605500" y="677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CCC9B432-D7B5-4679-8BDA-8C847ABACEC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2203368C-8C46-4B2C-AAB9-27C69266A6A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1AACBE4B-F5A9-466C-8F66-C2717E477DD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BCDF2B6-EFF1-4876-B3DE-E4825300F6D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5BF65A9-48D2-48F9-A8EB-0DD35926B92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586" name="楕円 585">
          <a:extLst>
            <a:ext uri="{FF2B5EF4-FFF2-40B4-BE49-F238E27FC236}">
              <a16:creationId xmlns:a16="http://schemas.microsoft.com/office/drawing/2014/main" id="{69628249-958C-42C8-9C29-BC636BE7B896}"/>
            </a:ext>
          </a:extLst>
        </xdr:cNvPr>
        <xdr:cNvSpPr/>
      </xdr:nvSpPr>
      <xdr:spPr>
        <a:xfrm>
          <a:off x="22110700" y="67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167112</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19216617-BA97-4A99-9E18-54DA4B0FFFEF}"/>
            </a:ext>
          </a:extLst>
        </xdr:cNvPr>
        <xdr:cNvSpPr txBox="1"/>
      </xdr:nvSpPr>
      <xdr:spPr>
        <a:xfrm>
          <a:off x="22199600" y="668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27033</xdr:rowOff>
    </xdr:from>
    <xdr:to>
      <xdr:col>112</xdr:col>
      <xdr:colOff>38100</xdr:colOff>
      <xdr:row>39</xdr:row>
      <xdr:rowOff>128633</xdr:rowOff>
    </xdr:to>
    <xdr:sp macro="" textlink="">
      <xdr:nvSpPr>
        <xdr:cNvPr id="588" name="楕円 587">
          <a:extLst>
            <a:ext uri="{FF2B5EF4-FFF2-40B4-BE49-F238E27FC236}">
              <a16:creationId xmlns:a16="http://schemas.microsoft.com/office/drawing/2014/main" id="{84E1396C-55C3-446C-8C1C-78A6D0591E32}"/>
            </a:ext>
          </a:extLst>
        </xdr:cNvPr>
        <xdr:cNvSpPr/>
      </xdr:nvSpPr>
      <xdr:spPr>
        <a:xfrm>
          <a:off x="21272500" y="67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68035</xdr:rowOff>
    </xdr:from>
    <xdr:to>
      <xdr:col>116</xdr:col>
      <xdr:colOff>63500</xdr:colOff>
      <xdr:row>39</xdr:row>
      <xdr:rowOff>77833</xdr:rowOff>
    </xdr:to>
    <xdr:cxnSp macro="">
      <xdr:nvCxnSpPr>
        <xdr:cNvPr id="589" name="直線コネクタ 588">
          <a:extLst>
            <a:ext uri="{FF2B5EF4-FFF2-40B4-BE49-F238E27FC236}">
              <a16:creationId xmlns:a16="http://schemas.microsoft.com/office/drawing/2014/main" id="{E81F6FC6-5BAF-4280-B0C3-C389BA9548AA}"/>
            </a:ext>
          </a:extLst>
        </xdr:cNvPr>
        <xdr:cNvCxnSpPr/>
      </xdr:nvCxnSpPr>
      <xdr:spPr>
        <a:xfrm flipV="1">
          <a:off x="21323300" y="6754585"/>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36830</xdr:rowOff>
    </xdr:from>
    <xdr:to>
      <xdr:col>107</xdr:col>
      <xdr:colOff>101600</xdr:colOff>
      <xdr:row>39</xdr:row>
      <xdr:rowOff>138430</xdr:rowOff>
    </xdr:to>
    <xdr:sp macro="" textlink="">
      <xdr:nvSpPr>
        <xdr:cNvPr id="590" name="楕円 589">
          <a:extLst>
            <a:ext uri="{FF2B5EF4-FFF2-40B4-BE49-F238E27FC236}">
              <a16:creationId xmlns:a16="http://schemas.microsoft.com/office/drawing/2014/main" id="{3494F19B-ABDC-49C2-9BB7-135979726691}"/>
            </a:ext>
          </a:extLst>
        </xdr:cNvPr>
        <xdr:cNvSpPr/>
      </xdr:nvSpPr>
      <xdr:spPr>
        <a:xfrm>
          <a:off x="20383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77833</xdr:rowOff>
    </xdr:from>
    <xdr:to>
      <xdr:col>111</xdr:col>
      <xdr:colOff>177800</xdr:colOff>
      <xdr:row>39</xdr:row>
      <xdr:rowOff>87630</xdr:rowOff>
    </xdr:to>
    <xdr:cxnSp macro="">
      <xdr:nvCxnSpPr>
        <xdr:cNvPr id="591" name="直線コネクタ 590">
          <a:extLst>
            <a:ext uri="{FF2B5EF4-FFF2-40B4-BE49-F238E27FC236}">
              <a16:creationId xmlns:a16="http://schemas.microsoft.com/office/drawing/2014/main" id="{71947A76-0984-40AE-890B-A8863B3090DD}"/>
            </a:ext>
          </a:extLst>
        </xdr:cNvPr>
        <xdr:cNvCxnSpPr/>
      </xdr:nvCxnSpPr>
      <xdr:spPr>
        <a:xfrm flipV="1">
          <a:off x="20434300" y="676438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46627</xdr:rowOff>
    </xdr:from>
    <xdr:to>
      <xdr:col>102</xdr:col>
      <xdr:colOff>165100</xdr:colOff>
      <xdr:row>39</xdr:row>
      <xdr:rowOff>148227</xdr:rowOff>
    </xdr:to>
    <xdr:sp macro="" textlink="">
      <xdr:nvSpPr>
        <xdr:cNvPr id="592" name="楕円 591">
          <a:extLst>
            <a:ext uri="{FF2B5EF4-FFF2-40B4-BE49-F238E27FC236}">
              <a16:creationId xmlns:a16="http://schemas.microsoft.com/office/drawing/2014/main" id="{4C998C85-4F0F-4C58-A075-81C2C408714C}"/>
            </a:ext>
          </a:extLst>
        </xdr:cNvPr>
        <xdr:cNvSpPr/>
      </xdr:nvSpPr>
      <xdr:spPr>
        <a:xfrm>
          <a:off x="19494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87630</xdr:rowOff>
    </xdr:from>
    <xdr:to>
      <xdr:col>107</xdr:col>
      <xdr:colOff>50800</xdr:colOff>
      <xdr:row>39</xdr:row>
      <xdr:rowOff>97427</xdr:rowOff>
    </xdr:to>
    <xdr:cxnSp macro="">
      <xdr:nvCxnSpPr>
        <xdr:cNvPr id="593" name="直線コネクタ 592">
          <a:extLst>
            <a:ext uri="{FF2B5EF4-FFF2-40B4-BE49-F238E27FC236}">
              <a16:creationId xmlns:a16="http://schemas.microsoft.com/office/drawing/2014/main" id="{2623B421-4623-4080-AF7C-28E3DB253BBE}"/>
            </a:ext>
          </a:extLst>
        </xdr:cNvPr>
        <xdr:cNvCxnSpPr/>
      </xdr:nvCxnSpPr>
      <xdr:spPr>
        <a:xfrm flipV="1">
          <a:off x="19545300" y="677418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53159</xdr:rowOff>
    </xdr:from>
    <xdr:to>
      <xdr:col>98</xdr:col>
      <xdr:colOff>38100</xdr:colOff>
      <xdr:row>39</xdr:row>
      <xdr:rowOff>154759</xdr:rowOff>
    </xdr:to>
    <xdr:sp macro="" textlink="">
      <xdr:nvSpPr>
        <xdr:cNvPr id="594" name="楕円 593">
          <a:extLst>
            <a:ext uri="{FF2B5EF4-FFF2-40B4-BE49-F238E27FC236}">
              <a16:creationId xmlns:a16="http://schemas.microsoft.com/office/drawing/2014/main" id="{4B3A9CC4-49B5-4759-B806-E7F0E8832929}"/>
            </a:ext>
          </a:extLst>
        </xdr:cNvPr>
        <xdr:cNvSpPr/>
      </xdr:nvSpPr>
      <xdr:spPr>
        <a:xfrm>
          <a:off x="18605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97427</xdr:rowOff>
    </xdr:from>
    <xdr:to>
      <xdr:col>102</xdr:col>
      <xdr:colOff>114300</xdr:colOff>
      <xdr:row>39</xdr:row>
      <xdr:rowOff>103959</xdr:rowOff>
    </xdr:to>
    <xdr:cxnSp macro="">
      <xdr:nvCxnSpPr>
        <xdr:cNvPr id="595" name="直線コネクタ 594">
          <a:extLst>
            <a:ext uri="{FF2B5EF4-FFF2-40B4-BE49-F238E27FC236}">
              <a16:creationId xmlns:a16="http://schemas.microsoft.com/office/drawing/2014/main" id="{55BF3021-9392-479D-A91B-A71F0748DA35}"/>
            </a:ext>
          </a:extLst>
        </xdr:cNvPr>
        <xdr:cNvCxnSpPr/>
      </xdr:nvCxnSpPr>
      <xdr:spPr>
        <a:xfrm flipV="1">
          <a:off x="18656300" y="678397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138628</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F584A714-3C03-488B-ABE8-24D878A0DA8A}"/>
            </a:ext>
          </a:extLst>
        </xdr:cNvPr>
        <xdr:cNvSpPr txBox="1"/>
      </xdr:nvSpPr>
      <xdr:spPr>
        <a:xfrm>
          <a:off x="21075727" y="648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C0459DBF-2584-413F-9FC7-234AD1E2A67B}"/>
            </a:ext>
          </a:extLst>
        </xdr:cNvPr>
        <xdr:cNvSpPr txBox="1"/>
      </xdr:nvSpPr>
      <xdr:spPr>
        <a:xfrm>
          <a:off x="20199427" y="647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4F40477D-5301-4B19-8146-F671EEDAAC85}"/>
            </a:ext>
          </a:extLst>
        </xdr:cNvPr>
        <xdr:cNvSpPr txBox="1"/>
      </xdr:nvSpPr>
      <xdr:spPr>
        <a:xfrm>
          <a:off x="19310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13624</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EDE128D8-822E-45E5-A764-4F0A90600D6D}"/>
            </a:ext>
          </a:extLst>
        </xdr:cNvPr>
        <xdr:cNvSpPr txBox="1"/>
      </xdr:nvSpPr>
      <xdr:spPr>
        <a:xfrm>
          <a:off x="18421427" y="687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119760</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75E6E0B5-20C0-4EFD-96EB-6EFF5A52C552}"/>
            </a:ext>
          </a:extLst>
        </xdr:cNvPr>
        <xdr:cNvSpPr txBox="1"/>
      </xdr:nvSpPr>
      <xdr:spPr>
        <a:xfrm>
          <a:off x="21075727" y="680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129557</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EB26BFCB-25F7-4B03-8F46-650F9125819B}"/>
            </a:ext>
          </a:extLst>
        </xdr:cNvPr>
        <xdr:cNvSpPr txBox="1"/>
      </xdr:nvSpPr>
      <xdr:spPr>
        <a:xfrm>
          <a:off x="20199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139354</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CCF48ED8-54A4-4C23-8F05-A31D1EFF4418}"/>
            </a:ext>
          </a:extLst>
        </xdr:cNvPr>
        <xdr:cNvSpPr txBox="1"/>
      </xdr:nvSpPr>
      <xdr:spPr>
        <a:xfrm>
          <a:off x="19310427" y="682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171286</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56259040-EFAE-4A7C-AEAA-F90DFF0DBAF8}"/>
            </a:ext>
          </a:extLst>
        </xdr:cNvPr>
        <xdr:cNvSpPr txBox="1"/>
      </xdr:nvSpPr>
      <xdr:spPr>
        <a:xfrm>
          <a:off x="18421427" y="6514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6E4AEA2D-68CF-4C4D-BAD4-4C68AA07850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37A7B8D0-533B-4841-9A31-4D3EB3B89DB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52A32B61-59EF-4390-8680-973ED3C10B1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FD3973C2-7B93-49CA-AC2A-5F79AE05995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4C7245D9-D6AD-46EC-ACF9-3C32455A070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6373E40D-0D14-4D62-8B18-F3A3617BA40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CDE1E32C-5DC7-45F5-87C9-D60DAE18CE6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579B407B-1BBC-4A7B-BEB1-3451BBB97FB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50E49AA-7FC0-4974-A3E9-C7610601FC4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E7036CBB-153B-4750-B894-99096E10FCD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AA6D7042-7D45-4CF8-9532-B3C7202FE3A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F2E06133-5C42-4DEC-8442-5ACC459FC72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BD135F07-B6D3-48A7-823A-F026128ABC7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A999C91C-07DD-4C5F-8D61-DD93D43F44B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226F1DB1-B5EF-4BB3-82E8-931FE81C7D2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E6A68B1E-415F-46DC-B020-8651FF1CE55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E5E3AF63-BA2D-4AA3-BCBB-593951D33C8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6E8A7B0B-A273-4368-9E10-97DBA4BD71F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606344C2-D00D-484B-A853-3462418CE99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A8707425-3F99-4B3C-AA45-B40699122EA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017C0E92-9698-40A2-92DE-8625EFD6FB0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6BE191A3-E2AA-4ADB-9CBF-9404E90C65E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E9D64046-B9C7-4449-9F76-D1A38F683EB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C0AEC4EA-6917-4668-90DC-ECDE5690428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28" name="直線コネクタ 627">
          <a:extLst>
            <a:ext uri="{FF2B5EF4-FFF2-40B4-BE49-F238E27FC236}">
              <a16:creationId xmlns:a16="http://schemas.microsoft.com/office/drawing/2014/main" id="{805F848D-61D1-4876-9131-33C11A6A7A44}"/>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9518764C-90AC-4486-8EAA-84725F9A2315}"/>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0" name="直線コネクタ 629">
          <a:extLst>
            <a:ext uri="{FF2B5EF4-FFF2-40B4-BE49-F238E27FC236}">
              <a16:creationId xmlns:a16="http://schemas.microsoft.com/office/drawing/2014/main" id="{430951D2-4A14-465E-9006-BE3FABF8AA79}"/>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A058E4DC-4510-4F99-BE94-D84007BF5E66}"/>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32" name="直線コネクタ 631">
          <a:extLst>
            <a:ext uri="{FF2B5EF4-FFF2-40B4-BE49-F238E27FC236}">
              <a16:creationId xmlns:a16="http://schemas.microsoft.com/office/drawing/2014/main" id="{17054360-4FD1-4A48-92EE-750F822D4A75}"/>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23512</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9B3D05C6-7D44-4F5D-A457-49E688D06832}"/>
            </a:ext>
          </a:extLst>
        </xdr:cNvPr>
        <xdr:cNvSpPr txBox="1"/>
      </xdr:nvSpPr>
      <xdr:spPr>
        <a:xfrm>
          <a:off x="16357600" y="10139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34" name="フローチャート: 判断 633">
          <a:extLst>
            <a:ext uri="{FF2B5EF4-FFF2-40B4-BE49-F238E27FC236}">
              <a16:creationId xmlns:a16="http://schemas.microsoft.com/office/drawing/2014/main" id="{CA5CA810-7A29-483A-A41F-5BAA80C5991A}"/>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35" name="フローチャート: 判断 634">
          <a:extLst>
            <a:ext uri="{FF2B5EF4-FFF2-40B4-BE49-F238E27FC236}">
              <a16:creationId xmlns:a16="http://schemas.microsoft.com/office/drawing/2014/main" id="{92B8DF4B-6482-4C34-97B3-75B8A59B49AE}"/>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36" name="フローチャート: 判断 635">
          <a:extLst>
            <a:ext uri="{FF2B5EF4-FFF2-40B4-BE49-F238E27FC236}">
              <a16:creationId xmlns:a16="http://schemas.microsoft.com/office/drawing/2014/main" id="{63C4F8C4-293F-4290-A30B-66F05E4263F6}"/>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37" name="フローチャート: 判断 636">
          <a:extLst>
            <a:ext uri="{FF2B5EF4-FFF2-40B4-BE49-F238E27FC236}">
              <a16:creationId xmlns:a16="http://schemas.microsoft.com/office/drawing/2014/main" id="{D47A696B-25F6-477E-9600-B0A79BE807DD}"/>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638" name="フローチャート: 判断 637">
          <a:extLst>
            <a:ext uri="{FF2B5EF4-FFF2-40B4-BE49-F238E27FC236}">
              <a16:creationId xmlns:a16="http://schemas.microsoft.com/office/drawing/2014/main" id="{E029FC8B-3102-4772-BB12-3CF8F6A3E53C}"/>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5518D9FF-0A94-4E74-B3D4-B498257BD4D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5BD6C671-8D06-45C4-99D3-7E598C7152F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731147EE-D0B4-4D40-91D3-AFF1534720D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C47C9CEB-13F7-4ED2-8EB0-71DAC7CAFF9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8961E844-192C-4438-A47B-3F2180B8338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644" name="楕円 643">
          <a:extLst>
            <a:ext uri="{FF2B5EF4-FFF2-40B4-BE49-F238E27FC236}">
              <a16:creationId xmlns:a16="http://schemas.microsoft.com/office/drawing/2014/main" id="{BE425190-AAB5-4E6F-8D68-796447B20077}"/>
            </a:ext>
          </a:extLst>
        </xdr:cNvPr>
        <xdr:cNvSpPr/>
      </xdr:nvSpPr>
      <xdr:spPr>
        <a:xfrm>
          <a:off x="162687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144797</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DE3B0AAC-9A99-4B46-B95D-47A7E899FFF9}"/>
            </a:ext>
          </a:extLst>
        </xdr:cNvPr>
        <xdr:cNvSpPr txBox="1"/>
      </xdr:nvSpPr>
      <xdr:spPr>
        <a:xfrm>
          <a:off x="16357600"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170180</xdr:rowOff>
    </xdr:from>
    <xdr:to>
      <xdr:col>81</xdr:col>
      <xdr:colOff>101600</xdr:colOff>
      <xdr:row>61</xdr:row>
      <xdr:rowOff>100330</xdr:rowOff>
    </xdr:to>
    <xdr:sp macro="" textlink="">
      <xdr:nvSpPr>
        <xdr:cNvPr id="646" name="楕円 645">
          <a:extLst>
            <a:ext uri="{FF2B5EF4-FFF2-40B4-BE49-F238E27FC236}">
              <a16:creationId xmlns:a16="http://schemas.microsoft.com/office/drawing/2014/main" id="{CC4D9779-6FBB-4509-9901-4B6CBB23702E}"/>
            </a:ext>
          </a:extLst>
        </xdr:cNvPr>
        <xdr:cNvSpPr/>
      </xdr:nvSpPr>
      <xdr:spPr>
        <a:xfrm>
          <a:off x="154305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45720</xdr:rowOff>
    </xdr:from>
    <xdr:to>
      <xdr:col>85</xdr:col>
      <xdr:colOff>127000</xdr:colOff>
      <xdr:row>61</xdr:row>
      <xdr:rowOff>49530</xdr:rowOff>
    </xdr:to>
    <xdr:cxnSp macro="">
      <xdr:nvCxnSpPr>
        <xdr:cNvPr id="647" name="直線コネクタ 646">
          <a:extLst>
            <a:ext uri="{FF2B5EF4-FFF2-40B4-BE49-F238E27FC236}">
              <a16:creationId xmlns:a16="http://schemas.microsoft.com/office/drawing/2014/main" id="{4E2E15E2-62B5-4AA1-A3B7-062736DBE03D}"/>
            </a:ext>
          </a:extLst>
        </xdr:cNvPr>
        <xdr:cNvCxnSpPr/>
      </xdr:nvCxnSpPr>
      <xdr:spPr>
        <a:xfrm flipV="1">
          <a:off x="15481300" y="105041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143510</xdr:rowOff>
    </xdr:from>
    <xdr:to>
      <xdr:col>76</xdr:col>
      <xdr:colOff>165100</xdr:colOff>
      <xdr:row>61</xdr:row>
      <xdr:rowOff>73660</xdr:rowOff>
    </xdr:to>
    <xdr:sp macro="" textlink="">
      <xdr:nvSpPr>
        <xdr:cNvPr id="648" name="楕円 647">
          <a:extLst>
            <a:ext uri="{FF2B5EF4-FFF2-40B4-BE49-F238E27FC236}">
              <a16:creationId xmlns:a16="http://schemas.microsoft.com/office/drawing/2014/main" id="{82818336-6DDF-45F5-AEBD-02DD51F15F3A}"/>
            </a:ext>
          </a:extLst>
        </xdr:cNvPr>
        <xdr:cNvSpPr/>
      </xdr:nvSpPr>
      <xdr:spPr>
        <a:xfrm>
          <a:off x="14541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22860</xdr:rowOff>
    </xdr:from>
    <xdr:to>
      <xdr:col>81</xdr:col>
      <xdr:colOff>50800</xdr:colOff>
      <xdr:row>61</xdr:row>
      <xdr:rowOff>49530</xdr:rowOff>
    </xdr:to>
    <xdr:cxnSp macro="">
      <xdr:nvCxnSpPr>
        <xdr:cNvPr id="649" name="直線コネクタ 648">
          <a:extLst>
            <a:ext uri="{FF2B5EF4-FFF2-40B4-BE49-F238E27FC236}">
              <a16:creationId xmlns:a16="http://schemas.microsoft.com/office/drawing/2014/main" id="{D4059E3A-223D-4F9E-862C-2548F567706F}"/>
            </a:ext>
          </a:extLst>
        </xdr:cNvPr>
        <xdr:cNvCxnSpPr/>
      </xdr:nvCxnSpPr>
      <xdr:spPr>
        <a:xfrm>
          <a:off x="14592300" y="104813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116840</xdr:rowOff>
    </xdr:from>
    <xdr:to>
      <xdr:col>72</xdr:col>
      <xdr:colOff>38100</xdr:colOff>
      <xdr:row>61</xdr:row>
      <xdr:rowOff>46990</xdr:rowOff>
    </xdr:to>
    <xdr:sp macro="" textlink="">
      <xdr:nvSpPr>
        <xdr:cNvPr id="650" name="楕円 649">
          <a:extLst>
            <a:ext uri="{FF2B5EF4-FFF2-40B4-BE49-F238E27FC236}">
              <a16:creationId xmlns:a16="http://schemas.microsoft.com/office/drawing/2014/main" id="{A26521D2-3C8E-4BAF-802B-35C6733DBF42}"/>
            </a:ext>
          </a:extLst>
        </xdr:cNvPr>
        <xdr:cNvSpPr/>
      </xdr:nvSpPr>
      <xdr:spPr>
        <a:xfrm>
          <a:off x="13652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167640</xdr:rowOff>
    </xdr:from>
    <xdr:to>
      <xdr:col>76</xdr:col>
      <xdr:colOff>114300</xdr:colOff>
      <xdr:row>61</xdr:row>
      <xdr:rowOff>22860</xdr:rowOff>
    </xdr:to>
    <xdr:cxnSp macro="">
      <xdr:nvCxnSpPr>
        <xdr:cNvPr id="651" name="直線コネクタ 650">
          <a:extLst>
            <a:ext uri="{FF2B5EF4-FFF2-40B4-BE49-F238E27FC236}">
              <a16:creationId xmlns:a16="http://schemas.microsoft.com/office/drawing/2014/main" id="{6EE20AA5-AD87-4090-8BB3-9CF202C128FB}"/>
            </a:ext>
          </a:extLst>
        </xdr:cNvPr>
        <xdr:cNvCxnSpPr/>
      </xdr:nvCxnSpPr>
      <xdr:spPr>
        <a:xfrm>
          <a:off x="13703300" y="104546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80645</xdr:rowOff>
    </xdr:from>
    <xdr:to>
      <xdr:col>67</xdr:col>
      <xdr:colOff>101600</xdr:colOff>
      <xdr:row>61</xdr:row>
      <xdr:rowOff>10795</xdr:rowOff>
    </xdr:to>
    <xdr:sp macro="" textlink="">
      <xdr:nvSpPr>
        <xdr:cNvPr id="652" name="楕円 651">
          <a:extLst>
            <a:ext uri="{FF2B5EF4-FFF2-40B4-BE49-F238E27FC236}">
              <a16:creationId xmlns:a16="http://schemas.microsoft.com/office/drawing/2014/main" id="{C311A980-B4BE-4E6D-B6AC-5E11355C75BC}"/>
            </a:ext>
          </a:extLst>
        </xdr:cNvPr>
        <xdr:cNvSpPr/>
      </xdr:nvSpPr>
      <xdr:spPr>
        <a:xfrm>
          <a:off x="12763500" y="103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131445</xdr:rowOff>
    </xdr:from>
    <xdr:to>
      <xdr:col>71</xdr:col>
      <xdr:colOff>177800</xdr:colOff>
      <xdr:row>60</xdr:row>
      <xdr:rowOff>167640</xdr:rowOff>
    </xdr:to>
    <xdr:cxnSp macro="">
      <xdr:nvCxnSpPr>
        <xdr:cNvPr id="653" name="直線コネクタ 652">
          <a:extLst>
            <a:ext uri="{FF2B5EF4-FFF2-40B4-BE49-F238E27FC236}">
              <a16:creationId xmlns:a16="http://schemas.microsoft.com/office/drawing/2014/main" id="{D153DE93-C55C-4E4D-B5D4-1E87F0442D5E}"/>
            </a:ext>
          </a:extLst>
        </xdr:cNvPr>
        <xdr:cNvCxnSpPr/>
      </xdr:nvCxnSpPr>
      <xdr:spPr>
        <a:xfrm>
          <a:off x="12814300" y="104184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654" name="n_1aveValue【学校施設】&#10;有形固定資産減価償却率">
          <a:extLst>
            <a:ext uri="{FF2B5EF4-FFF2-40B4-BE49-F238E27FC236}">
              <a16:creationId xmlns:a16="http://schemas.microsoft.com/office/drawing/2014/main" id="{B13C2C3D-EF05-4D84-85BE-FBCE99C5E71B}"/>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90187</xdr:rowOff>
    </xdr:from>
    <xdr:ext cx="405111" cy="259045"/>
    <xdr:sp macro="" textlink="">
      <xdr:nvSpPr>
        <xdr:cNvPr id="655" name="n_2aveValue【学校施設】&#10;有形固定資産減価償却率">
          <a:extLst>
            <a:ext uri="{FF2B5EF4-FFF2-40B4-BE49-F238E27FC236}">
              <a16:creationId xmlns:a16="http://schemas.microsoft.com/office/drawing/2014/main" id="{3AA0A346-655B-40CB-AB0B-2BB520FA393C}"/>
            </a:ext>
          </a:extLst>
        </xdr:cNvPr>
        <xdr:cNvSpPr txBox="1"/>
      </xdr:nvSpPr>
      <xdr:spPr>
        <a:xfrm>
          <a:off x="14389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74947</xdr:rowOff>
    </xdr:from>
    <xdr:ext cx="405111" cy="259045"/>
    <xdr:sp macro="" textlink="">
      <xdr:nvSpPr>
        <xdr:cNvPr id="656" name="n_3aveValue【学校施設】&#10;有形固定資産減価償却率">
          <a:extLst>
            <a:ext uri="{FF2B5EF4-FFF2-40B4-BE49-F238E27FC236}">
              <a16:creationId xmlns:a16="http://schemas.microsoft.com/office/drawing/2014/main" id="{C8B392F4-6608-4501-8969-A355CF459C85}"/>
            </a:ext>
          </a:extLst>
        </xdr:cNvPr>
        <xdr:cNvSpPr txBox="1"/>
      </xdr:nvSpPr>
      <xdr:spPr>
        <a:xfrm>
          <a:off x="13500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657" name="n_4aveValue【学校施設】&#10;有形固定資産減価償却率">
          <a:extLst>
            <a:ext uri="{FF2B5EF4-FFF2-40B4-BE49-F238E27FC236}">
              <a16:creationId xmlns:a16="http://schemas.microsoft.com/office/drawing/2014/main" id="{B8A71BBD-8C1D-4034-B4B1-6541F3AACC51}"/>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91457</xdr:rowOff>
    </xdr:from>
    <xdr:ext cx="405111" cy="259045"/>
    <xdr:sp macro="" textlink="">
      <xdr:nvSpPr>
        <xdr:cNvPr id="658" name="n_1mainValue【学校施設】&#10;有形固定資産減価償却率">
          <a:extLst>
            <a:ext uri="{FF2B5EF4-FFF2-40B4-BE49-F238E27FC236}">
              <a16:creationId xmlns:a16="http://schemas.microsoft.com/office/drawing/2014/main" id="{A0B7F267-51FC-4D8B-AC62-B5DEE8A3B150}"/>
            </a:ext>
          </a:extLst>
        </xdr:cNvPr>
        <xdr:cNvSpPr txBox="1"/>
      </xdr:nvSpPr>
      <xdr:spPr>
        <a:xfrm>
          <a:off x="152660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64787</xdr:rowOff>
    </xdr:from>
    <xdr:ext cx="405111" cy="259045"/>
    <xdr:sp macro="" textlink="">
      <xdr:nvSpPr>
        <xdr:cNvPr id="659" name="n_2mainValue【学校施設】&#10;有形固定資産減価償却率">
          <a:extLst>
            <a:ext uri="{FF2B5EF4-FFF2-40B4-BE49-F238E27FC236}">
              <a16:creationId xmlns:a16="http://schemas.microsoft.com/office/drawing/2014/main" id="{C51DFA39-0740-4DD8-AC3F-D5FC96C89832}"/>
            </a:ext>
          </a:extLst>
        </xdr:cNvPr>
        <xdr:cNvSpPr txBox="1"/>
      </xdr:nvSpPr>
      <xdr:spPr>
        <a:xfrm>
          <a:off x="14389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38117</xdr:rowOff>
    </xdr:from>
    <xdr:ext cx="405111" cy="259045"/>
    <xdr:sp macro="" textlink="">
      <xdr:nvSpPr>
        <xdr:cNvPr id="660" name="n_3mainValue【学校施設】&#10;有形固定資産減価償却率">
          <a:extLst>
            <a:ext uri="{FF2B5EF4-FFF2-40B4-BE49-F238E27FC236}">
              <a16:creationId xmlns:a16="http://schemas.microsoft.com/office/drawing/2014/main" id="{74FB91F8-F3C1-4040-B48E-32F5D200BB41}"/>
            </a:ext>
          </a:extLst>
        </xdr:cNvPr>
        <xdr:cNvSpPr txBox="1"/>
      </xdr:nvSpPr>
      <xdr:spPr>
        <a:xfrm>
          <a:off x="13500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1922</xdr:rowOff>
    </xdr:from>
    <xdr:ext cx="405111" cy="259045"/>
    <xdr:sp macro="" textlink="">
      <xdr:nvSpPr>
        <xdr:cNvPr id="661" name="n_4mainValue【学校施設】&#10;有形固定資産減価償却率">
          <a:extLst>
            <a:ext uri="{FF2B5EF4-FFF2-40B4-BE49-F238E27FC236}">
              <a16:creationId xmlns:a16="http://schemas.microsoft.com/office/drawing/2014/main" id="{A42B19CD-BC2E-4638-BAAF-D083D2F62895}"/>
            </a:ext>
          </a:extLst>
        </xdr:cNvPr>
        <xdr:cNvSpPr txBox="1"/>
      </xdr:nvSpPr>
      <xdr:spPr>
        <a:xfrm>
          <a:off x="12611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8E9A2D73-19A2-49B3-90B2-685435420A7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13DB3468-47BB-4B17-AC6C-0B51660A7E2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CE12756E-5ABF-47A4-A974-315E0164F0F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9BA2AC3C-6DCD-4602-9E2D-CEC77771061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4F984FE3-A9A3-43F2-A90C-98A227EC93B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76D8F9FD-DF03-41E2-9081-9CBFB8A45FE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E1EBFEBB-BD0F-4091-9408-022625992CC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24992A28-CE99-4085-82B7-809A27999E0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FEE0DCE8-9F61-49FD-B09D-9231670A39F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FC4C8854-0AA4-44BC-AA43-035F36301B0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a:extLst>
            <a:ext uri="{FF2B5EF4-FFF2-40B4-BE49-F238E27FC236}">
              <a16:creationId xmlns:a16="http://schemas.microsoft.com/office/drawing/2014/main" id="{09C1FC08-8238-4A3D-9D6A-4688550C447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1C90B529-F504-4303-AF29-C0A9EE6F739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B3F8EBC2-2567-4BC3-A3D2-4D34025C267E}"/>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1673EDE9-08FD-471B-8FF0-D9BB2EC18FD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AB21B749-CB48-42D6-9592-C7931F25196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E061036F-70E9-42E7-9F0D-F056E32A1E2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E19061BA-55BC-4E50-80E0-75CE1EAE06E4}"/>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340D4606-CE27-4939-99FC-EB92C45F84B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C02E9174-8678-4C54-A32F-D275B3CF7B0A}"/>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2D0FBE7E-47A5-4463-9578-91E755AF8D4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CE8D354B-AF06-4646-B161-F94E6AAA39F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a:extLst>
            <a:ext uri="{FF2B5EF4-FFF2-40B4-BE49-F238E27FC236}">
              <a16:creationId xmlns:a16="http://schemas.microsoft.com/office/drawing/2014/main" id="{C5237336-FE5B-422B-BFE7-D5452EBD018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84" name="直線コネクタ 683">
          <a:extLst>
            <a:ext uri="{FF2B5EF4-FFF2-40B4-BE49-F238E27FC236}">
              <a16:creationId xmlns:a16="http://schemas.microsoft.com/office/drawing/2014/main" id="{9FA541CC-A73A-48FB-9253-D21477FEF2C7}"/>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85" name="【学校施設】&#10;一人当たり面積最小値テキスト">
          <a:extLst>
            <a:ext uri="{FF2B5EF4-FFF2-40B4-BE49-F238E27FC236}">
              <a16:creationId xmlns:a16="http://schemas.microsoft.com/office/drawing/2014/main" id="{A9ABCFF9-5617-44F0-B6C0-E7FB8880E396}"/>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86" name="直線コネクタ 685">
          <a:extLst>
            <a:ext uri="{FF2B5EF4-FFF2-40B4-BE49-F238E27FC236}">
              <a16:creationId xmlns:a16="http://schemas.microsoft.com/office/drawing/2014/main" id="{E7D82672-6799-4414-BD70-9B97D283A0E7}"/>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87" name="【学校施設】&#10;一人当たり面積最大値テキスト">
          <a:extLst>
            <a:ext uri="{FF2B5EF4-FFF2-40B4-BE49-F238E27FC236}">
              <a16:creationId xmlns:a16="http://schemas.microsoft.com/office/drawing/2014/main" id="{3D380742-A646-47D0-B157-686F723E440E}"/>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88" name="直線コネクタ 687">
          <a:extLst>
            <a:ext uri="{FF2B5EF4-FFF2-40B4-BE49-F238E27FC236}">
              <a16:creationId xmlns:a16="http://schemas.microsoft.com/office/drawing/2014/main" id="{4898DA2D-5D09-40FF-A307-00A176247EDA}"/>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689" name="【学校施設】&#10;一人当たり面積平均値テキスト">
          <a:extLst>
            <a:ext uri="{FF2B5EF4-FFF2-40B4-BE49-F238E27FC236}">
              <a16:creationId xmlns:a16="http://schemas.microsoft.com/office/drawing/2014/main" id="{E8E7A1E9-4E3F-4B68-9834-363E932540BA}"/>
            </a:ext>
          </a:extLst>
        </xdr:cNvPr>
        <xdr:cNvSpPr txBox="1"/>
      </xdr:nvSpPr>
      <xdr:spPr>
        <a:xfrm>
          <a:off x="22199600" y="10397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90" name="フローチャート: 判断 689">
          <a:extLst>
            <a:ext uri="{FF2B5EF4-FFF2-40B4-BE49-F238E27FC236}">
              <a16:creationId xmlns:a16="http://schemas.microsoft.com/office/drawing/2014/main" id="{5D7306E6-2049-4349-8847-B8BB0A0C24FE}"/>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91" name="フローチャート: 判断 690">
          <a:extLst>
            <a:ext uri="{FF2B5EF4-FFF2-40B4-BE49-F238E27FC236}">
              <a16:creationId xmlns:a16="http://schemas.microsoft.com/office/drawing/2014/main" id="{E8BF963D-2C8E-4BCE-BCFB-4E457D366101}"/>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92" name="フローチャート: 判断 691">
          <a:extLst>
            <a:ext uri="{FF2B5EF4-FFF2-40B4-BE49-F238E27FC236}">
              <a16:creationId xmlns:a16="http://schemas.microsoft.com/office/drawing/2014/main" id="{67BD5A42-4CA9-449A-88BA-B43061AF58A1}"/>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93" name="フローチャート: 判断 692">
          <a:extLst>
            <a:ext uri="{FF2B5EF4-FFF2-40B4-BE49-F238E27FC236}">
              <a16:creationId xmlns:a16="http://schemas.microsoft.com/office/drawing/2014/main" id="{191980A9-182C-43BF-A805-03162B5CF933}"/>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94" name="フローチャート: 判断 693">
          <a:extLst>
            <a:ext uri="{FF2B5EF4-FFF2-40B4-BE49-F238E27FC236}">
              <a16:creationId xmlns:a16="http://schemas.microsoft.com/office/drawing/2014/main" id="{AB1E6CC7-EA96-46D1-BCC1-DA99E1185E36}"/>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53BAEF4C-2F65-4D01-BB2B-ED98500868B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912C8E01-3940-41CE-8AFE-9419F7D9C8D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7467D7D5-AE47-4096-8D79-510085CBEA7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FAC0FF22-CA2E-4EF7-BCCC-EEF065B8C9A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482A1D7C-6774-48C8-8C94-1408DA1D55B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133909</xdr:rowOff>
    </xdr:from>
    <xdr:to>
      <xdr:col>116</xdr:col>
      <xdr:colOff>114300</xdr:colOff>
      <xdr:row>57</xdr:row>
      <xdr:rowOff>64059</xdr:rowOff>
    </xdr:to>
    <xdr:sp macro="" textlink="">
      <xdr:nvSpPr>
        <xdr:cNvPr id="700" name="楕円 699">
          <a:extLst>
            <a:ext uri="{FF2B5EF4-FFF2-40B4-BE49-F238E27FC236}">
              <a16:creationId xmlns:a16="http://schemas.microsoft.com/office/drawing/2014/main" id="{570AFC26-93C5-40FB-A4ED-704B2A6AB992}"/>
            </a:ext>
          </a:extLst>
        </xdr:cNvPr>
        <xdr:cNvSpPr/>
      </xdr:nvSpPr>
      <xdr:spPr>
        <a:xfrm>
          <a:off x="22110700" y="973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48836</xdr:rowOff>
    </xdr:from>
    <xdr:ext cx="469744" cy="259045"/>
    <xdr:sp macro="" textlink="">
      <xdr:nvSpPr>
        <xdr:cNvPr id="701" name="【学校施設】&#10;一人当たり面積該当値テキスト">
          <a:extLst>
            <a:ext uri="{FF2B5EF4-FFF2-40B4-BE49-F238E27FC236}">
              <a16:creationId xmlns:a16="http://schemas.microsoft.com/office/drawing/2014/main" id="{0085FE5B-04BC-4FA8-9CFC-7401A6236FEE}"/>
            </a:ext>
          </a:extLst>
        </xdr:cNvPr>
        <xdr:cNvSpPr txBox="1"/>
      </xdr:nvSpPr>
      <xdr:spPr>
        <a:xfrm>
          <a:off x="22199600" y="9650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93218</xdr:rowOff>
    </xdr:from>
    <xdr:to>
      <xdr:col>112</xdr:col>
      <xdr:colOff>38100</xdr:colOff>
      <xdr:row>59</xdr:row>
      <xdr:rowOff>23368</xdr:rowOff>
    </xdr:to>
    <xdr:sp macro="" textlink="">
      <xdr:nvSpPr>
        <xdr:cNvPr id="702" name="楕円 701">
          <a:extLst>
            <a:ext uri="{FF2B5EF4-FFF2-40B4-BE49-F238E27FC236}">
              <a16:creationId xmlns:a16="http://schemas.microsoft.com/office/drawing/2014/main" id="{0AE54600-C327-4C5A-B369-B9AA5E00FA5C}"/>
            </a:ext>
          </a:extLst>
        </xdr:cNvPr>
        <xdr:cNvSpPr/>
      </xdr:nvSpPr>
      <xdr:spPr>
        <a:xfrm>
          <a:off x="21272500" y="1003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13259</xdr:rowOff>
    </xdr:from>
    <xdr:to>
      <xdr:col>116</xdr:col>
      <xdr:colOff>63500</xdr:colOff>
      <xdr:row>58</xdr:row>
      <xdr:rowOff>144018</xdr:rowOff>
    </xdr:to>
    <xdr:cxnSp macro="">
      <xdr:nvCxnSpPr>
        <xdr:cNvPr id="703" name="直線コネクタ 702">
          <a:extLst>
            <a:ext uri="{FF2B5EF4-FFF2-40B4-BE49-F238E27FC236}">
              <a16:creationId xmlns:a16="http://schemas.microsoft.com/office/drawing/2014/main" id="{C8333E27-EF08-4E5D-8B77-0FD917EB595D}"/>
            </a:ext>
          </a:extLst>
        </xdr:cNvPr>
        <xdr:cNvCxnSpPr/>
      </xdr:nvCxnSpPr>
      <xdr:spPr>
        <a:xfrm flipV="1">
          <a:off x="21323300" y="9785909"/>
          <a:ext cx="838200" cy="30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6350</xdr:rowOff>
    </xdr:from>
    <xdr:to>
      <xdr:col>107</xdr:col>
      <xdr:colOff>101600</xdr:colOff>
      <xdr:row>60</xdr:row>
      <xdr:rowOff>107950</xdr:rowOff>
    </xdr:to>
    <xdr:sp macro="" textlink="">
      <xdr:nvSpPr>
        <xdr:cNvPr id="704" name="楕円 703">
          <a:extLst>
            <a:ext uri="{FF2B5EF4-FFF2-40B4-BE49-F238E27FC236}">
              <a16:creationId xmlns:a16="http://schemas.microsoft.com/office/drawing/2014/main" id="{7DE8E4BD-A029-48FA-9515-8F9BBC96BEAA}"/>
            </a:ext>
          </a:extLst>
        </xdr:cNvPr>
        <xdr:cNvSpPr/>
      </xdr:nvSpPr>
      <xdr:spPr>
        <a:xfrm>
          <a:off x="20383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144018</xdr:rowOff>
    </xdr:from>
    <xdr:to>
      <xdr:col>111</xdr:col>
      <xdr:colOff>177800</xdr:colOff>
      <xdr:row>60</xdr:row>
      <xdr:rowOff>57150</xdr:rowOff>
    </xdr:to>
    <xdr:cxnSp macro="">
      <xdr:nvCxnSpPr>
        <xdr:cNvPr id="705" name="直線コネクタ 704">
          <a:extLst>
            <a:ext uri="{FF2B5EF4-FFF2-40B4-BE49-F238E27FC236}">
              <a16:creationId xmlns:a16="http://schemas.microsoft.com/office/drawing/2014/main" id="{7448C301-F3F6-41B7-A475-02F182A89778}"/>
            </a:ext>
          </a:extLst>
        </xdr:cNvPr>
        <xdr:cNvCxnSpPr/>
      </xdr:nvCxnSpPr>
      <xdr:spPr>
        <a:xfrm flipV="1">
          <a:off x="20434300" y="10088118"/>
          <a:ext cx="8890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27381</xdr:rowOff>
    </xdr:from>
    <xdr:to>
      <xdr:col>102</xdr:col>
      <xdr:colOff>165100</xdr:colOff>
      <xdr:row>60</xdr:row>
      <xdr:rowOff>128981</xdr:rowOff>
    </xdr:to>
    <xdr:sp macro="" textlink="">
      <xdr:nvSpPr>
        <xdr:cNvPr id="706" name="楕円 705">
          <a:extLst>
            <a:ext uri="{FF2B5EF4-FFF2-40B4-BE49-F238E27FC236}">
              <a16:creationId xmlns:a16="http://schemas.microsoft.com/office/drawing/2014/main" id="{E7EDD156-C0F5-4BEF-8BB5-806F494A03A0}"/>
            </a:ext>
          </a:extLst>
        </xdr:cNvPr>
        <xdr:cNvSpPr/>
      </xdr:nvSpPr>
      <xdr:spPr>
        <a:xfrm>
          <a:off x="19494500" y="1031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57150</xdr:rowOff>
    </xdr:from>
    <xdr:to>
      <xdr:col>107</xdr:col>
      <xdr:colOff>50800</xdr:colOff>
      <xdr:row>60</xdr:row>
      <xdr:rowOff>78181</xdr:rowOff>
    </xdr:to>
    <xdr:cxnSp macro="">
      <xdr:nvCxnSpPr>
        <xdr:cNvPr id="707" name="直線コネクタ 706">
          <a:extLst>
            <a:ext uri="{FF2B5EF4-FFF2-40B4-BE49-F238E27FC236}">
              <a16:creationId xmlns:a16="http://schemas.microsoft.com/office/drawing/2014/main" id="{6ACA220D-7EB8-4355-B7F7-316EA1D9A1C9}"/>
            </a:ext>
          </a:extLst>
        </xdr:cNvPr>
        <xdr:cNvCxnSpPr/>
      </xdr:nvCxnSpPr>
      <xdr:spPr>
        <a:xfrm flipV="1">
          <a:off x="19545300" y="10344150"/>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40183</xdr:rowOff>
    </xdr:from>
    <xdr:to>
      <xdr:col>98</xdr:col>
      <xdr:colOff>38100</xdr:colOff>
      <xdr:row>60</xdr:row>
      <xdr:rowOff>141783</xdr:rowOff>
    </xdr:to>
    <xdr:sp macro="" textlink="">
      <xdr:nvSpPr>
        <xdr:cNvPr id="708" name="楕円 707">
          <a:extLst>
            <a:ext uri="{FF2B5EF4-FFF2-40B4-BE49-F238E27FC236}">
              <a16:creationId xmlns:a16="http://schemas.microsoft.com/office/drawing/2014/main" id="{FE53813E-69CC-40FD-8771-EDA46A05A8C5}"/>
            </a:ext>
          </a:extLst>
        </xdr:cNvPr>
        <xdr:cNvSpPr/>
      </xdr:nvSpPr>
      <xdr:spPr>
        <a:xfrm>
          <a:off x="18605500" y="1032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78181</xdr:rowOff>
    </xdr:from>
    <xdr:to>
      <xdr:col>102</xdr:col>
      <xdr:colOff>114300</xdr:colOff>
      <xdr:row>60</xdr:row>
      <xdr:rowOff>90983</xdr:rowOff>
    </xdr:to>
    <xdr:cxnSp macro="">
      <xdr:nvCxnSpPr>
        <xdr:cNvPr id="709" name="直線コネクタ 708">
          <a:extLst>
            <a:ext uri="{FF2B5EF4-FFF2-40B4-BE49-F238E27FC236}">
              <a16:creationId xmlns:a16="http://schemas.microsoft.com/office/drawing/2014/main" id="{CD5C1E78-B5F9-477C-89B3-9C4703F8318F}"/>
            </a:ext>
          </a:extLst>
        </xdr:cNvPr>
        <xdr:cNvCxnSpPr/>
      </xdr:nvCxnSpPr>
      <xdr:spPr>
        <a:xfrm flipV="1">
          <a:off x="18656300" y="10365181"/>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710" name="n_1aveValue【学校施設】&#10;一人当たり面積">
          <a:extLst>
            <a:ext uri="{FF2B5EF4-FFF2-40B4-BE49-F238E27FC236}">
              <a16:creationId xmlns:a16="http://schemas.microsoft.com/office/drawing/2014/main" id="{D4FCACB4-7356-409F-9313-6A1E2582C47C}"/>
            </a:ext>
          </a:extLst>
        </xdr:cNvPr>
        <xdr:cNvSpPr txBox="1"/>
      </xdr:nvSpPr>
      <xdr:spPr>
        <a:xfrm>
          <a:off x="21075727" y="1053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711" name="n_2aveValue【学校施設】&#10;一人当たり面積">
          <a:extLst>
            <a:ext uri="{FF2B5EF4-FFF2-40B4-BE49-F238E27FC236}">
              <a16:creationId xmlns:a16="http://schemas.microsoft.com/office/drawing/2014/main" id="{6310B767-C4DD-4F55-B2CF-997367089426}"/>
            </a:ext>
          </a:extLst>
        </xdr:cNvPr>
        <xdr:cNvSpPr txBox="1"/>
      </xdr:nvSpPr>
      <xdr:spPr>
        <a:xfrm>
          <a:off x="20199427" y="1055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712" name="n_3aveValue【学校施設】&#10;一人当たり面積">
          <a:extLst>
            <a:ext uri="{FF2B5EF4-FFF2-40B4-BE49-F238E27FC236}">
              <a16:creationId xmlns:a16="http://schemas.microsoft.com/office/drawing/2014/main" id="{4544BF5A-6009-4333-B69D-BF4D3B2D557D}"/>
            </a:ext>
          </a:extLst>
        </xdr:cNvPr>
        <xdr:cNvSpPr txBox="1"/>
      </xdr:nvSpPr>
      <xdr:spPr>
        <a:xfrm>
          <a:off x="19310427" y="1055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713" name="n_4aveValue【学校施設】&#10;一人当たり面積">
          <a:extLst>
            <a:ext uri="{FF2B5EF4-FFF2-40B4-BE49-F238E27FC236}">
              <a16:creationId xmlns:a16="http://schemas.microsoft.com/office/drawing/2014/main" id="{80CE271C-DFC2-416A-B6C2-ABD7E4D1CE06}"/>
            </a:ext>
          </a:extLst>
        </xdr:cNvPr>
        <xdr:cNvSpPr txBox="1"/>
      </xdr:nvSpPr>
      <xdr:spPr>
        <a:xfrm>
          <a:off x="184214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39895</xdr:rowOff>
    </xdr:from>
    <xdr:ext cx="469744" cy="259045"/>
    <xdr:sp macro="" textlink="">
      <xdr:nvSpPr>
        <xdr:cNvPr id="714" name="n_1mainValue【学校施設】&#10;一人当たり面積">
          <a:extLst>
            <a:ext uri="{FF2B5EF4-FFF2-40B4-BE49-F238E27FC236}">
              <a16:creationId xmlns:a16="http://schemas.microsoft.com/office/drawing/2014/main" id="{E5E5978D-C5DC-4B59-A755-08603CE67BE6}"/>
            </a:ext>
          </a:extLst>
        </xdr:cNvPr>
        <xdr:cNvSpPr txBox="1"/>
      </xdr:nvSpPr>
      <xdr:spPr>
        <a:xfrm>
          <a:off x="21075727" y="9812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124477</xdr:rowOff>
    </xdr:from>
    <xdr:ext cx="469744" cy="259045"/>
    <xdr:sp macro="" textlink="">
      <xdr:nvSpPr>
        <xdr:cNvPr id="715" name="n_2mainValue【学校施設】&#10;一人当たり面積">
          <a:extLst>
            <a:ext uri="{FF2B5EF4-FFF2-40B4-BE49-F238E27FC236}">
              <a16:creationId xmlns:a16="http://schemas.microsoft.com/office/drawing/2014/main" id="{567E1192-5D37-49E2-9105-7699E25A14C0}"/>
            </a:ext>
          </a:extLst>
        </xdr:cNvPr>
        <xdr:cNvSpPr txBox="1"/>
      </xdr:nvSpPr>
      <xdr:spPr>
        <a:xfrm>
          <a:off x="20199427" y="1006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145508</xdr:rowOff>
    </xdr:from>
    <xdr:ext cx="469744" cy="259045"/>
    <xdr:sp macro="" textlink="">
      <xdr:nvSpPr>
        <xdr:cNvPr id="716" name="n_3mainValue【学校施設】&#10;一人当たり面積">
          <a:extLst>
            <a:ext uri="{FF2B5EF4-FFF2-40B4-BE49-F238E27FC236}">
              <a16:creationId xmlns:a16="http://schemas.microsoft.com/office/drawing/2014/main" id="{31009F10-E96B-4B19-8CEE-0B65F4FED223}"/>
            </a:ext>
          </a:extLst>
        </xdr:cNvPr>
        <xdr:cNvSpPr txBox="1"/>
      </xdr:nvSpPr>
      <xdr:spPr>
        <a:xfrm>
          <a:off x="19310427" y="10089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158310</xdr:rowOff>
    </xdr:from>
    <xdr:ext cx="469744" cy="259045"/>
    <xdr:sp macro="" textlink="">
      <xdr:nvSpPr>
        <xdr:cNvPr id="717" name="n_4mainValue【学校施設】&#10;一人当たり面積">
          <a:extLst>
            <a:ext uri="{FF2B5EF4-FFF2-40B4-BE49-F238E27FC236}">
              <a16:creationId xmlns:a16="http://schemas.microsoft.com/office/drawing/2014/main" id="{DDDF9C6D-14B1-449E-B21A-D6848485D37B}"/>
            </a:ext>
          </a:extLst>
        </xdr:cNvPr>
        <xdr:cNvSpPr txBox="1"/>
      </xdr:nvSpPr>
      <xdr:spPr>
        <a:xfrm>
          <a:off x="18421427" y="10102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6EC28BE2-DCFB-489E-8310-304A7C95FF3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8DBB3C88-4A09-4B04-9069-D43B765D3BA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FA2237DD-FB52-48F9-A692-159662451DE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B1A3FF40-FA5D-4281-BF02-7515EB5DBD4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60FC4AF0-AF18-49BA-AFB9-23BE003C7C5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98F0FA8C-F1CA-42CB-A43F-59890F524BD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AD8AB0F6-9651-4391-9499-7D4081292E3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DCFA933D-81DD-4A7F-A840-CAE1895BAC0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A82CCB7A-5DD8-490D-829A-DD603F3D6BF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47E5156C-59BF-458E-87D1-793920D25C6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88BBF9B6-C530-4B8D-91FD-C04E11AEE74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9" name="直線コネクタ 728">
          <a:extLst>
            <a:ext uri="{FF2B5EF4-FFF2-40B4-BE49-F238E27FC236}">
              <a16:creationId xmlns:a16="http://schemas.microsoft.com/office/drawing/2014/main" id="{8705BC23-FDAD-40B6-AE6D-7D3775DCC6D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0" name="テキスト ボックス 729">
          <a:extLst>
            <a:ext uri="{FF2B5EF4-FFF2-40B4-BE49-F238E27FC236}">
              <a16:creationId xmlns:a16="http://schemas.microsoft.com/office/drawing/2014/main" id="{6842D2CB-1630-4937-A234-9BF18BBF4A69}"/>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1" name="直線コネクタ 730">
          <a:extLst>
            <a:ext uri="{FF2B5EF4-FFF2-40B4-BE49-F238E27FC236}">
              <a16:creationId xmlns:a16="http://schemas.microsoft.com/office/drawing/2014/main" id="{E497BACC-49E6-4F13-93C0-4CBFFDD410BF}"/>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2" name="テキスト ボックス 731">
          <a:extLst>
            <a:ext uri="{FF2B5EF4-FFF2-40B4-BE49-F238E27FC236}">
              <a16:creationId xmlns:a16="http://schemas.microsoft.com/office/drawing/2014/main" id="{7C3588BF-F02E-4B08-B693-1A674470BDC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3" name="直線コネクタ 732">
          <a:extLst>
            <a:ext uri="{FF2B5EF4-FFF2-40B4-BE49-F238E27FC236}">
              <a16:creationId xmlns:a16="http://schemas.microsoft.com/office/drawing/2014/main" id="{772833B9-1552-4627-A2B4-153F92A5F662}"/>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4" name="テキスト ボックス 733">
          <a:extLst>
            <a:ext uri="{FF2B5EF4-FFF2-40B4-BE49-F238E27FC236}">
              <a16:creationId xmlns:a16="http://schemas.microsoft.com/office/drawing/2014/main" id="{9B57D1C1-5AEF-4FBE-9203-93B8AD1DCCE4}"/>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5" name="直線コネクタ 734">
          <a:extLst>
            <a:ext uri="{FF2B5EF4-FFF2-40B4-BE49-F238E27FC236}">
              <a16:creationId xmlns:a16="http://schemas.microsoft.com/office/drawing/2014/main" id="{D8820061-A589-45CC-87AF-1B50B5EACA9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6" name="テキスト ボックス 735">
          <a:extLst>
            <a:ext uri="{FF2B5EF4-FFF2-40B4-BE49-F238E27FC236}">
              <a16:creationId xmlns:a16="http://schemas.microsoft.com/office/drawing/2014/main" id="{90F38E04-4CF2-4282-9187-43638A74367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7" name="直線コネクタ 736">
          <a:extLst>
            <a:ext uri="{FF2B5EF4-FFF2-40B4-BE49-F238E27FC236}">
              <a16:creationId xmlns:a16="http://schemas.microsoft.com/office/drawing/2014/main" id="{C02216F8-3EF3-4506-9550-5AC767B3156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8" name="テキスト ボックス 737">
          <a:extLst>
            <a:ext uri="{FF2B5EF4-FFF2-40B4-BE49-F238E27FC236}">
              <a16:creationId xmlns:a16="http://schemas.microsoft.com/office/drawing/2014/main" id="{07FBFB6A-4EDD-48D7-AB32-EE982071986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9" name="直線コネクタ 738">
          <a:extLst>
            <a:ext uri="{FF2B5EF4-FFF2-40B4-BE49-F238E27FC236}">
              <a16:creationId xmlns:a16="http://schemas.microsoft.com/office/drawing/2014/main" id="{9C60BC8A-4A7A-4421-BB13-074C357624C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0" name="テキスト ボックス 739">
          <a:extLst>
            <a:ext uri="{FF2B5EF4-FFF2-40B4-BE49-F238E27FC236}">
              <a16:creationId xmlns:a16="http://schemas.microsoft.com/office/drawing/2014/main" id="{0FE02ECD-0104-4D0E-994B-70A8FC7637B8}"/>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52D70D6A-33C0-40EA-9964-E0376916F5A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2" name="【児童館】&#10;有形固定資産減価償却率グラフ枠">
          <a:extLst>
            <a:ext uri="{FF2B5EF4-FFF2-40B4-BE49-F238E27FC236}">
              <a16:creationId xmlns:a16="http://schemas.microsoft.com/office/drawing/2014/main" id="{C28EE9D4-48EE-446E-9766-A1A00DA8327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743" name="直線コネクタ 742">
          <a:extLst>
            <a:ext uri="{FF2B5EF4-FFF2-40B4-BE49-F238E27FC236}">
              <a16:creationId xmlns:a16="http://schemas.microsoft.com/office/drawing/2014/main" id="{62E7EA28-AD40-4B70-B71D-84A38221452B}"/>
            </a:ext>
          </a:extLst>
        </xdr:cNvPr>
        <xdr:cNvCxnSpPr/>
      </xdr:nvCxnSpPr>
      <xdr:spPr>
        <a:xfrm flipV="1">
          <a:off x="16318864" y="1338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4" name="【児童館】&#10;有形固定資産減価償却率最小値テキスト">
          <a:extLst>
            <a:ext uri="{FF2B5EF4-FFF2-40B4-BE49-F238E27FC236}">
              <a16:creationId xmlns:a16="http://schemas.microsoft.com/office/drawing/2014/main" id="{38B71957-F63A-42C4-811E-6D5BE6E7FDA3}"/>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5" name="直線コネクタ 744">
          <a:extLst>
            <a:ext uri="{FF2B5EF4-FFF2-40B4-BE49-F238E27FC236}">
              <a16:creationId xmlns:a16="http://schemas.microsoft.com/office/drawing/2014/main" id="{E587F477-6704-46C6-BC19-A8E73DE3860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746" name="【児童館】&#10;有形固定資産減価償却率最大値テキスト">
          <a:extLst>
            <a:ext uri="{FF2B5EF4-FFF2-40B4-BE49-F238E27FC236}">
              <a16:creationId xmlns:a16="http://schemas.microsoft.com/office/drawing/2014/main" id="{45D69EA9-4F2E-4F33-9C31-EAB37CD07D2A}"/>
            </a:ext>
          </a:extLst>
        </xdr:cNvPr>
        <xdr:cNvSpPr txBox="1"/>
      </xdr:nvSpPr>
      <xdr:spPr>
        <a:xfrm>
          <a:off x="16357600" y="1316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747" name="直線コネクタ 746">
          <a:extLst>
            <a:ext uri="{FF2B5EF4-FFF2-40B4-BE49-F238E27FC236}">
              <a16:creationId xmlns:a16="http://schemas.microsoft.com/office/drawing/2014/main" id="{391BDE23-D301-4B14-BCCC-04E80C80CBB5}"/>
            </a:ext>
          </a:extLst>
        </xdr:cNvPr>
        <xdr:cNvCxnSpPr/>
      </xdr:nvCxnSpPr>
      <xdr:spPr>
        <a:xfrm>
          <a:off x="16230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748" name="【児童館】&#10;有形固定資産減価償却率平均値テキスト">
          <a:extLst>
            <a:ext uri="{FF2B5EF4-FFF2-40B4-BE49-F238E27FC236}">
              <a16:creationId xmlns:a16="http://schemas.microsoft.com/office/drawing/2014/main" id="{C28D3CBD-9D25-4210-8BB2-E97998F7E8FA}"/>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49" name="フローチャート: 判断 748">
          <a:extLst>
            <a:ext uri="{FF2B5EF4-FFF2-40B4-BE49-F238E27FC236}">
              <a16:creationId xmlns:a16="http://schemas.microsoft.com/office/drawing/2014/main" id="{299C5354-1F76-481A-897C-11F43C74E54A}"/>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750" name="フローチャート: 判断 749">
          <a:extLst>
            <a:ext uri="{FF2B5EF4-FFF2-40B4-BE49-F238E27FC236}">
              <a16:creationId xmlns:a16="http://schemas.microsoft.com/office/drawing/2014/main" id="{D737E893-5624-44F7-B947-474D30FF8B1C}"/>
            </a:ext>
          </a:extLst>
        </xdr:cNvPr>
        <xdr:cNvSpPr/>
      </xdr:nvSpPr>
      <xdr:spPr>
        <a:xfrm>
          <a:off x="15430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1" name="フローチャート: 判断 750">
          <a:extLst>
            <a:ext uri="{FF2B5EF4-FFF2-40B4-BE49-F238E27FC236}">
              <a16:creationId xmlns:a16="http://schemas.microsoft.com/office/drawing/2014/main" id="{A10796E6-1742-4E13-BCD7-58793E78B2A5}"/>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752" name="フローチャート: 判断 751">
          <a:extLst>
            <a:ext uri="{FF2B5EF4-FFF2-40B4-BE49-F238E27FC236}">
              <a16:creationId xmlns:a16="http://schemas.microsoft.com/office/drawing/2014/main" id="{F929EF19-7668-40F6-AC88-0B3583353386}"/>
            </a:ext>
          </a:extLst>
        </xdr:cNvPr>
        <xdr:cNvSpPr/>
      </xdr:nvSpPr>
      <xdr:spPr>
        <a:xfrm>
          <a:off x="13652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753" name="フローチャート: 判断 752">
          <a:extLst>
            <a:ext uri="{FF2B5EF4-FFF2-40B4-BE49-F238E27FC236}">
              <a16:creationId xmlns:a16="http://schemas.microsoft.com/office/drawing/2014/main" id="{CC9F6A4D-F19B-4917-9FDC-852F88F6AD61}"/>
            </a:ext>
          </a:extLst>
        </xdr:cNvPr>
        <xdr:cNvSpPr/>
      </xdr:nvSpPr>
      <xdr:spPr>
        <a:xfrm>
          <a:off x="12763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EF548C3C-8217-425F-A9B3-CC84ECA12F6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C0A60644-7811-41BA-BE0C-791C6D8D682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CE5AF1C5-256A-4382-8CDF-1B4EEE06FBC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252A3DF2-A850-4E44-87E8-511234F2255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C7555D5A-08B4-4554-B1A4-55A5A7D0C6C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59145</xdr:rowOff>
    </xdr:from>
    <xdr:to>
      <xdr:col>85</xdr:col>
      <xdr:colOff>177800</xdr:colOff>
      <xdr:row>83</xdr:row>
      <xdr:rowOff>160745</xdr:rowOff>
    </xdr:to>
    <xdr:sp macro="" textlink="">
      <xdr:nvSpPr>
        <xdr:cNvPr id="759" name="楕円 758">
          <a:extLst>
            <a:ext uri="{FF2B5EF4-FFF2-40B4-BE49-F238E27FC236}">
              <a16:creationId xmlns:a16="http://schemas.microsoft.com/office/drawing/2014/main" id="{1E0BC02A-E81E-48F1-995C-0CB000928F9A}"/>
            </a:ext>
          </a:extLst>
        </xdr:cNvPr>
        <xdr:cNvSpPr/>
      </xdr:nvSpPr>
      <xdr:spPr>
        <a:xfrm>
          <a:off x="16268700" y="1428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37572</xdr:rowOff>
    </xdr:from>
    <xdr:ext cx="405111" cy="259045"/>
    <xdr:sp macro="" textlink="">
      <xdr:nvSpPr>
        <xdr:cNvPr id="760" name="【児童館】&#10;有形固定資産減価償却率該当値テキスト">
          <a:extLst>
            <a:ext uri="{FF2B5EF4-FFF2-40B4-BE49-F238E27FC236}">
              <a16:creationId xmlns:a16="http://schemas.microsoft.com/office/drawing/2014/main" id="{0FD883D6-10AE-48DD-B3A5-3C543BF91F48}"/>
            </a:ext>
          </a:extLst>
        </xdr:cNvPr>
        <xdr:cNvSpPr txBox="1"/>
      </xdr:nvSpPr>
      <xdr:spPr>
        <a:xfrm>
          <a:off x="16357600" y="1426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15058</xdr:rowOff>
    </xdr:from>
    <xdr:to>
      <xdr:col>81</xdr:col>
      <xdr:colOff>101600</xdr:colOff>
      <xdr:row>83</xdr:row>
      <xdr:rowOff>116658</xdr:rowOff>
    </xdr:to>
    <xdr:sp macro="" textlink="">
      <xdr:nvSpPr>
        <xdr:cNvPr id="761" name="楕円 760">
          <a:extLst>
            <a:ext uri="{FF2B5EF4-FFF2-40B4-BE49-F238E27FC236}">
              <a16:creationId xmlns:a16="http://schemas.microsoft.com/office/drawing/2014/main" id="{A6E2C6CD-A332-434A-A354-6A56E3087255}"/>
            </a:ext>
          </a:extLst>
        </xdr:cNvPr>
        <xdr:cNvSpPr/>
      </xdr:nvSpPr>
      <xdr:spPr>
        <a:xfrm>
          <a:off x="15430500" y="142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65858</xdr:rowOff>
    </xdr:from>
    <xdr:to>
      <xdr:col>85</xdr:col>
      <xdr:colOff>127000</xdr:colOff>
      <xdr:row>83</xdr:row>
      <xdr:rowOff>109945</xdr:rowOff>
    </xdr:to>
    <xdr:cxnSp macro="">
      <xdr:nvCxnSpPr>
        <xdr:cNvPr id="762" name="直線コネクタ 761">
          <a:extLst>
            <a:ext uri="{FF2B5EF4-FFF2-40B4-BE49-F238E27FC236}">
              <a16:creationId xmlns:a16="http://schemas.microsoft.com/office/drawing/2014/main" id="{2D718961-0DBB-4395-905D-C7F2AAB2BCF6}"/>
            </a:ext>
          </a:extLst>
        </xdr:cNvPr>
        <xdr:cNvCxnSpPr/>
      </xdr:nvCxnSpPr>
      <xdr:spPr>
        <a:xfrm>
          <a:off x="15481300" y="14296208"/>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144055</xdr:rowOff>
    </xdr:from>
    <xdr:to>
      <xdr:col>76</xdr:col>
      <xdr:colOff>165100</xdr:colOff>
      <xdr:row>83</xdr:row>
      <xdr:rowOff>74205</xdr:rowOff>
    </xdr:to>
    <xdr:sp macro="" textlink="">
      <xdr:nvSpPr>
        <xdr:cNvPr id="763" name="楕円 762">
          <a:extLst>
            <a:ext uri="{FF2B5EF4-FFF2-40B4-BE49-F238E27FC236}">
              <a16:creationId xmlns:a16="http://schemas.microsoft.com/office/drawing/2014/main" id="{3F04B6F8-A692-4A21-99A3-15F8310AF00D}"/>
            </a:ext>
          </a:extLst>
        </xdr:cNvPr>
        <xdr:cNvSpPr/>
      </xdr:nvSpPr>
      <xdr:spPr>
        <a:xfrm>
          <a:off x="14541500" y="1420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23405</xdr:rowOff>
    </xdr:from>
    <xdr:to>
      <xdr:col>81</xdr:col>
      <xdr:colOff>50800</xdr:colOff>
      <xdr:row>83</xdr:row>
      <xdr:rowOff>65858</xdr:rowOff>
    </xdr:to>
    <xdr:cxnSp macro="">
      <xdr:nvCxnSpPr>
        <xdr:cNvPr id="764" name="直線コネクタ 763">
          <a:extLst>
            <a:ext uri="{FF2B5EF4-FFF2-40B4-BE49-F238E27FC236}">
              <a16:creationId xmlns:a16="http://schemas.microsoft.com/office/drawing/2014/main" id="{80316BAE-96E0-4DE3-BB1C-1147C99979B1}"/>
            </a:ext>
          </a:extLst>
        </xdr:cNvPr>
        <xdr:cNvCxnSpPr/>
      </xdr:nvCxnSpPr>
      <xdr:spPr>
        <a:xfrm>
          <a:off x="14592300" y="14253755"/>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101600</xdr:rowOff>
    </xdr:from>
    <xdr:to>
      <xdr:col>72</xdr:col>
      <xdr:colOff>38100</xdr:colOff>
      <xdr:row>83</xdr:row>
      <xdr:rowOff>31750</xdr:rowOff>
    </xdr:to>
    <xdr:sp macro="" textlink="">
      <xdr:nvSpPr>
        <xdr:cNvPr id="765" name="楕円 764">
          <a:extLst>
            <a:ext uri="{FF2B5EF4-FFF2-40B4-BE49-F238E27FC236}">
              <a16:creationId xmlns:a16="http://schemas.microsoft.com/office/drawing/2014/main" id="{B5C7D511-DDCE-4A90-8979-EE34D57794EB}"/>
            </a:ext>
          </a:extLst>
        </xdr:cNvPr>
        <xdr:cNvSpPr/>
      </xdr:nvSpPr>
      <xdr:spPr>
        <a:xfrm>
          <a:off x="13652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152400</xdr:rowOff>
    </xdr:from>
    <xdr:to>
      <xdr:col>76</xdr:col>
      <xdr:colOff>114300</xdr:colOff>
      <xdr:row>83</xdr:row>
      <xdr:rowOff>23405</xdr:rowOff>
    </xdr:to>
    <xdr:cxnSp macro="">
      <xdr:nvCxnSpPr>
        <xdr:cNvPr id="766" name="直線コネクタ 765">
          <a:extLst>
            <a:ext uri="{FF2B5EF4-FFF2-40B4-BE49-F238E27FC236}">
              <a16:creationId xmlns:a16="http://schemas.microsoft.com/office/drawing/2014/main" id="{466F076C-0729-4358-B4CA-3AE298A79593}"/>
            </a:ext>
          </a:extLst>
        </xdr:cNvPr>
        <xdr:cNvCxnSpPr/>
      </xdr:nvCxnSpPr>
      <xdr:spPr>
        <a:xfrm>
          <a:off x="13703300" y="1421130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59145</xdr:rowOff>
    </xdr:from>
    <xdr:to>
      <xdr:col>67</xdr:col>
      <xdr:colOff>101600</xdr:colOff>
      <xdr:row>82</xdr:row>
      <xdr:rowOff>160745</xdr:rowOff>
    </xdr:to>
    <xdr:sp macro="" textlink="">
      <xdr:nvSpPr>
        <xdr:cNvPr id="767" name="楕円 766">
          <a:extLst>
            <a:ext uri="{FF2B5EF4-FFF2-40B4-BE49-F238E27FC236}">
              <a16:creationId xmlns:a16="http://schemas.microsoft.com/office/drawing/2014/main" id="{244007A9-879A-4C7A-982C-6CB5E873CC66}"/>
            </a:ext>
          </a:extLst>
        </xdr:cNvPr>
        <xdr:cNvSpPr/>
      </xdr:nvSpPr>
      <xdr:spPr>
        <a:xfrm>
          <a:off x="12763500" y="1411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109945</xdr:rowOff>
    </xdr:from>
    <xdr:to>
      <xdr:col>71</xdr:col>
      <xdr:colOff>177800</xdr:colOff>
      <xdr:row>82</xdr:row>
      <xdr:rowOff>152400</xdr:rowOff>
    </xdr:to>
    <xdr:cxnSp macro="">
      <xdr:nvCxnSpPr>
        <xdr:cNvPr id="768" name="直線コネクタ 767">
          <a:extLst>
            <a:ext uri="{FF2B5EF4-FFF2-40B4-BE49-F238E27FC236}">
              <a16:creationId xmlns:a16="http://schemas.microsoft.com/office/drawing/2014/main" id="{C896DBFF-6F43-4ACE-9251-594F88512E68}"/>
            </a:ext>
          </a:extLst>
        </xdr:cNvPr>
        <xdr:cNvCxnSpPr/>
      </xdr:nvCxnSpPr>
      <xdr:spPr>
        <a:xfrm>
          <a:off x="12814300" y="14168845"/>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769" name="n_1aveValue【児童館】&#10;有形固定資産減価償却率">
          <a:extLst>
            <a:ext uri="{FF2B5EF4-FFF2-40B4-BE49-F238E27FC236}">
              <a16:creationId xmlns:a16="http://schemas.microsoft.com/office/drawing/2014/main" id="{59EA06E2-970C-44F1-B07C-9ABA8A7BF388}"/>
            </a:ext>
          </a:extLst>
        </xdr:cNvPr>
        <xdr:cNvSpPr txBox="1"/>
      </xdr:nvSpPr>
      <xdr:spPr>
        <a:xfrm>
          <a:off x="152660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770" name="n_2aveValue【児童館】&#10;有形固定資産減価償却率">
          <a:extLst>
            <a:ext uri="{FF2B5EF4-FFF2-40B4-BE49-F238E27FC236}">
              <a16:creationId xmlns:a16="http://schemas.microsoft.com/office/drawing/2014/main" id="{0F119AF6-887C-4BBE-94B1-352094664327}"/>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32675</xdr:rowOff>
    </xdr:from>
    <xdr:ext cx="405111" cy="259045"/>
    <xdr:sp macro="" textlink="">
      <xdr:nvSpPr>
        <xdr:cNvPr id="771" name="n_3aveValue【児童館】&#10;有形固定資産減価償却率">
          <a:extLst>
            <a:ext uri="{FF2B5EF4-FFF2-40B4-BE49-F238E27FC236}">
              <a16:creationId xmlns:a16="http://schemas.microsoft.com/office/drawing/2014/main" id="{82638595-1113-4D17-98CC-A092C1E253C4}"/>
            </a:ext>
          </a:extLst>
        </xdr:cNvPr>
        <xdr:cNvSpPr txBox="1"/>
      </xdr:nvSpPr>
      <xdr:spPr>
        <a:xfrm>
          <a:off x="135007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34307</xdr:rowOff>
    </xdr:from>
    <xdr:ext cx="405111" cy="259045"/>
    <xdr:sp macro="" textlink="">
      <xdr:nvSpPr>
        <xdr:cNvPr id="772" name="n_4aveValue【児童館】&#10;有形固定資産減価償却率">
          <a:extLst>
            <a:ext uri="{FF2B5EF4-FFF2-40B4-BE49-F238E27FC236}">
              <a16:creationId xmlns:a16="http://schemas.microsoft.com/office/drawing/2014/main" id="{7136807D-95BC-42B5-B8F9-7AAD17A062B7}"/>
            </a:ext>
          </a:extLst>
        </xdr:cNvPr>
        <xdr:cNvSpPr txBox="1"/>
      </xdr:nvSpPr>
      <xdr:spPr>
        <a:xfrm>
          <a:off x="12611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107785</xdr:rowOff>
    </xdr:from>
    <xdr:ext cx="405111" cy="259045"/>
    <xdr:sp macro="" textlink="">
      <xdr:nvSpPr>
        <xdr:cNvPr id="773" name="n_1mainValue【児童館】&#10;有形固定資産減価償却率">
          <a:extLst>
            <a:ext uri="{FF2B5EF4-FFF2-40B4-BE49-F238E27FC236}">
              <a16:creationId xmlns:a16="http://schemas.microsoft.com/office/drawing/2014/main" id="{4770A50E-1428-47B8-9A51-1C7C01F7105E}"/>
            </a:ext>
          </a:extLst>
        </xdr:cNvPr>
        <xdr:cNvSpPr txBox="1"/>
      </xdr:nvSpPr>
      <xdr:spPr>
        <a:xfrm>
          <a:off x="152660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90732</xdr:rowOff>
    </xdr:from>
    <xdr:ext cx="405111" cy="259045"/>
    <xdr:sp macro="" textlink="">
      <xdr:nvSpPr>
        <xdr:cNvPr id="774" name="n_2mainValue【児童館】&#10;有形固定資産減価償却率">
          <a:extLst>
            <a:ext uri="{FF2B5EF4-FFF2-40B4-BE49-F238E27FC236}">
              <a16:creationId xmlns:a16="http://schemas.microsoft.com/office/drawing/2014/main" id="{4AAC6C83-9F49-4F51-8B61-2A27D2F60219}"/>
            </a:ext>
          </a:extLst>
        </xdr:cNvPr>
        <xdr:cNvSpPr txBox="1"/>
      </xdr:nvSpPr>
      <xdr:spPr>
        <a:xfrm>
          <a:off x="14389744" y="1397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48277</xdr:rowOff>
    </xdr:from>
    <xdr:ext cx="405111" cy="259045"/>
    <xdr:sp macro="" textlink="">
      <xdr:nvSpPr>
        <xdr:cNvPr id="775" name="n_3mainValue【児童館】&#10;有形固定資産減価償却率">
          <a:extLst>
            <a:ext uri="{FF2B5EF4-FFF2-40B4-BE49-F238E27FC236}">
              <a16:creationId xmlns:a16="http://schemas.microsoft.com/office/drawing/2014/main" id="{BBBC44C8-DCC8-4E39-AB7D-813F2CCE5089}"/>
            </a:ext>
          </a:extLst>
        </xdr:cNvPr>
        <xdr:cNvSpPr txBox="1"/>
      </xdr:nvSpPr>
      <xdr:spPr>
        <a:xfrm>
          <a:off x="135007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5822</xdr:rowOff>
    </xdr:from>
    <xdr:ext cx="405111" cy="259045"/>
    <xdr:sp macro="" textlink="">
      <xdr:nvSpPr>
        <xdr:cNvPr id="776" name="n_4mainValue【児童館】&#10;有形固定資産減価償却率">
          <a:extLst>
            <a:ext uri="{FF2B5EF4-FFF2-40B4-BE49-F238E27FC236}">
              <a16:creationId xmlns:a16="http://schemas.microsoft.com/office/drawing/2014/main" id="{114219BC-D694-461F-BD04-2D07A3C5D227}"/>
            </a:ext>
          </a:extLst>
        </xdr:cNvPr>
        <xdr:cNvSpPr txBox="1"/>
      </xdr:nvSpPr>
      <xdr:spPr>
        <a:xfrm>
          <a:off x="12611744" y="1389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EB1B6D7E-4092-46B5-9F73-FD1D76C0294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FDB73EDB-DCE2-46A9-B311-B1217B89695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C6823983-28F3-4D53-8238-66CA8E08D42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5E2508CA-AD93-44BF-ACD4-E245E60C11A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6958B36A-D064-4A71-82CB-C4632F487AA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85E6F505-A521-467C-889B-90AF9C9D24C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E2C4B5B7-98EE-4E25-870F-9C5D1752A24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41FE2A19-F5CB-46C4-AAFD-E214ABA7065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77770C74-D58E-4448-AE9C-612B69B1A44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F0BEE6FE-3165-4241-88BD-AD37964045D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7" name="直線コネクタ 786">
          <a:extLst>
            <a:ext uri="{FF2B5EF4-FFF2-40B4-BE49-F238E27FC236}">
              <a16:creationId xmlns:a16="http://schemas.microsoft.com/office/drawing/2014/main" id="{56D2BDEB-F053-436A-B700-D0785D628B0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8" name="テキスト ボックス 787">
          <a:extLst>
            <a:ext uri="{FF2B5EF4-FFF2-40B4-BE49-F238E27FC236}">
              <a16:creationId xmlns:a16="http://schemas.microsoft.com/office/drawing/2014/main" id="{4D3A0C01-4530-4F09-A476-1EDE29C166D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9" name="直線コネクタ 788">
          <a:extLst>
            <a:ext uri="{FF2B5EF4-FFF2-40B4-BE49-F238E27FC236}">
              <a16:creationId xmlns:a16="http://schemas.microsoft.com/office/drawing/2014/main" id="{9CBD6E78-98E1-4F36-8332-647A5FA7E734}"/>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0" name="テキスト ボックス 789">
          <a:extLst>
            <a:ext uri="{FF2B5EF4-FFF2-40B4-BE49-F238E27FC236}">
              <a16:creationId xmlns:a16="http://schemas.microsoft.com/office/drawing/2014/main" id="{FD83E6A1-80AB-42D5-8D57-C0549F407D41}"/>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a:extLst>
            <a:ext uri="{FF2B5EF4-FFF2-40B4-BE49-F238E27FC236}">
              <a16:creationId xmlns:a16="http://schemas.microsoft.com/office/drawing/2014/main" id="{D34C7F83-B4B7-43CF-ACFD-8E0082DEA06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2" name="テキスト ボックス 791">
          <a:extLst>
            <a:ext uri="{FF2B5EF4-FFF2-40B4-BE49-F238E27FC236}">
              <a16:creationId xmlns:a16="http://schemas.microsoft.com/office/drawing/2014/main" id="{4DEB37A0-C2FC-4F70-9BFF-E684E4902BE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3" name="直線コネクタ 792">
          <a:extLst>
            <a:ext uri="{FF2B5EF4-FFF2-40B4-BE49-F238E27FC236}">
              <a16:creationId xmlns:a16="http://schemas.microsoft.com/office/drawing/2014/main" id="{2629D5A8-FA0C-4878-8701-E1C433BC577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4" name="テキスト ボックス 793">
          <a:extLst>
            <a:ext uri="{FF2B5EF4-FFF2-40B4-BE49-F238E27FC236}">
              <a16:creationId xmlns:a16="http://schemas.microsoft.com/office/drawing/2014/main" id="{027CA2DF-7A93-45F8-9AE5-D34CD12F721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5" name="直線コネクタ 794">
          <a:extLst>
            <a:ext uri="{FF2B5EF4-FFF2-40B4-BE49-F238E27FC236}">
              <a16:creationId xmlns:a16="http://schemas.microsoft.com/office/drawing/2014/main" id="{2312D647-1999-48FF-8B93-8694FE1B00D5}"/>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6" name="テキスト ボックス 795">
          <a:extLst>
            <a:ext uri="{FF2B5EF4-FFF2-40B4-BE49-F238E27FC236}">
              <a16:creationId xmlns:a16="http://schemas.microsoft.com/office/drawing/2014/main" id="{41FCCFCA-C772-4C08-924E-AA4F4599753B}"/>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46241002-21C0-47CB-BE5D-2178114FF54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248A1CAC-C045-42B8-BCD5-C6A3523C24B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児童館】&#10;一人当たり面積グラフ枠">
          <a:extLst>
            <a:ext uri="{FF2B5EF4-FFF2-40B4-BE49-F238E27FC236}">
              <a16:creationId xmlns:a16="http://schemas.microsoft.com/office/drawing/2014/main" id="{86D2F909-9460-4C27-A993-3EED37DE7A1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800" name="直線コネクタ 799">
          <a:extLst>
            <a:ext uri="{FF2B5EF4-FFF2-40B4-BE49-F238E27FC236}">
              <a16:creationId xmlns:a16="http://schemas.microsoft.com/office/drawing/2014/main" id="{523BDD60-266F-4315-8383-B6E594AE6A3B}"/>
            </a:ext>
          </a:extLst>
        </xdr:cNvPr>
        <xdr:cNvCxnSpPr/>
      </xdr:nvCxnSpPr>
      <xdr:spPr>
        <a:xfrm flipV="1">
          <a:off x="22160864" y="134493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801" name="【児童館】&#10;一人当たり面積最小値テキスト">
          <a:extLst>
            <a:ext uri="{FF2B5EF4-FFF2-40B4-BE49-F238E27FC236}">
              <a16:creationId xmlns:a16="http://schemas.microsoft.com/office/drawing/2014/main" id="{180104A0-FA84-4C4A-9146-1E85A54426AC}"/>
            </a:ext>
          </a:extLst>
        </xdr:cNvPr>
        <xdr:cNvSpPr txBox="1"/>
      </xdr:nvSpPr>
      <xdr:spPr>
        <a:xfrm>
          <a:off x="22199600"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802" name="直線コネクタ 801">
          <a:extLst>
            <a:ext uri="{FF2B5EF4-FFF2-40B4-BE49-F238E27FC236}">
              <a16:creationId xmlns:a16="http://schemas.microsoft.com/office/drawing/2014/main" id="{F01052C7-1D85-4C1B-819F-346B4B8BE5FA}"/>
            </a:ext>
          </a:extLst>
        </xdr:cNvPr>
        <xdr:cNvCxnSpPr/>
      </xdr:nvCxnSpPr>
      <xdr:spPr>
        <a:xfrm>
          <a:off x="22072600" y="1479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803" name="【児童館】&#10;一人当たり面積最大値テキスト">
          <a:extLst>
            <a:ext uri="{FF2B5EF4-FFF2-40B4-BE49-F238E27FC236}">
              <a16:creationId xmlns:a16="http://schemas.microsoft.com/office/drawing/2014/main" id="{FA3CDDAB-4FF7-44A9-A48D-964BBA10BA94}"/>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804" name="直線コネクタ 803">
          <a:extLst>
            <a:ext uri="{FF2B5EF4-FFF2-40B4-BE49-F238E27FC236}">
              <a16:creationId xmlns:a16="http://schemas.microsoft.com/office/drawing/2014/main" id="{E9A326E5-4C29-4826-841C-3E799762C019}"/>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805" name="【児童館】&#10;一人当たり面積平均値テキスト">
          <a:extLst>
            <a:ext uri="{FF2B5EF4-FFF2-40B4-BE49-F238E27FC236}">
              <a16:creationId xmlns:a16="http://schemas.microsoft.com/office/drawing/2014/main" id="{69B344A2-E10F-43BD-B703-7E91A66F01C6}"/>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6" name="フローチャート: 判断 805">
          <a:extLst>
            <a:ext uri="{FF2B5EF4-FFF2-40B4-BE49-F238E27FC236}">
              <a16:creationId xmlns:a16="http://schemas.microsoft.com/office/drawing/2014/main" id="{931725C3-94E9-487E-AF57-CD997D41E461}"/>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7" name="フローチャート: 判断 806">
          <a:extLst>
            <a:ext uri="{FF2B5EF4-FFF2-40B4-BE49-F238E27FC236}">
              <a16:creationId xmlns:a16="http://schemas.microsoft.com/office/drawing/2014/main" id="{A06298D2-F5BA-444E-8E04-3F838566062D}"/>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808" name="フローチャート: 判断 807">
          <a:extLst>
            <a:ext uri="{FF2B5EF4-FFF2-40B4-BE49-F238E27FC236}">
              <a16:creationId xmlns:a16="http://schemas.microsoft.com/office/drawing/2014/main" id="{B4D12F1A-606E-4C9B-9DB1-2CCC409AAF1C}"/>
            </a:ext>
          </a:extLst>
        </xdr:cNvPr>
        <xdr:cNvSpPr/>
      </xdr:nvSpPr>
      <xdr:spPr>
        <a:xfrm>
          <a:off x="20383500" y="1441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809" name="フローチャート: 判断 808">
          <a:extLst>
            <a:ext uri="{FF2B5EF4-FFF2-40B4-BE49-F238E27FC236}">
              <a16:creationId xmlns:a16="http://schemas.microsoft.com/office/drawing/2014/main" id="{72481326-9AC6-417E-9278-7DA2F7CC89F1}"/>
            </a:ext>
          </a:extLst>
        </xdr:cNvPr>
        <xdr:cNvSpPr/>
      </xdr:nvSpPr>
      <xdr:spPr>
        <a:xfrm>
          <a:off x="19494500" y="1445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810" name="フローチャート: 判断 809">
          <a:extLst>
            <a:ext uri="{FF2B5EF4-FFF2-40B4-BE49-F238E27FC236}">
              <a16:creationId xmlns:a16="http://schemas.microsoft.com/office/drawing/2014/main" id="{86EEDB04-A8FE-4398-8EC2-D5E34BB13884}"/>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F75A7A9D-7683-48EE-9EEA-A510EBF86C3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39A830BF-EDE8-4530-AE39-ABB4CECEEF2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558E90F5-341A-45A9-A8AD-5F9F434E52F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7C40E4CB-2298-4FDF-8D9C-BAC12C7AA44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4D8257CB-9B3F-45B2-8219-F0D18908B68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107950</xdr:rowOff>
    </xdr:from>
    <xdr:to>
      <xdr:col>116</xdr:col>
      <xdr:colOff>114300</xdr:colOff>
      <xdr:row>84</xdr:row>
      <xdr:rowOff>38100</xdr:rowOff>
    </xdr:to>
    <xdr:sp macro="" textlink="">
      <xdr:nvSpPr>
        <xdr:cNvPr id="816" name="楕円 815">
          <a:extLst>
            <a:ext uri="{FF2B5EF4-FFF2-40B4-BE49-F238E27FC236}">
              <a16:creationId xmlns:a16="http://schemas.microsoft.com/office/drawing/2014/main" id="{3112A60A-1105-44CF-905E-98295FF30ADA}"/>
            </a:ext>
          </a:extLst>
        </xdr:cNvPr>
        <xdr:cNvSpPr/>
      </xdr:nvSpPr>
      <xdr:spPr>
        <a:xfrm>
          <a:off x="22110700" y="1433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130827</xdr:rowOff>
    </xdr:from>
    <xdr:ext cx="469744" cy="259045"/>
    <xdr:sp macro="" textlink="">
      <xdr:nvSpPr>
        <xdr:cNvPr id="817" name="【児童館】&#10;一人当たり面積該当値テキスト">
          <a:extLst>
            <a:ext uri="{FF2B5EF4-FFF2-40B4-BE49-F238E27FC236}">
              <a16:creationId xmlns:a16="http://schemas.microsoft.com/office/drawing/2014/main" id="{7ACF092F-3345-4A8F-B0F3-567A5C3DD6A9}"/>
            </a:ext>
          </a:extLst>
        </xdr:cNvPr>
        <xdr:cNvSpPr txBox="1"/>
      </xdr:nvSpPr>
      <xdr:spPr>
        <a:xfrm>
          <a:off x="22199600"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107950</xdr:rowOff>
    </xdr:from>
    <xdr:to>
      <xdr:col>112</xdr:col>
      <xdr:colOff>38100</xdr:colOff>
      <xdr:row>84</xdr:row>
      <xdr:rowOff>38100</xdr:rowOff>
    </xdr:to>
    <xdr:sp macro="" textlink="">
      <xdr:nvSpPr>
        <xdr:cNvPr id="818" name="楕円 817">
          <a:extLst>
            <a:ext uri="{FF2B5EF4-FFF2-40B4-BE49-F238E27FC236}">
              <a16:creationId xmlns:a16="http://schemas.microsoft.com/office/drawing/2014/main" id="{C5BC113A-BA63-473E-A403-28E57971BA8E}"/>
            </a:ext>
          </a:extLst>
        </xdr:cNvPr>
        <xdr:cNvSpPr/>
      </xdr:nvSpPr>
      <xdr:spPr>
        <a:xfrm>
          <a:off x="21272500" y="1433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158750</xdr:rowOff>
    </xdr:from>
    <xdr:to>
      <xdr:col>116</xdr:col>
      <xdr:colOff>63500</xdr:colOff>
      <xdr:row>83</xdr:row>
      <xdr:rowOff>158750</xdr:rowOff>
    </xdr:to>
    <xdr:cxnSp macro="">
      <xdr:nvCxnSpPr>
        <xdr:cNvPr id="819" name="直線コネクタ 818">
          <a:extLst>
            <a:ext uri="{FF2B5EF4-FFF2-40B4-BE49-F238E27FC236}">
              <a16:creationId xmlns:a16="http://schemas.microsoft.com/office/drawing/2014/main" id="{73C84E97-2331-44A5-897F-EB43EC52553F}"/>
            </a:ext>
          </a:extLst>
        </xdr:cNvPr>
        <xdr:cNvCxnSpPr/>
      </xdr:nvCxnSpPr>
      <xdr:spPr>
        <a:xfrm>
          <a:off x="21323300" y="14389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120650</xdr:rowOff>
    </xdr:from>
    <xdr:to>
      <xdr:col>107</xdr:col>
      <xdr:colOff>101600</xdr:colOff>
      <xdr:row>84</xdr:row>
      <xdr:rowOff>50800</xdr:rowOff>
    </xdr:to>
    <xdr:sp macro="" textlink="">
      <xdr:nvSpPr>
        <xdr:cNvPr id="820" name="楕円 819">
          <a:extLst>
            <a:ext uri="{FF2B5EF4-FFF2-40B4-BE49-F238E27FC236}">
              <a16:creationId xmlns:a16="http://schemas.microsoft.com/office/drawing/2014/main" id="{E6757A9D-5478-4C84-B2DC-682C64E008F9}"/>
            </a:ext>
          </a:extLst>
        </xdr:cNvPr>
        <xdr:cNvSpPr/>
      </xdr:nvSpPr>
      <xdr:spPr>
        <a:xfrm>
          <a:off x="20383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158750</xdr:rowOff>
    </xdr:from>
    <xdr:to>
      <xdr:col>111</xdr:col>
      <xdr:colOff>177800</xdr:colOff>
      <xdr:row>84</xdr:row>
      <xdr:rowOff>0</xdr:rowOff>
    </xdr:to>
    <xdr:cxnSp macro="">
      <xdr:nvCxnSpPr>
        <xdr:cNvPr id="821" name="直線コネクタ 820">
          <a:extLst>
            <a:ext uri="{FF2B5EF4-FFF2-40B4-BE49-F238E27FC236}">
              <a16:creationId xmlns:a16="http://schemas.microsoft.com/office/drawing/2014/main" id="{842050D4-99DD-42D5-BFC9-03FEFA95DA8C}"/>
            </a:ext>
          </a:extLst>
        </xdr:cNvPr>
        <xdr:cNvCxnSpPr/>
      </xdr:nvCxnSpPr>
      <xdr:spPr>
        <a:xfrm flipV="1">
          <a:off x="20434300" y="14389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22" name="楕円 821">
          <a:extLst>
            <a:ext uri="{FF2B5EF4-FFF2-40B4-BE49-F238E27FC236}">
              <a16:creationId xmlns:a16="http://schemas.microsoft.com/office/drawing/2014/main" id="{74B4E851-E734-4638-9D4A-45C660329245}"/>
            </a:ext>
          </a:extLst>
        </xdr:cNvPr>
        <xdr:cNvSpPr/>
      </xdr:nvSpPr>
      <xdr:spPr>
        <a:xfrm>
          <a:off x="19494500" y="1436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0</xdr:rowOff>
    </xdr:from>
    <xdr:to>
      <xdr:col>107</xdr:col>
      <xdr:colOff>50800</xdr:colOff>
      <xdr:row>84</xdr:row>
      <xdr:rowOff>12700</xdr:rowOff>
    </xdr:to>
    <xdr:cxnSp macro="">
      <xdr:nvCxnSpPr>
        <xdr:cNvPr id="823" name="直線コネクタ 822">
          <a:extLst>
            <a:ext uri="{FF2B5EF4-FFF2-40B4-BE49-F238E27FC236}">
              <a16:creationId xmlns:a16="http://schemas.microsoft.com/office/drawing/2014/main" id="{7D01D1F4-C56A-4FEC-BB7D-5A6DA2B366F4}"/>
            </a:ext>
          </a:extLst>
        </xdr:cNvPr>
        <xdr:cNvCxnSpPr/>
      </xdr:nvCxnSpPr>
      <xdr:spPr>
        <a:xfrm flipV="1">
          <a:off x="19545300" y="14401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133350</xdr:rowOff>
    </xdr:from>
    <xdr:to>
      <xdr:col>98</xdr:col>
      <xdr:colOff>38100</xdr:colOff>
      <xdr:row>84</xdr:row>
      <xdr:rowOff>63500</xdr:rowOff>
    </xdr:to>
    <xdr:sp macro="" textlink="">
      <xdr:nvSpPr>
        <xdr:cNvPr id="824" name="楕円 823">
          <a:extLst>
            <a:ext uri="{FF2B5EF4-FFF2-40B4-BE49-F238E27FC236}">
              <a16:creationId xmlns:a16="http://schemas.microsoft.com/office/drawing/2014/main" id="{72743509-AA18-4F6E-88FC-65F5E6F593CE}"/>
            </a:ext>
          </a:extLst>
        </xdr:cNvPr>
        <xdr:cNvSpPr/>
      </xdr:nvSpPr>
      <xdr:spPr>
        <a:xfrm>
          <a:off x="18605500" y="1436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12700</xdr:rowOff>
    </xdr:from>
    <xdr:to>
      <xdr:col>102</xdr:col>
      <xdr:colOff>114300</xdr:colOff>
      <xdr:row>84</xdr:row>
      <xdr:rowOff>12700</xdr:rowOff>
    </xdr:to>
    <xdr:cxnSp macro="">
      <xdr:nvCxnSpPr>
        <xdr:cNvPr id="825" name="直線コネクタ 824">
          <a:extLst>
            <a:ext uri="{FF2B5EF4-FFF2-40B4-BE49-F238E27FC236}">
              <a16:creationId xmlns:a16="http://schemas.microsoft.com/office/drawing/2014/main" id="{8351FF2F-465A-4DFC-8A02-041C4B53D854}"/>
            </a:ext>
          </a:extLst>
        </xdr:cNvPr>
        <xdr:cNvCxnSpPr/>
      </xdr:nvCxnSpPr>
      <xdr:spPr>
        <a:xfrm>
          <a:off x="18656300" y="1441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826" name="n_1aveValue【児童館】&#10;一人当たり面積">
          <a:extLst>
            <a:ext uri="{FF2B5EF4-FFF2-40B4-BE49-F238E27FC236}">
              <a16:creationId xmlns:a16="http://schemas.microsoft.com/office/drawing/2014/main" id="{15491773-7946-4176-8577-7BC4A9E158BF}"/>
            </a:ext>
          </a:extLst>
        </xdr:cNvPr>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105427</xdr:rowOff>
    </xdr:from>
    <xdr:ext cx="469744" cy="259045"/>
    <xdr:sp macro="" textlink="">
      <xdr:nvSpPr>
        <xdr:cNvPr id="827" name="n_2aveValue【児童館】&#10;一人当たり面積">
          <a:extLst>
            <a:ext uri="{FF2B5EF4-FFF2-40B4-BE49-F238E27FC236}">
              <a16:creationId xmlns:a16="http://schemas.microsoft.com/office/drawing/2014/main" id="{6397466F-F0F5-47A0-8338-38478387492D}"/>
            </a:ext>
          </a:extLst>
        </xdr:cNvPr>
        <xdr:cNvSpPr txBox="1"/>
      </xdr:nvSpPr>
      <xdr:spPr>
        <a:xfrm>
          <a:off x="20199427" y="1450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143527</xdr:rowOff>
    </xdr:from>
    <xdr:ext cx="469744" cy="259045"/>
    <xdr:sp macro="" textlink="">
      <xdr:nvSpPr>
        <xdr:cNvPr id="828" name="n_3aveValue【児童館】&#10;一人当たり面積">
          <a:extLst>
            <a:ext uri="{FF2B5EF4-FFF2-40B4-BE49-F238E27FC236}">
              <a16:creationId xmlns:a16="http://schemas.microsoft.com/office/drawing/2014/main" id="{14A2173B-92B2-4A35-9E7D-E5BCE67FD1F0}"/>
            </a:ext>
          </a:extLst>
        </xdr:cNvPr>
        <xdr:cNvSpPr txBox="1"/>
      </xdr:nvSpPr>
      <xdr:spPr>
        <a:xfrm>
          <a:off x="19310427"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829" name="n_4aveValue【児童館】&#10;一人当たり面積">
          <a:extLst>
            <a:ext uri="{FF2B5EF4-FFF2-40B4-BE49-F238E27FC236}">
              <a16:creationId xmlns:a16="http://schemas.microsoft.com/office/drawing/2014/main" id="{870F8D1D-9899-413F-AA0A-8C2F8B6E51DB}"/>
            </a:ext>
          </a:extLst>
        </xdr:cNvPr>
        <xdr:cNvSpPr txBox="1"/>
      </xdr:nvSpPr>
      <xdr:spPr>
        <a:xfrm>
          <a:off x="18421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54627</xdr:rowOff>
    </xdr:from>
    <xdr:ext cx="469744" cy="259045"/>
    <xdr:sp macro="" textlink="">
      <xdr:nvSpPr>
        <xdr:cNvPr id="830" name="n_1mainValue【児童館】&#10;一人当たり面積">
          <a:extLst>
            <a:ext uri="{FF2B5EF4-FFF2-40B4-BE49-F238E27FC236}">
              <a16:creationId xmlns:a16="http://schemas.microsoft.com/office/drawing/2014/main" id="{1A3B62A4-1DF5-47AE-AA49-DE05DA705996}"/>
            </a:ext>
          </a:extLst>
        </xdr:cNvPr>
        <xdr:cNvSpPr txBox="1"/>
      </xdr:nvSpPr>
      <xdr:spPr>
        <a:xfrm>
          <a:off x="21075727" y="1411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31" name="n_2mainValue【児童館】&#10;一人当たり面積">
          <a:extLst>
            <a:ext uri="{FF2B5EF4-FFF2-40B4-BE49-F238E27FC236}">
              <a16:creationId xmlns:a16="http://schemas.microsoft.com/office/drawing/2014/main" id="{B3BA9D6D-EBB1-4692-B68B-142028CAB47B}"/>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832" name="n_3mainValue【児童館】&#10;一人当たり面積">
          <a:extLst>
            <a:ext uri="{FF2B5EF4-FFF2-40B4-BE49-F238E27FC236}">
              <a16:creationId xmlns:a16="http://schemas.microsoft.com/office/drawing/2014/main" id="{5F1C0E3F-5679-4AB7-8996-6E51136214D1}"/>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80027</xdr:rowOff>
    </xdr:from>
    <xdr:ext cx="469744" cy="259045"/>
    <xdr:sp macro="" textlink="">
      <xdr:nvSpPr>
        <xdr:cNvPr id="833" name="n_4mainValue【児童館】&#10;一人当たり面積">
          <a:extLst>
            <a:ext uri="{FF2B5EF4-FFF2-40B4-BE49-F238E27FC236}">
              <a16:creationId xmlns:a16="http://schemas.microsoft.com/office/drawing/2014/main" id="{C7ADFD23-E359-4359-9551-512562B114B2}"/>
            </a:ext>
          </a:extLst>
        </xdr:cNvPr>
        <xdr:cNvSpPr txBox="1"/>
      </xdr:nvSpPr>
      <xdr:spPr>
        <a:xfrm>
          <a:off x="18421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7FC1C6B3-C1D5-44F0-BECE-E129AF4C189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51C79197-7AB2-42A4-8AE0-B414CAEC548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CD643127-8279-4701-808E-9D8091D18AE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A76F1CE7-C353-497D-8376-B1890B2574C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36EF93DF-0941-4D0A-836D-0FEEE8AB7A7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3D46F6DB-7AC6-4696-A9C0-FCB48C3E933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8CA894C4-87DF-4BE2-ADEF-11C2B916CC2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3C7EA445-188C-4943-A584-8AB87D5DDAA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ABF29516-A965-471F-9701-6808FB5F883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D85A07A6-BDF2-4BF2-B7B6-21B18EA391B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a:extLst>
            <a:ext uri="{FF2B5EF4-FFF2-40B4-BE49-F238E27FC236}">
              <a16:creationId xmlns:a16="http://schemas.microsoft.com/office/drawing/2014/main" id="{EE83C85C-0935-4ECA-9050-25070DAB818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5" name="直線コネクタ 844">
          <a:extLst>
            <a:ext uri="{FF2B5EF4-FFF2-40B4-BE49-F238E27FC236}">
              <a16:creationId xmlns:a16="http://schemas.microsoft.com/office/drawing/2014/main" id="{AF3F5D4D-03A2-42E9-9E66-967397A3D2A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6" name="テキスト ボックス 845">
          <a:extLst>
            <a:ext uri="{FF2B5EF4-FFF2-40B4-BE49-F238E27FC236}">
              <a16:creationId xmlns:a16="http://schemas.microsoft.com/office/drawing/2014/main" id="{58303395-F4E2-4BD1-99DF-B87F9B2824B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7" name="直線コネクタ 846">
          <a:extLst>
            <a:ext uri="{FF2B5EF4-FFF2-40B4-BE49-F238E27FC236}">
              <a16:creationId xmlns:a16="http://schemas.microsoft.com/office/drawing/2014/main" id="{6E933A99-A381-45CF-AEF2-8132D3B8049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8" name="テキスト ボックス 847">
          <a:extLst>
            <a:ext uri="{FF2B5EF4-FFF2-40B4-BE49-F238E27FC236}">
              <a16:creationId xmlns:a16="http://schemas.microsoft.com/office/drawing/2014/main" id="{54E206BD-E23F-4CB8-8618-11F8101A572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9" name="直線コネクタ 848">
          <a:extLst>
            <a:ext uri="{FF2B5EF4-FFF2-40B4-BE49-F238E27FC236}">
              <a16:creationId xmlns:a16="http://schemas.microsoft.com/office/drawing/2014/main" id="{2E101F59-DFE7-467B-83F8-C782244E1E7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0" name="テキスト ボックス 849">
          <a:extLst>
            <a:ext uri="{FF2B5EF4-FFF2-40B4-BE49-F238E27FC236}">
              <a16:creationId xmlns:a16="http://schemas.microsoft.com/office/drawing/2014/main" id="{B4867A5A-BD7F-43CC-AC2F-337A18805E9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1" name="直線コネクタ 850">
          <a:extLst>
            <a:ext uri="{FF2B5EF4-FFF2-40B4-BE49-F238E27FC236}">
              <a16:creationId xmlns:a16="http://schemas.microsoft.com/office/drawing/2014/main" id="{DEA4EB21-1537-4868-850B-8661F6767D1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2" name="テキスト ボックス 851">
          <a:extLst>
            <a:ext uri="{FF2B5EF4-FFF2-40B4-BE49-F238E27FC236}">
              <a16:creationId xmlns:a16="http://schemas.microsoft.com/office/drawing/2014/main" id="{35E3AD45-8C3F-4357-B94E-B5B7AAF17AB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3" name="直線コネクタ 852">
          <a:extLst>
            <a:ext uri="{FF2B5EF4-FFF2-40B4-BE49-F238E27FC236}">
              <a16:creationId xmlns:a16="http://schemas.microsoft.com/office/drawing/2014/main" id="{B302742B-F591-4B9B-8F31-3BDDE564FA3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4" name="テキスト ボックス 853">
          <a:extLst>
            <a:ext uri="{FF2B5EF4-FFF2-40B4-BE49-F238E27FC236}">
              <a16:creationId xmlns:a16="http://schemas.microsoft.com/office/drawing/2014/main" id="{9B2AAD6E-5C4E-40AC-A0D2-125F19E845D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BE876C3F-576B-4495-B25F-64EB29E840A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6" name="テキスト ボックス 855">
          <a:extLst>
            <a:ext uri="{FF2B5EF4-FFF2-40B4-BE49-F238E27FC236}">
              <a16:creationId xmlns:a16="http://schemas.microsoft.com/office/drawing/2014/main" id="{7A70C538-5F2F-4C15-9B77-4E7D0327177F}"/>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公民館】&#10;有形固定資産減価償却率グラフ枠">
          <a:extLst>
            <a:ext uri="{FF2B5EF4-FFF2-40B4-BE49-F238E27FC236}">
              <a16:creationId xmlns:a16="http://schemas.microsoft.com/office/drawing/2014/main" id="{68D56575-3E90-40E1-9ADA-9B01885BB30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858" name="直線コネクタ 857">
          <a:extLst>
            <a:ext uri="{FF2B5EF4-FFF2-40B4-BE49-F238E27FC236}">
              <a16:creationId xmlns:a16="http://schemas.microsoft.com/office/drawing/2014/main" id="{1046AAB8-11B1-4247-948B-61F9B789A1AC}"/>
            </a:ext>
          </a:extLst>
        </xdr:cNvPr>
        <xdr:cNvCxnSpPr/>
      </xdr:nvCxnSpPr>
      <xdr:spPr>
        <a:xfrm flipV="1">
          <a:off x="16318864" y="17103089"/>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859" name="【公民館】&#10;有形固定資産減価償却率最小値テキスト">
          <a:extLst>
            <a:ext uri="{FF2B5EF4-FFF2-40B4-BE49-F238E27FC236}">
              <a16:creationId xmlns:a16="http://schemas.microsoft.com/office/drawing/2014/main" id="{A5BB7217-9599-4172-9A09-B096D9B88220}"/>
            </a:ext>
          </a:extLst>
        </xdr:cNvPr>
        <xdr:cNvSpPr txBox="1"/>
      </xdr:nvSpPr>
      <xdr:spPr>
        <a:xfrm>
          <a:off x="16357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860" name="直線コネクタ 859">
          <a:extLst>
            <a:ext uri="{FF2B5EF4-FFF2-40B4-BE49-F238E27FC236}">
              <a16:creationId xmlns:a16="http://schemas.microsoft.com/office/drawing/2014/main" id="{9C054F99-9662-4271-9E7C-5C8B7A06D1D9}"/>
            </a:ext>
          </a:extLst>
        </xdr:cNvPr>
        <xdr:cNvCxnSpPr/>
      </xdr:nvCxnSpPr>
      <xdr:spPr>
        <a:xfrm>
          <a:off x="16230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861" name="【公民館】&#10;有形固定資産減価償却率最大値テキスト">
          <a:extLst>
            <a:ext uri="{FF2B5EF4-FFF2-40B4-BE49-F238E27FC236}">
              <a16:creationId xmlns:a16="http://schemas.microsoft.com/office/drawing/2014/main" id="{4C856B5F-814B-4BA7-ACFF-88087BDF349B}"/>
            </a:ext>
          </a:extLst>
        </xdr:cNvPr>
        <xdr:cNvSpPr txBox="1"/>
      </xdr:nvSpPr>
      <xdr:spPr>
        <a:xfrm>
          <a:off x="16357600" y="1687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862" name="直線コネクタ 861">
          <a:extLst>
            <a:ext uri="{FF2B5EF4-FFF2-40B4-BE49-F238E27FC236}">
              <a16:creationId xmlns:a16="http://schemas.microsoft.com/office/drawing/2014/main" id="{ADC4E367-3DED-4FA5-91C9-5BB39515860A}"/>
            </a:ext>
          </a:extLst>
        </xdr:cNvPr>
        <xdr:cNvCxnSpPr/>
      </xdr:nvCxnSpPr>
      <xdr:spPr>
        <a:xfrm>
          <a:off x="16230600" y="1710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64788</xdr:rowOff>
    </xdr:from>
    <xdr:ext cx="405111" cy="259045"/>
    <xdr:sp macro="" textlink="">
      <xdr:nvSpPr>
        <xdr:cNvPr id="863" name="【公民館】&#10;有形固定資産減価償却率平均値テキスト">
          <a:extLst>
            <a:ext uri="{FF2B5EF4-FFF2-40B4-BE49-F238E27FC236}">
              <a16:creationId xmlns:a16="http://schemas.microsoft.com/office/drawing/2014/main" id="{E3728830-AC35-4272-B027-B0002D7C6140}"/>
            </a:ext>
          </a:extLst>
        </xdr:cNvPr>
        <xdr:cNvSpPr txBox="1"/>
      </xdr:nvSpPr>
      <xdr:spPr>
        <a:xfrm>
          <a:off x="16357600" y="17895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864" name="フローチャート: 判断 863">
          <a:extLst>
            <a:ext uri="{FF2B5EF4-FFF2-40B4-BE49-F238E27FC236}">
              <a16:creationId xmlns:a16="http://schemas.microsoft.com/office/drawing/2014/main" id="{5064B961-F807-4947-AC66-B53F6CD4290F}"/>
            </a:ext>
          </a:extLst>
        </xdr:cNvPr>
        <xdr:cNvSpPr/>
      </xdr:nvSpPr>
      <xdr:spPr>
        <a:xfrm>
          <a:off x="16268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865" name="フローチャート: 判断 864">
          <a:extLst>
            <a:ext uri="{FF2B5EF4-FFF2-40B4-BE49-F238E27FC236}">
              <a16:creationId xmlns:a16="http://schemas.microsoft.com/office/drawing/2014/main" id="{164B3682-053D-4993-9EE8-71888FAF4A12}"/>
            </a:ext>
          </a:extLst>
        </xdr:cNvPr>
        <xdr:cNvSpPr/>
      </xdr:nvSpPr>
      <xdr:spPr>
        <a:xfrm>
          <a:off x="15430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866" name="フローチャート: 判断 865">
          <a:extLst>
            <a:ext uri="{FF2B5EF4-FFF2-40B4-BE49-F238E27FC236}">
              <a16:creationId xmlns:a16="http://schemas.microsoft.com/office/drawing/2014/main" id="{FC0566C3-84EB-407E-86AD-7F59FE93352E}"/>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867" name="フローチャート: 判断 866">
          <a:extLst>
            <a:ext uri="{FF2B5EF4-FFF2-40B4-BE49-F238E27FC236}">
              <a16:creationId xmlns:a16="http://schemas.microsoft.com/office/drawing/2014/main" id="{FF61BE3E-E38B-4DCB-894D-46A1D20A771D}"/>
            </a:ext>
          </a:extLst>
        </xdr:cNvPr>
        <xdr:cNvSpPr/>
      </xdr:nvSpPr>
      <xdr:spPr>
        <a:xfrm>
          <a:off x="13652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68" name="フローチャート: 判断 867">
          <a:extLst>
            <a:ext uri="{FF2B5EF4-FFF2-40B4-BE49-F238E27FC236}">
              <a16:creationId xmlns:a16="http://schemas.microsoft.com/office/drawing/2014/main" id="{BF2ECF76-97B1-4FDC-85E8-86812A548789}"/>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3FF87F0A-0EC7-4F8C-A09C-FFC2C966DDA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20F20661-2F01-4012-BDF9-740D7A7D657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CF8580EB-246D-43AC-97D9-6395502C9AE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9324E052-B6C4-423E-AA2E-E3EE72FAE78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827415E3-AECD-487D-AE9E-EE8866D331E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74930</xdr:rowOff>
    </xdr:from>
    <xdr:to>
      <xdr:col>85</xdr:col>
      <xdr:colOff>177800</xdr:colOff>
      <xdr:row>104</xdr:row>
      <xdr:rowOff>5080</xdr:rowOff>
    </xdr:to>
    <xdr:sp macro="" textlink="">
      <xdr:nvSpPr>
        <xdr:cNvPr id="874" name="楕円 873">
          <a:extLst>
            <a:ext uri="{FF2B5EF4-FFF2-40B4-BE49-F238E27FC236}">
              <a16:creationId xmlns:a16="http://schemas.microsoft.com/office/drawing/2014/main" id="{B9996F78-15E2-446C-845B-62DBA63C6C17}"/>
            </a:ext>
          </a:extLst>
        </xdr:cNvPr>
        <xdr:cNvSpPr/>
      </xdr:nvSpPr>
      <xdr:spPr>
        <a:xfrm>
          <a:off x="162687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97807</xdr:rowOff>
    </xdr:from>
    <xdr:ext cx="405111" cy="259045"/>
    <xdr:sp macro="" textlink="">
      <xdr:nvSpPr>
        <xdr:cNvPr id="875" name="【公民館】&#10;有形固定資産減価償却率該当値テキスト">
          <a:extLst>
            <a:ext uri="{FF2B5EF4-FFF2-40B4-BE49-F238E27FC236}">
              <a16:creationId xmlns:a16="http://schemas.microsoft.com/office/drawing/2014/main" id="{C0DA4F73-AF00-4C89-9C18-EBCA3A4D4F5C}"/>
            </a:ext>
          </a:extLst>
        </xdr:cNvPr>
        <xdr:cNvSpPr txBox="1"/>
      </xdr:nvSpPr>
      <xdr:spPr>
        <a:xfrm>
          <a:off x="16357600" y="1758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74930</xdr:rowOff>
    </xdr:from>
    <xdr:to>
      <xdr:col>81</xdr:col>
      <xdr:colOff>101600</xdr:colOff>
      <xdr:row>104</xdr:row>
      <xdr:rowOff>5080</xdr:rowOff>
    </xdr:to>
    <xdr:sp macro="" textlink="">
      <xdr:nvSpPr>
        <xdr:cNvPr id="876" name="楕円 875">
          <a:extLst>
            <a:ext uri="{FF2B5EF4-FFF2-40B4-BE49-F238E27FC236}">
              <a16:creationId xmlns:a16="http://schemas.microsoft.com/office/drawing/2014/main" id="{12FB190C-19A8-45C0-9DDD-AEC7CB0B770C}"/>
            </a:ext>
          </a:extLst>
        </xdr:cNvPr>
        <xdr:cNvSpPr/>
      </xdr:nvSpPr>
      <xdr:spPr>
        <a:xfrm>
          <a:off x="154305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125730</xdr:rowOff>
    </xdr:from>
    <xdr:to>
      <xdr:col>85</xdr:col>
      <xdr:colOff>127000</xdr:colOff>
      <xdr:row>103</xdr:row>
      <xdr:rowOff>125730</xdr:rowOff>
    </xdr:to>
    <xdr:cxnSp macro="">
      <xdr:nvCxnSpPr>
        <xdr:cNvPr id="877" name="直線コネクタ 876">
          <a:extLst>
            <a:ext uri="{FF2B5EF4-FFF2-40B4-BE49-F238E27FC236}">
              <a16:creationId xmlns:a16="http://schemas.microsoft.com/office/drawing/2014/main" id="{BD834DCD-E4C5-48C9-8E8B-E28E6BF6AB14}"/>
            </a:ext>
          </a:extLst>
        </xdr:cNvPr>
        <xdr:cNvCxnSpPr/>
      </xdr:nvCxnSpPr>
      <xdr:spPr>
        <a:xfrm>
          <a:off x="15481300" y="17785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34925</xdr:rowOff>
    </xdr:from>
    <xdr:to>
      <xdr:col>76</xdr:col>
      <xdr:colOff>165100</xdr:colOff>
      <xdr:row>103</xdr:row>
      <xdr:rowOff>136525</xdr:rowOff>
    </xdr:to>
    <xdr:sp macro="" textlink="">
      <xdr:nvSpPr>
        <xdr:cNvPr id="878" name="楕円 877">
          <a:extLst>
            <a:ext uri="{FF2B5EF4-FFF2-40B4-BE49-F238E27FC236}">
              <a16:creationId xmlns:a16="http://schemas.microsoft.com/office/drawing/2014/main" id="{9BD1D6F5-E6BD-4B00-BE41-FD9370A76FCB}"/>
            </a:ext>
          </a:extLst>
        </xdr:cNvPr>
        <xdr:cNvSpPr/>
      </xdr:nvSpPr>
      <xdr:spPr>
        <a:xfrm>
          <a:off x="145415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85725</xdr:rowOff>
    </xdr:from>
    <xdr:to>
      <xdr:col>81</xdr:col>
      <xdr:colOff>50800</xdr:colOff>
      <xdr:row>103</xdr:row>
      <xdr:rowOff>125730</xdr:rowOff>
    </xdr:to>
    <xdr:cxnSp macro="">
      <xdr:nvCxnSpPr>
        <xdr:cNvPr id="879" name="直線コネクタ 878">
          <a:extLst>
            <a:ext uri="{FF2B5EF4-FFF2-40B4-BE49-F238E27FC236}">
              <a16:creationId xmlns:a16="http://schemas.microsoft.com/office/drawing/2014/main" id="{E66058AB-464A-49DE-BB55-715524C87E4E}"/>
            </a:ext>
          </a:extLst>
        </xdr:cNvPr>
        <xdr:cNvCxnSpPr/>
      </xdr:nvCxnSpPr>
      <xdr:spPr>
        <a:xfrm>
          <a:off x="14592300" y="177450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93980</xdr:rowOff>
    </xdr:from>
    <xdr:to>
      <xdr:col>72</xdr:col>
      <xdr:colOff>38100</xdr:colOff>
      <xdr:row>105</xdr:row>
      <xdr:rowOff>24130</xdr:rowOff>
    </xdr:to>
    <xdr:sp macro="" textlink="">
      <xdr:nvSpPr>
        <xdr:cNvPr id="880" name="楕円 879">
          <a:extLst>
            <a:ext uri="{FF2B5EF4-FFF2-40B4-BE49-F238E27FC236}">
              <a16:creationId xmlns:a16="http://schemas.microsoft.com/office/drawing/2014/main" id="{704B97A4-71CA-42A4-AF2C-9CEF1252E528}"/>
            </a:ext>
          </a:extLst>
        </xdr:cNvPr>
        <xdr:cNvSpPr/>
      </xdr:nvSpPr>
      <xdr:spPr>
        <a:xfrm>
          <a:off x="13652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85725</xdr:rowOff>
    </xdr:from>
    <xdr:to>
      <xdr:col>76</xdr:col>
      <xdr:colOff>114300</xdr:colOff>
      <xdr:row>104</xdr:row>
      <xdr:rowOff>144780</xdr:rowOff>
    </xdr:to>
    <xdr:cxnSp macro="">
      <xdr:nvCxnSpPr>
        <xdr:cNvPr id="881" name="直線コネクタ 880">
          <a:extLst>
            <a:ext uri="{FF2B5EF4-FFF2-40B4-BE49-F238E27FC236}">
              <a16:creationId xmlns:a16="http://schemas.microsoft.com/office/drawing/2014/main" id="{045DFFAA-A4EF-43D0-A8F7-C1C5DBC9EE1F}"/>
            </a:ext>
          </a:extLst>
        </xdr:cNvPr>
        <xdr:cNvCxnSpPr/>
      </xdr:nvCxnSpPr>
      <xdr:spPr>
        <a:xfrm flipV="1">
          <a:off x="13703300" y="17745075"/>
          <a:ext cx="889000" cy="23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61595</xdr:rowOff>
    </xdr:from>
    <xdr:to>
      <xdr:col>67</xdr:col>
      <xdr:colOff>101600</xdr:colOff>
      <xdr:row>104</xdr:row>
      <xdr:rowOff>163195</xdr:rowOff>
    </xdr:to>
    <xdr:sp macro="" textlink="">
      <xdr:nvSpPr>
        <xdr:cNvPr id="882" name="楕円 881">
          <a:extLst>
            <a:ext uri="{FF2B5EF4-FFF2-40B4-BE49-F238E27FC236}">
              <a16:creationId xmlns:a16="http://schemas.microsoft.com/office/drawing/2014/main" id="{983647BD-DE4D-4CE4-A632-978AAAF86A3E}"/>
            </a:ext>
          </a:extLst>
        </xdr:cNvPr>
        <xdr:cNvSpPr/>
      </xdr:nvSpPr>
      <xdr:spPr>
        <a:xfrm>
          <a:off x="12763500" y="1789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112395</xdr:rowOff>
    </xdr:from>
    <xdr:to>
      <xdr:col>71</xdr:col>
      <xdr:colOff>177800</xdr:colOff>
      <xdr:row>104</xdr:row>
      <xdr:rowOff>144780</xdr:rowOff>
    </xdr:to>
    <xdr:cxnSp macro="">
      <xdr:nvCxnSpPr>
        <xdr:cNvPr id="883" name="直線コネクタ 882">
          <a:extLst>
            <a:ext uri="{FF2B5EF4-FFF2-40B4-BE49-F238E27FC236}">
              <a16:creationId xmlns:a16="http://schemas.microsoft.com/office/drawing/2014/main" id="{4BB7C84C-D375-45EB-8FDA-48A9EC27E858}"/>
            </a:ext>
          </a:extLst>
        </xdr:cNvPr>
        <xdr:cNvCxnSpPr/>
      </xdr:nvCxnSpPr>
      <xdr:spPr>
        <a:xfrm>
          <a:off x="12814300" y="179431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169563</xdr:rowOff>
    </xdr:from>
    <xdr:ext cx="405111" cy="259045"/>
    <xdr:sp macro="" textlink="">
      <xdr:nvSpPr>
        <xdr:cNvPr id="884" name="n_1aveValue【公民館】&#10;有形固定資産減価償却率">
          <a:extLst>
            <a:ext uri="{FF2B5EF4-FFF2-40B4-BE49-F238E27FC236}">
              <a16:creationId xmlns:a16="http://schemas.microsoft.com/office/drawing/2014/main" id="{0793B886-B46E-4A14-97E5-AE7C7F3A62D5}"/>
            </a:ext>
          </a:extLst>
        </xdr:cNvPr>
        <xdr:cNvSpPr txBox="1"/>
      </xdr:nvSpPr>
      <xdr:spPr>
        <a:xfrm>
          <a:off x="15266044" y="1800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885" name="n_2aveValue【公民館】&#10;有形固定資産減価償却率">
          <a:extLst>
            <a:ext uri="{FF2B5EF4-FFF2-40B4-BE49-F238E27FC236}">
              <a16:creationId xmlns:a16="http://schemas.microsoft.com/office/drawing/2014/main" id="{EAD1528A-5B56-4E49-A3FB-DF7181D43338}"/>
            </a:ext>
          </a:extLst>
        </xdr:cNvPr>
        <xdr:cNvSpPr txBox="1"/>
      </xdr:nvSpPr>
      <xdr:spPr>
        <a:xfrm>
          <a:off x="1438974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886" name="n_3aveValue【公民館】&#10;有形固定資産減価償却率">
          <a:extLst>
            <a:ext uri="{FF2B5EF4-FFF2-40B4-BE49-F238E27FC236}">
              <a16:creationId xmlns:a16="http://schemas.microsoft.com/office/drawing/2014/main" id="{81B3E234-4D51-4329-A7E4-2E9DDC37C8E1}"/>
            </a:ext>
          </a:extLst>
        </xdr:cNvPr>
        <xdr:cNvSpPr txBox="1"/>
      </xdr:nvSpPr>
      <xdr:spPr>
        <a:xfrm>
          <a:off x="13500744" y="1761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887" name="n_4aveValue【公民館】&#10;有形固定資産減価償却率">
          <a:extLst>
            <a:ext uri="{FF2B5EF4-FFF2-40B4-BE49-F238E27FC236}">
              <a16:creationId xmlns:a16="http://schemas.microsoft.com/office/drawing/2014/main" id="{38F0E1C3-E827-44F9-A9BE-87775575B4D6}"/>
            </a:ext>
          </a:extLst>
        </xdr:cNvPr>
        <xdr:cNvSpPr txBox="1"/>
      </xdr:nvSpPr>
      <xdr:spPr>
        <a:xfrm>
          <a:off x="126117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21607</xdr:rowOff>
    </xdr:from>
    <xdr:ext cx="405111" cy="259045"/>
    <xdr:sp macro="" textlink="">
      <xdr:nvSpPr>
        <xdr:cNvPr id="888" name="n_1mainValue【公民館】&#10;有形固定資産減価償却率">
          <a:extLst>
            <a:ext uri="{FF2B5EF4-FFF2-40B4-BE49-F238E27FC236}">
              <a16:creationId xmlns:a16="http://schemas.microsoft.com/office/drawing/2014/main" id="{05930421-B58A-4A7A-AEAA-FC920B02B8AA}"/>
            </a:ext>
          </a:extLst>
        </xdr:cNvPr>
        <xdr:cNvSpPr txBox="1"/>
      </xdr:nvSpPr>
      <xdr:spPr>
        <a:xfrm>
          <a:off x="152660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153052</xdr:rowOff>
    </xdr:from>
    <xdr:ext cx="405111" cy="259045"/>
    <xdr:sp macro="" textlink="">
      <xdr:nvSpPr>
        <xdr:cNvPr id="889" name="n_2mainValue【公民館】&#10;有形固定資産減価償却率">
          <a:extLst>
            <a:ext uri="{FF2B5EF4-FFF2-40B4-BE49-F238E27FC236}">
              <a16:creationId xmlns:a16="http://schemas.microsoft.com/office/drawing/2014/main" id="{769C90FA-8C49-44F8-9CD1-D33BF0FBCDFD}"/>
            </a:ext>
          </a:extLst>
        </xdr:cNvPr>
        <xdr:cNvSpPr txBox="1"/>
      </xdr:nvSpPr>
      <xdr:spPr>
        <a:xfrm>
          <a:off x="14389744" y="1746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15257</xdr:rowOff>
    </xdr:from>
    <xdr:ext cx="405111" cy="259045"/>
    <xdr:sp macro="" textlink="">
      <xdr:nvSpPr>
        <xdr:cNvPr id="890" name="n_3mainValue【公民館】&#10;有形固定資産減価償却率">
          <a:extLst>
            <a:ext uri="{FF2B5EF4-FFF2-40B4-BE49-F238E27FC236}">
              <a16:creationId xmlns:a16="http://schemas.microsoft.com/office/drawing/2014/main" id="{8FC05EB5-0885-49CA-8A87-D069B36E817C}"/>
            </a:ext>
          </a:extLst>
        </xdr:cNvPr>
        <xdr:cNvSpPr txBox="1"/>
      </xdr:nvSpPr>
      <xdr:spPr>
        <a:xfrm>
          <a:off x="13500744"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154322</xdr:rowOff>
    </xdr:from>
    <xdr:ext cx="405111" cy="259045"/>
    <xdr:sp macro="" textlink="">
      <xdr:nvSpPr>
        <xdr:cNvPr id="891" name="n_4mainValue【公民館】&#10;有形固定資産減価償却率">
          <a:extLst>
            <a:ext uri="{FF2B5EF4-FFF2-40B4-BE49-F238E27FC236}">
              <a16:creationId xmlns:a16="http://schemas.microsoft.com/office/drawing/2014/main" id="{BF3BDD25-878A-45F3-8369-E3252F699C7F}"/>
            </a:ext>
          </a:extLst>
        </xdr:cNvPr>
        <xdr:cNvSpPr txBox="1"/>
      </xdr:nvSpPr>
      <xdr:spPr>
        <a:xfrm>
          <a:off x="12611744" y="1798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0B55F924-5D44-40D0-8462-86B4361FB7E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61AC88C0-570E-464A-BB4E-49BB240FE5F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AD6133BB-608B-4422-A35D-7E776A90A2B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F248AA75-7772-4B7E-844C-FF2A69433A7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AE519A24-BE79-4640-A588-E33775E9E8D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62EB38BC-7412-4D47-9AC3-BC8F4AF8268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A1205EDB-11D0-4520-926B-A0A38A288F6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33D2698E-8BE9-475A-A16B-E8852CB2621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CB17825A-E9F6-4AA8-A192-15B698821F1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3ED0F832-9562-473B-B4B6-0158EF4D2A1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2" name="直線コネクタ 901">
          <a:extLst>
            <a:ext uri="{FF2B5EF4-FFF2-40B4-BE49-F238E27FC236}">
              <a16:creationId xmlns:a16="http://schemas.microsoft.com/office/drawing/2014/main" id="{86955B29-0444-49E4-A497-7A741959905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3" name="テキスト ボックス 902">
          <a:extLst>
            <a:ext uri="{FF2B5EF4-FFF2-40B4-BE49-F238E27FC236}">
              <a16:creationId xmlns:a16="http://schemas.microsoft.com/office/drawing/2014/main" id="{C361A870-4509-4FFB-AE9F-95DBBACF035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4" name="直線コネクタ 903">
          <a:extLst>
            <a:ext uri="{FF2B5EF4-FFF2-40B4-BE49-F238E27FC236}">
              <a16:creationId xmlns:a16="http://schemas.microsoft.com/office/drawing/2014/main" id="{FBB37807-F74A-409D-AB52-7B80974807D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5" name="テキスト ボックス 904">
          <a:extLst>
            <a:ext uri="{FF2B5EF4-FFF2-40B4-BE49-F238E27FC236}">
              <a16:creationId xmlns:a16="http://schemas.microsoft.com/office/drawing/2014/main" id="{BA10EC48-583D-46CE-905A-FA603A0114AB}"/>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6" name="直線コネクタ 905">
          <a:extLst>
            <a:ext uri="{FF2B5EF4-FFF2-40B4-BE49-F238E27FC236}">
              <a16:creationId xmlns:a16="http://schemas.microsoft.com/office/drawing/2014/main" id="{B96EE56A-9BCC-474F-94C6-16D16511B0E2}"/>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7" name="テキスト ボックス 906">
          <a:extLst>
            <a:ext uri="{FF2B5EF4-FFF2-40B4-BE49-F238E27FC236}">
              <a16:creationId xmlns:a16="http://schemas.microsoft.com/office/drawing/2014/main" id="{C67297E9-677B-4205-B51D-BDCE11C5E11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8" name="直線コネクタ 907">
          <a:extLst>
            <a:ext uri="{FF2B5EF4-FFF2-40B4-BE49-F238E27FC236}">
              <a16:creationId xmlns:a16="http://schemas.microsoft.com/office/drawing/2014/main" id="{A8DDE486-C0B2-43D7-A94C-B7B53E37BE1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9" name="テキスト ボックス 908">
          <a:extLst>
            <a:ext uri="{FF2B5EF4-FFF2-40B4-BE49-F238E27FC236}">
              <a16:creationId xmlns:a16="http://schemas.microsoft.com/office/drawing/2014/main" id="{511F67F9-03C1-49B4-897E-2915E4ED067E}"/>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a:extLst>
            <a:ext uri="{FF2B5EF4-FFF2-40B4-BE49-F238E27FC236}">
              <a16:creationId xmlns:a16="http://schemas.microsoft.com/office/drawing/2014/main" id="{E79E7B93-FA42-47CA-890D-D66EA5CC766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a:extLst>
            <a:ext uri="{FF2B5EF4-FFF2-40B4-BE49-F238E27FC236}">
              <a16:creationId xmlns:a16="http://schemas.microsoft.com/office/drawing/2014/main" id="{9B1FD626-4894-435A-8302-6E0D1231D0A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公民館】&#10;一人当たり面積グラフ枠">
          <a:extLst>
            <a:ext uri="{FF2B5EF4-FFF2-40B4-BE49-F238E27FC236}">
              <a16:creationId xmlns:a16="http://schemas.microsoft.com/office/drawing/2014/main" id="{4A15D8E8-B75F-448A-93FC-6B4099F1849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913" name="直線コネクタ 912">
          <a:extLst>
            <a:ext uri="{FF2B5EF4-FFF2-40B4-BE49-F238E27FC236}">
              <a16:creationId xmlns:a16="http://schemas.microsoft.com/office/drawing/2014/main" id="{8D7321F2-54CA-4DF4-B846-FEF202321D68}"/>
            </a:ext>
          </a:extLst>
        </xdr:cNvPr>
        <xdr:cNvCxnSpPr/>
      </xdr:nvCxnSpPr>
      <xdr:spPr>
        <a:xfrm flipV="1">
          <a:off x="22160864" y="17324070"/>
          <a:ext cx="0" cy="122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914" name="【公民館】&#10;一人当たり面積最小値テキスト">
          <a:extLst>
            <a:ext uri="{FF2B5EF4-FFF2-40B4-BE49-F238E27FC236}">
              <a16:creationId xmlns:a16="http://schemas.microsoft.com/office/drawing/2014/main" id="{E095C3BC-B307-4A1B-83FF-BFF33E1A65CD}"/>
            </a:ext>
          </a:extLst>
        </xdr:cNvPr>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915" name="直線コネクタ 914">
          <a:extLst>
            <a:ext uri="{FF2B5EF4-FFF2-40B4-BE49-F238E27FC236}">
              <a16:creationId xmlns:a16="http://schemas.microsoft.com/office/drawing/2014/main" id="{5F2FF69A-6D5F-48FF-92F9-A21A3E06CCE0}"/>
            </a:ext>
          </a:extLst>
        </xdr:cNvPr>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916" name="【公民館】&#10;一人当たり面積最大値テキスト">
          <a:extLst>
            <a:ext uri="{FF2B5EF4-FFF2-40B4-BE49-F238E27FC236}">
              <a16:creationId xmlns:a16="http://schemas.microsoft.com/office/drawing/2014/main" id="{1A4618A4-137F-4A68-8CE7-DCD803704A17}"/>
            </a:ext>
          </a:extLst>
        </xdr:cNvPr>
        <xdr:cNvSpPr txBox="1"/>
      </xdr:nvSpPr>
      <xdr:spPr>
        <a:xfrm>
          <a:off x="22199600" y="1709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917" name="直線コネクタ 916">
          <a:extLst>
            <a:ext uri="{FF2B5EF4-FFF2-40B4-BE49-F238E27FC236}">
              <a16:creationId xmlns:a16="http://schemas.microsoft.com/office/drawing/2014/main" id="{8D18316A-9A87-4B84-B811-F6D41F3994CE}"/>
            </a:ext>
          </a:extLst>
        </xdr:cNvPr>
        <xdr:cNvCxnSpPr/>
      </xdr:nvCxnSpPr>
      <xdr:spPr>
        <a:xfrm>
          <a:off x="22072600" y="1732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160290</xdr:rowOff>
    </xdr:from>
    <xdr:ext cx="469744" cy="259045"/>
    <xdr:sp macro="" textlink="">
      <xdr:nvSpPr>
        <xdr:cNvPr id="918" name="【公民館】&#10;一人当たり面積平均値テキスト">
          <a:extLst>
            <a:ext uri="{FF2B5EF4-FFF2-40B4-BE49-F238E27FC236}">
              <a16:creationId xmlns:a16="http://schemas.microsoft.com/office/drawing/2014/main" id="{362CE1BE-9D47-4789-A815-C8CC818C8C99}"/>
            </a:ext>
          </a:extLst>
        </xdr:cNvPr>
        <xdr:cNvSpPr txBox="1"/>
      </xdr:nvSpPr>
      <xdr:spPr>
        <a:xfrm>
          <a:off x="22199600" y="17991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919" name="フローチャート: 判断 918">
          <a:extLst>
            <a:ext uri="{FF2B5EF4-FFF2-40B4-BE49-F238E27FC236}">
              <a16:creationId xmlns:a16="http://schemas.microsoft.com/office/drawing/2014/main" id="{14DB1733-354F-4A9F-A971-EE2846B72D49}"/>
            </a:ext>
          </a:extLst>
        </xdr:cNvPr>
        <xdr:cNvSpPr/>
      </xdr:nvSpPr>
      <xdr:spPr>
        <a:xfrm>
          <a:off x="22110700" y="1813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920" name="フローチャート: 判断 919">
          <a:extLst>
            <a:ext uri="{FF2B5EF4-FFF2-40B4-BE49-F238E27FC236}">
              <a16:creationId xmlns:a16="http://schemas.microsoft.com/office/drawing/2014/main" id="{EF2C3AE5-BC75-45A3-8DD8-9150C1CED229}"/>
            </a:ext>
          </a:extLst>
        </xdr:cNvPr>
        <xdr:cNvSpPr/>
      </xdr:nvSpPr>
      <xdr:spPr>
        <a:xfrm>
          <a:off x="21272500" y="1813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921" name="フローチャート: 判断 920">
          <a:extLst>
            <a:ext uri="{FF2B5EF4-FFF2-40B4-BE49-F238E27FC236}">
              <a16:creationId xmlns:a16="http://schemas.microsoft.com/office/drawing/2014/main" id="{ECEC411E-C07F-4C93-AC26-95BE60BF2536}"/>
            </a:ext>
          </a:extLst>
        </xdr:cNvPr>
        <xdr:cNvSpPr/>
      </xdr:nvSpPr>
      <xdr:spPr>
        <a:xfrm>
          <a:off x="20383500" y="1815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922" name="フローチャート: 判断 921">
          <a:extLst>
            <a:ext uri="{FF2B5EF4-FFF2-40B4-BE49-F238E27FC236}">
              <a16:creationId xmlns:a16="http://schemas.microsoft.com/office/drawing/2014/main" id="{C186D1C9-7874-4CC6-999D-B7F49F9998A6}"/>
            </a:ext>
          </a:extLst>
        </xdr:cNvPr>
        <xdr:cNvSpPr/>
      </xdr:nvSpPr>
      <xdr:spPr>
        <a:xfrm>
          <a:off x="19494500" y="1816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23" name="フローチャート: 判断 922">
          <a:extLst>
            <a:ext uri="{FF2B5EF4-FFF2-40B4-BE49-F238E27FC236}">
              <a16:creationId xmlns:a16="http://schemas.microsoft.com/office/drawing/2014/main" id="{DE47BAE9-3C72-40A4-ACFA-0A638BA3C7E3}"/>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AB513979-4605-41A4-A666-47366E62A7F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DD749509-15ED-4248-B019-164F8E6E907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9D6EC852-B8D1-4CFC-B470-125BBADA592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11CC3D98-EE9B-4DDF-A898-CC37E718BF9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F4DC9D6E-5ABE-42F9-85DC-82B33D8BB78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36830</xdr:rowOff>
    </xdr:from>
    <xdr:to>
      <xdr:col>116</xdr:col>
      <xdr:colOff>114300</xdr:colOff>
      <xdr:row>107</xdr:row>
      <xdr:rowOff>138430</xdr:rowOff>
    </xdr:to>
    <xdr:sp macro="" textlink="">
      <xdr:nvSpPr>
        <xdr:cNvPr id="929" name="楕円 928">
          <a:extLst>
            <a:ext uri="{FF2B5EF4-FFF2-40B4-BE49-F238E27FC236}">
              <a16:creationId xmlns:a16="http://schemas.microsoft.com/office/drawing/2014/main" id="{3A260AA9-3DF5-41FD-9E2C-6B9480CA2FAF}"/>
            </a:ext>
          </a:extLst>
        </xdr:cNvPr>
        <xdr:cNvSpPr/>
      </xdr:nvSpPr>
      <xdr:spPr>
        <a:xfrm>
          <a:off x="221107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123207</xdr:rowOff>
    </xdr:from>
    <xdr:ext cx="469744" cy="259045"/>
    <xdr:sp macro="" textlink="">
      <xdr:nvSpPr>
        <xdr:cNvPr id="930" name="【公民館】&#10;一人当たり面積該当値テキスト">
          <a:extLst>
            <a:ext uri="{FF2B5EF4-FFF2-40B4-BE49-F238E27FC236}">
              <a16:creationId xmlns:a16="http://schemas.microsoft.com/office/drawing/2014/main" id="{763CBB76-BE4D-4785-AF2C-5A4C88145EC3}"/>
            </a:ext>
          </a:extLst>
        </xdr:cNvPr>
        <xdr:cNvSpPr txBox="1"/>
      </xdr:nvSpPr>
      <xdr:spPr>
        <a:xfrm>
          <a:off x="22199600" y="1829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39115</xdr:rowOff>
    </xdr:from>
    <xdr:to>
      <xdr:col>112</xdr:col>
      <xdr:colOff>38100</xdr:colOff>
      <xdr:row>107</xdr:row>
      <xdr:rowOff>140715</xdr:rowOff>
    </xdr:to>
    <xdr:sp macro="" textlink="">
      <xdr:nvSpPr>
        <xdr:cNvPr id="931" name="楕円 930">
          <a:extLst>
            <a:ext uri="{FF2B5EF4-FFF2-40B4-BE49-F238E27FC236}">
              <a16:creationId xmlns:a16="http://schemas.microsoft.com/office/drawing/2014/main" id="{4EBC709C-6990-4162-A23D-08601017AFD5}"/>
            </a:ext>
          </a:extLst>
        </xdr:cNvPr>
        <xdr:cNvSpPr/>
      </xdr:nvSpPr>
      <xdr:spPr>
        <a:xfrm>
          <a:off x="21272500" y="183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87630</xdr:rowOff>
    </xdr:from>
    <xdr:to>
      <xdr:col>116</xdr:col>
      <xdr:colOff>63500</xdr:colOff>
      <xdr:row>107</xdr:row>
      <xdr:rowOff>89915</xdr:rowOff>
    </xdr:to>
    <xdr:cxnSp macro="">
      <xdr:nvCxnSpPr>
        <xdr:cNvPr id="932" name="直線コネクタ 931">
          <a:extLst>
            <a:ext uri="{FF2B5EF4-FFF2-40B4-BE49-F238E27FC236}">
              <a16:creationId xmlns:a16="http://schemas.microsoft.com/office/drawing/2014/main" id="{56477ABF-E489-496D-8132-4B0BF55F7D2B}"/>
            </a:ext>
          </a:extLst>
        </xdr:cNvPr>
        <xdr:cNvCxnSpPr/>
      </xdr:nvCxnSpPr>
      <xdr:spPr>
        <a:xfrm flipV="1">
          <a:off x="21323300" y="18432780"/>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41402</xdr:rowOff>
    </xdr:from>
    <xdr:to>
      <xdr:col>107</xdr:col>
      <xdr:colOff>101600</xdr:colOff>
      <xdr:row>107</xdr:row>
      <xdr:rowOff>143002</xdr:rowOff>
    </xdr:to>
    <xdr:sp macro="" textlink="">
      <xdr:nvSpPr>
        <xdr:cNvPr id="933" name="楕円 932">
          <a:extLst>
            <a:ext uri="{FF2B5EF4-FFF2-40B4-BE49-F238E27FC236}">
              <a16:creationId xmlns:a16="http://schemas.microsoft.com/office/drawing/2014/main" id="{C278642C-1CB7-41DA-BED6-314078D2E33D}"/>
            </a:ext>
          </a:extLst>
        </xdr:cNvPr>
        <xdr:cNvSpPr/>
      </xdr:nvSpPr>
      <xdr:spPr>
        <a:xfrm>
          <a:off x="20383500" y="1838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89915</xdr:rowOff>
    </xdr:from>
    <xdr:to>
      <xdr:col>111</xdr:col>
      <xdr:colOff>177800</xdr:colOff>
      <xdr:row>107</xdr:row>
      <xdr:rowOff>92202</xdr:rowOff>
    </xdr:to>
    <xdr:cxnSp macro="">
      <xdr:nvCxnSpPr>
        <xdr:cNvPr id="934" name="直線コネクタ 933">
          <a:extLst>
            <a:ext uri="{FF2B5EF4-FFF2-40B4-BE49-F238E27FC236}">
              <a16:creationId xmlns:a16="http://schemas.microsoft.com/office/drawing/2014/main" id="{C7D6E157-8094-4A1B-A5F9-8709FDF425CA}"/>
            </a:ext>
          </a:extLst>
        </xdr:cNvPr>
        <xdr:cNvCxnSpPr/>
      </xdr:nvCxnSpPr>
      <xdr:spPr>
        <a:xfrm flipV="1">
          <a:off x="20434300" y="1843506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64263</xdr:rowOff>
    </xdr:from>
    <xdr:to>
      <xdr:col>102</xdr:col>
      <xdr:colOff>165100</xdr:colOff>
      <xdr:row>107</xdr:row>
      <xdr:rowOff>165863</xdr:rowOff>
    </xdr:to>
    <xdr:sp macro="" textlink="">
      <xdr:nvSpPr>
        <xdr:cNvPr id="935" name="楕円 934">
          <a:extLst>
            <a:ext uri="{FF2B5EF4-FFF2-40B4-BE49-F238E27FC236}">
              <a16:creationId xmlns:a16="http://schemas.microsoft.com/office/drawing/2014/main" id="{8CCC1312-9FC7-4088-B322-03F22FD9DC59}"/>
            </a:ext>
          </a:extLst>
        </xdr:cNvPr>
        <xdr:cNvSpPr/>
      </xdr:nvSpPr>
      <xdr:spPr>
        <a:xfrm>
          <a:off x="19494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92202</xdr:rowOff>
    </xdr:from>
    <xdr:to>
      <xdr:col>107</xdr:col>
      <xdr:colOff>50800</xdr:colOff>
      <xdr:row>107</xdr:row>
      <xdr:rowOff>115063</xdr:rowOff>
    </xdr:to>
    <xdr:cxnSp macro="">
      <xdr:nvCxnSpPr>
        <xdr:cNvPr id="936" name="直線コネクタ 935">
          <a:extLst>
            <a:ext uri="{FF2B5EF4-FFF2-40B4-BE49-F238E27FC236}">
              <a16:creationId xmlns:a16="http://schemas.microsoft.com/office/drawing/2014/main" id="{83CC659C-21C9-4AE5-B9C5-359A7280AD46}"/>
            </a:ext>
          </a:extLst>
        </xdr:cNvPr>
        <xdr:cNvCxnSpPr/>
      </xdr:nvCxnSpPr>
      <xdr:spPr>
        <a:xfrm flipV="1">
          <a:off x="19545300" y="1843735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66548</xdr:rowOff>
    </xdr:from>
    <xdr:to>
      <xdr:col>98</xdr:col>
      <xdr:colOff>38100</xdr:colOff>
      <xdr:row>107</xdr:row>
      <xdr:rowOff>168148</xdr:rowOff>
    </xdr:to>
    <xdr:sp macro="" textlink="">
      <xdr:nvSpPr>
        <xdr:cNvPr id="937" name="楕円 936">
          <a:extLst>
            <a:ext uri="{FF2B5EF4-FFF2-40B4-BE49-F238E27FC236}">
              <a16:creationId xmlns:a16="http://schemas.microsoft.com/office/drawing/2014/main" id="{21FFEBAA-EA69-4930-9B7C-BC9FD0CEC23F}"/>
            </a:ext>
          </a:extLst>
        </xdr:cNvPr>
        <xdr:cNvSpPr/>
      </xdr:nvSpPr>
      <xdr:spPr>
        <a:xfrm>
          <a:off x="18605500" y="1841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115063</xdr:rowOff>
    </xdr:from>
    <xdr:to>
      <xdr:col>102</xdr:col>
      <xdr:colOff>114300</xdr:colOff>
      <xdr:row>107</xdr:row>
      <xdr:rowOff>117348</xdr:rowOff>
    </xdr:to>
    <xdr:cxnSp macro="">
      <xdr:nvCxnSpPr>
        <xdr:cNvPr id="938" name="直線コネクタ 937">
          <a:extLst>
            <a:ext uri="{FF2B5EF4-FFF2-40B4-BE49-F238E27FC236}">
              <a16:creationId xmlns:a16="http://schemas.microsoft.com/office/drawing/2014/main" id="{9991F508-1C48-43B8-BFA0-A96EE13E4071}"/>
            </a:ext>
          </a:extLst>
        </xdr:cNvPr>
        <xdr:cNvCxnSpPr/>
      </xdr:nvCxnSpPr>
      <xdr:spPr>
        <a:xfrm flipV="1">
          <a:off x="18656300" y="1846021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81805</xdr:rowOff>
    </xdr:from>
    <xdr:ext cx="469744" cy="259045"/>
    <xdr:sp macro="" textlink="">
      <xdr:nvSpPr>
        <xdr:cNvPr id="939" name="n_1aveValue【公民館】&#10;一人当たり面積">
          <a:extLst>
            <a:ext uri="{FF2B5EF4-FFF2-40B4-BE49-F238E27FC236}">
              <a16:creationId xmlns:a16="http://schemas.microsoft.com/office/drawing/2014/main" id="{C7AB2416-D68B-4C02-951E-5855DEB323FC}"/>
            </a:ext>
          </a:extLst>
        </xdr:cNvPr>
        <xdr:cNvSpPr txBox="1"/>
      </xdr:nvSpPr>
      <xdr:spPr>
        <a:xfrm>
          <a:off x="21075727" y="1791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95521</xdr:rowOff>
    </xdr:from>
    <xdr:ext cx="469744" cy="259045"/>
    <xdr:sp macro="" textlink="">
      <xdr:nvSpPr>
        <xdr:cNvPr id="940" name="n_2aveValue【公民館】&#10;一人当たり面積">
          <a:extLst>
            <a:ext uri="{FF2B5EF4-FFF2-40B4-BE49-F238E27FC236}">
              <a16:creationId xmlns:a16="http://schemas.microsoft.com/office/drawing/2014/main" id="{3E2DF441-C8B5-4A55-861B-DBE6CA19C1C0}"/>
            </a:ext>
          </a:extLst>
        </xdr:cNvPr>
        <xdr:cNvSpPr txBox="1"/>
      </xdr:nvSpPr>
      <xdr:spPr>
        <a:xfrm>
          <a:off x="20199427" y="1792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104664</xdr:rowOff>
    </xdr:from>
    <xdr:ext cx="469744" cy="259045"/>
    <xdr:sp macro="" textlink="">
      <xdr:nvSpPr>
        <xdr:cNvPr id="941" name="n_3aveValue【公民館】&#10;一人当たり面積">
          <a:extLst>
            <a:ext uri="{FF2B5EF4-FFF2-40B4-BE49-F238E27FC236}">
              <a16:creationId xmlns:a16="http://schemas.microsoft.com/office/drawing/2014/main" id="{433B3267-B502-42E2-98AF-2E0343B1C296}"/>
            </a:ext>
          </a:extLst>
        </xdr:cNvPr>
        <xdr:cNvSpPr txBox="1"/>
      </xdr:nvSpPr>
      <xdr:spPr>
        <a:xfrm>
          <a:off x="19310427" y="1793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942" name="n_4aveValue【公民館】&#10;一人当たり面積">
          <a:extLst>
            <a:ext uri="{FF2B5EF4-FFF2-40B4-BE49-F238E27FC236}">
              <a16:creationId xmlns:a16="http://schemas.microsoft.com/office/drawing/2014/main" id="{270AA856-52FC-443F-B233-C21806DC3AEA}"/>
            </a:ext>
          </a:extLst>
        </xdr:cNvPr>
        <xdr:cNvSpPr txBox="1"/>
      </xdr:nvSpPr>
      <xdr:spPr>
        <a:xfrm>
          <a:off x="18421427" y="1796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131842</xdr:rowOff>
    </xdr:from>
    <xdr:ext cx="469744" cy="259045"/>
    <xdr:sp macro="" textlink="">
      <xdr:nvSpPr>
        <xdr:cNvPr id="943" name="n_1mainValue【公民館】&#10;一人当たり面積">
          <a:extLst>
            <a:ext uri="{FF2B5EF4-FFF2-40B4-BE49-F238E27FC236}">
              <a16:creationId xmlns:a16="http://schemas.microsoft.com/office/drawing/2014/main" id="{70F63914-A03F-41C0-A830-6E555A7AE39C}"/>
            </a:ext>
          </a:extLst>
        </xdr:cNvPr>
        <xdr:cNvSpPr txBox="1"/>
      </xdr:nvSpPr>
      <xdr:spPr>
        <a:xfrm>
          <a:off x="21075727" y="1847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134129</xdr:rowOff>
    </xdr:from>
    <xdr:ext cx="469744" cy="259045"/>
    <xdr:sp macro="" textlink="">
      <xdr:nvSpPr>
        <xdr:cNvPr id="944" name="n_2mainValue【公民館】&#10;一人当たり面積">
          <a:extLst>
            <a:ext uri="{FF2B5EF4-FFF2-40B4-BE49-F238E27FC236}">
              <a16:creationId xmlns:a16="http://schemas.microsoft.com/office/drawing/2014/main" id="{EFF54922-61FC-48C4-B7AC-B880C3E14519}"/>
            </a:ext>
          </a:extLst>
        </xdr:cNvPr>
        <xdr:cNvSpPr txBox="1"/>
      </xdr:nvSpPr>
      <xdr:spPr>
        <a:xfrm>
          <a:off x="20199427" y="1847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156990</xdr:rowOff>
    </xdr:from>
    <xdr:ext cx="469744" cy="259045"/>
    <xdr:sp macro="" textlink="">
      <xdr:nvSpPr>
        <xdr:cNvPr id="945" name="n_3mainValue【公民館】&#10;一人当たり面積">
          <a:extLst>
            <a:ext uri="{FF2B5EF4-FFF2-40B4-BE49-F238E27FC236}">
              <a16:creationId xmlns:a16="http://schemas.microsoft.com/office/drawing/2014/main" id="{B3353A65-29A7-4164-9900-28D1C674B107}"/>
            </a:ext>
          </a:extLst>
        </xdr:cNvPr>
        <xdr:cNvSpPr txBox="1"/>
      </xdr:nvSpPr>
      <xdr:spPr>
        <a:xfrm>
          <a:off x="193104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159275</xdr:rowOff>
    </xdr:from>
    <xdr:ext cx="469744" cy="259045"/>
    <xdr:sp macro="" textlink="">
      <xdr:nvSpPr>
        <xdr:cNvPr id="946" name="n_4mainValue【公民館】&#10;一人当たり面積">
          <a:extLst>
            <a:ext uri="{FF2B5EF4-FFF2-40B4-BE49-F238E27FC236}">
              <a16:creationId xmlns:a16="http://schemas.microsoft.com/office/drawing/2014/main" id="{42186F23-75A1-437B-A144-F645A6358F18}"/>
            </a:ext>
          </a:extLst>
        </xdr:cNvPr>
        <xdr:cNvSpPr txBox="1"/>
      </xdr:nvSpPr>
      <xdr:spPr>
        <a:xfrm>
          <a:off x="18421427" y="1850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a:extLst>
            <a:ext uri="{FF2B5EF4-FFF2-40B4-BE49-F238E27FC236}">
              <a16:creationId xmlns:a16="http://schemas.microsoft.com/office/drawing/2014/main" id="{A793E70A-73C2-4543-AFC0-1FD01DC2481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a:extLst>
            <a:ext uri="{FF2B5EF4-FFF2-40B4-BE49-F238E27FC236}">
              <a16:creationId xmlns:a16="http://schemas.microsoft.com/office/drawing/2014/main" id="{21C46AF2-DFCD-414B-93DD-510DC7967B8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a:extLst>
            <a:ext uri="{FF2B5EF4-FFF2-40B4-BE49-F238E27FC236}">
              <a16:creationId xmlns:a16="http://schemas.microsoft.com/office/drawing/2014/main" id="{C64EE096-3B06-4441-883A-640E79B48D0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多くの類型において有形固定資産減価償却率は上昇しており、施設の老朽化が進んでいる。</a:t>
          </a:r>
          <a:endParaRPr lang="ja-JP" altLang="ja-JP" sz="1400">
            <a:effectLst/>
          </a:endParaRPr>
        </a:p>
        <a:p>
          <a:r>
            <a:rPr kumimoji="1" lang="ja-JP" altLang="ja-JP" sz="1100">
              <a:solidFill>
                <a:schemeClr val="dk1"/>
              </a:solidFill>
              <a:effectLst/>
              <a:latin typeface="+mn-lt"/>
              <a:ea typeface="+mn-ea"/>
              <a:cs typeface="+mn-cs"/>
            </a:rPr>
            <a:t>公民館については、令和４年度に稲成公民館の建替えが完了したことから、類似団体と比較して低い数値となっている。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F12D669-BF9F-4901-95F8-C800EE6876F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96FB3DD-D870-4C6B-B115-9C018C0D718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84C2659-2B0D-4344-8BD6-19FC9BE81A1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C5B3F3E-4D33-41DB-A630-724853D405E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和歌山県田辺市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E88CFED-9403-4775-9E5A-737256AC326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52E1D49-4DB8-4AF2-80C8-2F87CB7C8C3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A1065A5-77AA-43AA-B9CE-A1DE006AF89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0FDAEF-24B3-46D2-8E54-66F91CABDF6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319E0F0-A33E-4C2C-AC91-0F89B44B4EE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62871AC-D07D-4E9C-9550-DB2A3C2F7BA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67,316
66,884
1,026.89
47,924,448
45,807,592
1,648,376
24,224,899
48,124,938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2D73F0E-B077-4FC0-9106-C082858B3D7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66158F5-CEC4-44D9-A713-A54ADAFDF3E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DFCF3CB-7587-4E56-AF34-D2C06DA30C9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7510E80-A006-454D-9AF3-7919995B26F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E4C0B3C-70D6-431F-B0E1-91247317946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77C5D6F-5552-4F18-890A-629CAB13133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B43549E-8FB1-440D-A3E0-80ACCBA93AE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F111230-9DDC-4D0A-AEB4-7B7319E939F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ED10B74-8F8D-4D43-AFF5-756881785C2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0D69475-BD9F-4EFF-A457-3BC8E10D72B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965ED6D-697E-46F8-8F07-2F03D100550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41DB84F-5963-4CDB-A24A-08B37789745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270DAD4-20E7-449D-B937-04F74C062A1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24A20B2-5BC2-4E2F-B5D7-3E3F960C3DF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80BA85F-EF99-4B88-927C-8575EF0ADE6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75525A2-371B-43E7-B682-E79BDC8F91E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18A5945-4BA4-401A-96A4-47BD2173A1A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3B46709-9B2A-4CBE-AD13-7A12C2C4350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C225010-9209-4779-B693-8F3D9F81259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8E22CE3-2EF2-4BD0-BAC7-1480E98564B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0430503-3995-43AD-AC72-6CE19AF9058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D3C7340-1E78-4338-BF73-F35E60085D6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2F6FECB-5F3A-494F-9DB0-CD5E8A17A1C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0BDAF9E-28AC-49EF-B284-7E6B63E5F11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6629FA6-81C2-4140-B44D-1A1A1D0F327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992C1D9-F5D3-4EAC-8E12-BCD7614B83D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0B7655A-BC4E-495E-B2BF-93D45C21BF6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759F620-AC82-46A7-882C-569EC40C413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5AD87FB-BF0B-48EB-8A1C-145FAF87013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409CB7-DCAB-4235-A219-76D5BB169BD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0CCF658-4024-46BE-99DA-516DC15D330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49385AA-F91A-4EE6-B1CF-35841D3BAF9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2835456-8463-4C5C-9445-873D1D9FC2B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75726CB-A95B-4B0F-A3C1-F6A401DC817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53C1E1A-6BD8-4F83-8929-76F9847B364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342404D-1ABD-4BF6-9C25-646D4178F4B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83A4374-35AA-44AB-9D61-09633E86F4D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BC4B567-898A-47BE-8D5A-F63CD0F56C9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5024AF6-0AC8-4CF8-9005-3454B7C634BB}"/>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A10D461-0EAB-4AAF-A2CC-127E6587EA9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4D0CBB4-6B82-428F-A67C-145EB1C6A0F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34D9ED3-617F-40C1-8DE3-FE071CC5220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8945631-8C96-4C78-9588-9C1F9F527677}"/>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EC26109-58DC-45D2-8B9F-F544BBECCED1}"/>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46B2F23-7BD1-4F5E-A371-BEDE4F49C62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F93A1F0-5118-4D7A-A3BB-3E6E3857544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400A41C3-08E0-488B-B2F5-32EE6761442D}"/>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ADB1EFEE-DD15-4B75-9BC7-BE6FDE1C28BA}"/>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60B0208E-B76F-47E6-A3EB-E1438BDCFF2A}"/>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4897EA7E-4F59-4F52-A556-5FF726B4C302}"/>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B22AFD53-B07C-4EA4-8242-84A3009345E9}"/>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162214</xdr:rowOff>
    </xdr:from>
    <xdr:ext cx="405111" cy="259045"/>
    <xdr:sp macro="" textlink="">
      <xdr:nvSpPr>
        <xdr:cNvPr id="63" name="【図書館】&#10;有形固定資産減価償却率平均値テキスト">
          <a:extLst>
            <a:ext uri="{FF2B5EF4-FFF2-40B4-BE49-F238E27FC236}">
              <a16:creationId xmlns:a16="http://schemas.microsoft.com/office/drawing/2014/main" id="{C8395E18-03EA-42F6-934E-923800133144}"/>
            </a:ext>
          </a:extLst>
        </xdr:cNvPr>
        <xdr:cNvSpPr txBox="1"/>
      </xdr:nvSpPr>
      <xdr:spPr>
        <a:xfrm>
          <a:off x="4673600" y="6334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513B6C91-9F72-41E9-840B-CFDB1DBAA7E8}"/>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2682474C-F83A-4D6C-978A-8F5238328B07}"/>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2B5606E1-65DC-41E1-8B7B-9882ADF2DBE2}"/>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E0CC5104-C22C-456D-8A69-CAF37D8E8A45}"/>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5B5DC41D-58A0-42E3-A8F3-459C439D858F}"/>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D333151-AE5F-424B-BBB4-2951A17FB67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583A49F-B875-4F45-9DDB-5F54243CC89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D752E82-5956-4301-A362-C69F278A10E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6F28B3A-7D5D-4A52-A8CF-24A66EAB3AC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09E89DE-EE5A-450E-9A10-A3A60CBA257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156028</xdr:rowOff>
    </xdr:from>
    <xdr:to>
      <xdr:col>24</xdr:col>
      <xdr:colOff>114300</xdr:colOff>
      <xdr:row>36</xdr:row>
      <xdr:rowOff>86178</xdr:rowOff>
    </xdr:to>
    <xdr:sp macro="" textlink="">
      <xdr:nvSpPr>
        <xdr:cNvPr id="74" name="楕円 73">
          <a:extLst>
            <a:ext uri="{FF2B5EF4-FFF2-40B4-BE49-F238E27FC236}">
              <a16:creationId xmlns:a16="http://schemas.microsoft.com/office/drawing/2014/main" id="{2C575C3F-F18D-4A85-BFE2-86E959F38AE3}"/>
            </a:ext>
          </a:extLst>
        </xdr:cNvPr>
        <xdr:cNvSpPr/>
      </xdr:nvSpPr>
      <xdr:spPr>
        <a:xfrm>
          <a:off x="4584700" y="615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7455</xdr:rowOff>
    </xdr:from>
    <xdr:ext cx="405111" cy="259045"/>
    <xdr:sp macro="" textlink="">
      <xdr:nvSpPr>
        <xdr:cNvPr id="75" name="【図書館】&#10;有形固定資産減価償却率該当値テキスト">
          <a:extLst>
            <a:ext uri="{FF2B5EF4-FFF2-40B4-BE49-F238E27FC236}">
              <a16:creationId xmlns:a16="http://schemas.microsoft.com/office/drawing/2014/main" id="{272B9702-7F4D-43A1-A4C0-553E22F1E8E5}"/>
            </a:ext>
          </a:extLst>
        </xdr:cNvPr>
        <xdr:cNvSpPr txBox="1"/>
      </xdr:nvSpPr>
      <xdr:spPr>
        <a:xfrm>
          <a:off x="4673600" y="600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156028</xdr:rowOff>
    </xdr:from>
    <xdr:to>
      <xdr:col>20</xdr:col>
      <xdr:colOff>38100</xdr:colOff>
      <xdr:row>36</xdr:row>
      <xdr:rowOff>86178</xdr:rowOff>
    </xdr:to>
    <xdr:sp macro="" textlink="">
      <xdr:nvSpPr>
        <xdr:cNvPr id="76" name="楕円 75">
          <a:extLst>
            <a:ext uri="{FF2B5EF4-FFF2-40B4-BE49-F238E27FC236}">
              <a16:creationId xmlns:a16="http://schemas.microsoft.com/office/drawing/2014/main" id="{83A35211-B75D-46A0-B2F0-4BA2C3C55D12}"/>
            </a:ext>
          </a:extLst>
        </xdr:cNvPr>
        <xdr:cNvSpPr/>
      </xdr:nvSpPr>
      <xdr:spPr>
        <a:xfrm>
          <a:off x="3746500" y="615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35378</xdr:rowOff>
    </xdr:from>
    <xdr:to>
      <xdr:col>24</xdr:col>
      <xdr:colOff>63500</xdr:colOff>
      <xdr:row>36</xdr:row>
      <xdr:rowOff>35378</xdr:rowOff>
    </xdr:to>
    <xdr:cxnSp macro="">
      <xdr:nvCxnSpPr>
        <xdr:cNvPr id="77" name="直線コネクタ 76">
          <a:extLst>
            <a:ext uri="{FF2B5EF4-FFF2-40B4-BE49-F238E27FC236}">
              <a16:creationId xmlns:a16="http://schemas.microsoft.com/office/drawing/2014/main" id="{EC4846F4-EA31-4294-A338-FF8D8413135F}"/>
            </a:ext>
          </a:extLst>
        </xdr:cNvPr>
        <xdr:cNvCxnSpPr/>
      </xdr:nvCxnSpPr>
      <xdr:spPr>
        <a:xfrm>
          <a:off x="3797300" y="62075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111942</xdr:rowOff>
    </xdr:from>
    <xdr:to>
      <xdr:col>15</xdr:col>
      <xdr:colOff>101600</xdr:colOff>
      <xdr:row>36</xdr:row>
      <xdr:rowOff>42092</xdr:rowOff>
    </xdr:to>
    <xdr:sp macro="" textlink="">
      <xdr:nvSpPr>
        <xdr:cNvPr id="78" name="楕円 77">
          <a:extLst>
            <a:ext uri="{FF2B5EF4-FFF2-40B4-BE49-F238E27FC236}">
              <a16:creationId xmlns:a16="http://schemas.microsoft.com/office/drawing/2014/main" id="{BA6B4F8C-4AFD-4AD4-8FD9-443B29EDDA72}"/>
            </a:ext>
          </a:extLst>
        </xdr:cNvPr>
        <xdr:cNvSpPr/>
      </xdr:nvSpPr>
      <xdr:spPr>
        <a:xfrm>
          <a:off x="2857500" y="611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162742</xdr:rowOff>
    </xdr:from>
    <xdr:to>
      <xdr:col>19</xdr:col>
      <xdr:colOff>177800</xdr:colOff>
      <xdr:row>36</xdr:row>
      <xdr:rowOff>35378</xdr:rowOff>
    </xdr:to>
    <xdr:cxnSp macro="">
      <xdr:nvCxnSpPr>
        <xdr:cNvPr id="79" name="直線コネクタ 78">
          <a:extLst>
            <a:ext uri="{FF2B5EF4-FFF2-40B4-BE49-F238E27FC236}">
              <a16:creationId xmlns:a16="http://schemas.microsoft.com/office/drawing/2014/main" id="{F66A2B60-2B9F-4C8D-A17A-D6D9F83E22B0}"/>
            </a:ext>
          </a:extLst>
        </xdr:cNvPr>
        <xdr:cNvCxnSpPr/>
      </xdr:nvCxnSpPr>
      <xdr:spPr>
        <a:xfrm>
          <a:off x="2908300" y="6163492"/>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90714</xdr:rowOff>
    </xdr:from>
    <xdr:to>
      <xdr:col>10</xdr:col>
      <xdr:colOff>165100</xdr:colOff>
      <xdr:row>36</xdr:row>
      <xdr:rowOff>20864</xdr:rowOff>
    </xdr:to>
    <xdr:sp macro="" textlink="">
      <xdr:nvSpPr>
        <xdr:cNvPr id="80" name="楕円 79">
          <a:extLst>
            <a:ext uri="{FF2B5EF4-FFF2-40B4-BE49-F238E27FC236}">
              <a16:creationId xmlns:a16="http://schemas.microsoft.com/office/drawing/2014/main" id="{072913AD-FF9A-4C70-A69A-30BA58D58038}"/>
            </a:ext>
          </a:extLst>
        </xdr:cNvPr>
        <xdr:cNvSpPr/>
      </xdr:nvSpPr>
      <xdr:spPr>
        <a:xfrm>
          <a:off x="1968500" y="609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141514</xdr:rowOff>
    </xdr:from>
    <xdr:to>
      <xdr:col>15</xdr:col>
      <xdr:colOff>50800</xdr:colOff>
      <xdr:row>35</xdr:row>
      <xdr:rowOff>162742</xdr:rowOff>
    </xdr:to>
    <xdr:cxnSp macro="">
      <xdr:nvCxnSpPr>
        <xdr:cNvPr id="81" name="直線コネクタ 80">
          <a:extLst>
            <a:ext uri="{FF2B5EF4-FFF2-40B4-BE49-F238E27FC236}">
              <a16:creationId xmlns:a16="http://schemas.microsoft.com/office/drawing/2014/main" id="{73582120-7C8F-4CE1-80BF-92DE4C3F8671}"/>
            </a:ext>
          </a:extLst>
        </xdr:cNvPr>
        <xdr:cNvCxnSpPr/>
      </xdr:nvCxnSpPr>
      <xdr:spPr>
        <a:xfrm>
          <a:off x="2019300" y="614226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48260</xdr:rowOff>
    </xdr:from>
    <xdr:to>
      <xdr:col>6</xdr:col>
      <xdr:colOff>38100</xdr:colOff>
      <xdr:row>35</xdr:row>
      <xdr:rowOff>149860</xdr:rowOff>
    </xdr:to>
    <xdr:sp macro="" textlink="">
      <xdr:nvSpPr>
        <xdr:cNvPr id="82" name="楕円 81">
          <a:extLst>
            <a:ext uri="{FF2B5EF4-FFF2-40B4-BE49-F238E27FC236}">
              <a16:creationId xmlns:a16="http://schemas.microsoft.com/office/drawing/2014/main" id="{EB300168-0B69-41A9-B028-992332B60127}"/>
            </a:ext>
          </a:extLst>
        </xdr:cNvPr>
        <xdr:cNvSpPr/>
      </xdr:nvSpPr>
      <xdr:spPr>
        <a:xfrm>
          <a:off x="1079500" y="6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99060</xdr:rowOff>
    </xdr:from>
    <xdr:to>
      <xdr:col>10</xdr:col>
      <xdr:colOff>114300</xdr:colOff>
      <xdr:row>35</xdr:row>
      <xdr:rowOff>141514</xdr:rowOff>
    </xdr:to>
    <xdr:cxnSp macro="">
      <xdr:nvCxnSpPr>
        <xdr:cNvPr id="83" name="直線コネクタ 82">
          <a:extLst>
            <a:ext uri="{FF2B5EF4-FFF2-40B4-BE49-F238E27FC236}">
              <a16:creationId xmlns:a16="http://schemas.microsoft.com/office/drawing/2014/main" id="{B4AAF40A-7ECD-46BD-96DE-DEFCC200F177}"/>
            </a:ext>
          </a:extLst>
        </xdr:cNvPr>
        <xdr:cNvCxnSpPr/>
      </xdr:nvCxnSpPr>
      <xdr:spPr>
        <a:xfrm>
          <a:off x="1130300" y="609981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95267</xdr:rowOff>
    </xdr:from>
    <xdr:ext cx="405111" cy="259045"/>
    <xdr:sp macro="" textlink="">
      <xdr:nvSpPr>
        <xdr:cNvPr id="84" name="n_1aveValue【図書館】&#10;有形固定資産減価償却率">
          <a:extLst>
            <a:ext uri="{FF2B5EF4-FFF2-40B4-BE49-F238E27FC236}">
              <a16:creationId xmlns:a16="http://schemas.microsoft.com/office/drawing/2014/main" id="{B2561FC6-3C80-4D83-8679-90D6810E8A5F}"/>
            </a:ext>
          </a:extLst>
        </xdr:cNvPr>
        <xdr:cNvSpPr txBox="1"/>
      </xdr:nvSpPr>
      <xdr:spPr>
        <a:xfrm>
          <a:off x="35820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59344</xdr:rowOff>
    </xdr:from>
    <xdr:ext cx="405111" cy="259045"/>
    <xdr:sp macro="" textlink="">
      <xdr:nvSpPr>
        <xdr:cNvPr id="85" name="n_2aveValue【図書館】&#10;有形固定資産減価償却率">
          <a:extLst>
            <a:ext uri="{FF2B5EF4-FFF2-40B4-BE49-F238E27FC236}">
              <a16:creationId xmlns:a16="http://schemas.microsoft.com/office/drawing/2014/main" id="{FD198CBE-4B95-44E4-813C-3A9108DBD33D}"/>
            </a:ext>
          </a:extLst>
        </xdr:cNvPr>
        <xdr:cNvSpPr txBox="1"/>
      </xdr:nvSpPr>
      <xdr:spPr>
        <a:xfrm>
          <a:off x="2705744" y="640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43016</xdr:rowOff>
    </xdr:from>
    <xdr:ext cx="405111" cy="259045"/>
    <xdr:sp macro="" textlink="">
      <xdr:nvSpPr>
        <xdr:cNvPr id="86" name="n_3aveValue【図書館】&#10;有形固定資産減価償却率">
          <a:extLst>
            <a:ext uri="{FF2B5EF4-FFF2-40B4-BE49-F238E27FC236}">
              <a16:creationId xmlns:a16="http://schemas.microsoft.com/office/drawing/2014/main" id="{27E90175-D41B-4B22-9955-6ADA30EE2979}"/>
            </a:ext>
          </a:extLst>
        </xdr:cNvPr>
        <xdr:cNvSpPr txBox="1"/>
      </xdr:nvSpPr>
      <xdr:spPr>
        <a:xfrm>
          <a:off x="1816744" y="638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46281</xdr:rowOff>
    </xdr:from>
    <xdr:ext cx="405111" cy="259045"/>
    <xdr:sp macro="" textlink="">
      <xdr:nvSpPr>
        <xdr:cNvPr id="87" name="n_4aveValue【図書館】&#10;有形固定資産減価償却率">
          <a:extLst>
            <a:ext uri="{FF2B5EF4-FFF2-40B4-BE49-F238E27FC236}">
              <a16:creationId xmlns:a16="http://schemas.microsoft.com/office/drawing/2014/main" id="{A41CDD65-75CB-4789-B7EF-883FE8F7A639}"/>
            </a:ext>
          </a:extLst>
        </xdr:cNvPr>
        <xdr:cNvSpPr txBox="1"/>
      </xdr:nvSpPr>
      <xdr:spPr>
        <a:xfrm>
          <a:off x="927744" y="6389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102705</xdr:rowOff>
    </xdr:from>
    <xdr:ext cx="405111" cy="259045"/>
    <xdr:sp macro="" textlink="">
      <xdr:nvSpPr>
        <xdr:cNvPr id="88" name="n_1mainValue【図書館】&#10;有形固定資産減価償却率">
          <a:extLst>
            <a:ext uri="{FF2B5EF4-FFF2-40B4-BE49-F238E27FC236}">
              <a16:creationId xmlns:a16="http://schemas.microsoft.com/office/drawing/2014/main" id="{AE23A2C1-D7D5-415F-A1A5-239578EA33C7}"/>
            </a:ext>
          </a:extLst>
        </xdr:cNvPr>
        <xdr:cNvSpPr txBox="1"/>
      </xdr:nvSpPr>
      <xdr:spPr>
        <a:xfrm>
          <a:off x="3582044" y="5932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58619</xdr:rowOff>
    </xdr:from>
    <xdr:ext cx="405111" cy="259045"/>
    <xdr:sp macro="" textlink="">
      <xdr:nvSpPr>
        <xdr:cNvPr id="89" name="n_2mainValue【図書館】&#10;有形固定資産減価償却率">
          <a:extLst>
            <a:ext uri="{FF2B5EF4-FFF2-40B4-BE49-F238E27FC236}">
              <a16:creationId xmlns:a16="http://schemas.microsoft.com/office/drawing/2014/main" id="{51E2C594-1E73-4422-B3AC-701CF0FE4474}"/>
            </a:ext>
          </a:extLst>
        </xdr:cNvPr>
        <xdr:cNvSpPr txBox="1"/>
      </xdr:nvSpPr>
      <xdr:spPr>
        <a:xfrm>
          <a:off x="2705744" y="5887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37391</xdr:rowOff>
    </xdr:from>
    <xdr:ext cx="405111" cy="259045"/>
    <xdr:sp macro="" textlink="">
      <xdr:nvSpPr>
        <xdr:cNvPr id="90" name="n_3mainValue【図書館】&#10;有形固定資産減価償却率">
          <a:extLst>
            <a:ext uri="{FF2B5EF4-FFF2-40B4-BE49-F238E27FC236}">
              <a16:creationId xmlns:a16="http://schemas.microsoft.com/office/drawing/2014/main" id="{FF25A403-4CB8-47A7-8F2A-A7D78182CC89}"/>
            </a:ext>
          </a:extLst>
        </xdr:cNvPr>
        <xdr:cNvSpPr txBox="1"/>
      </xdr:nvSpPr>
      <xdr:spPr>
        <a:xfrm>
          <a:off x="1816744" y="586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166387</xdr:rowOff>
    </xdr:from>
    <xdr:ext cx="405111" cy="259045"/>
    <xdr:sp macro="" textlink="">
      <xdr:nvSpPr>
        <xdr:cNvPr id="91" name="n_4mainValue【図書館】&#10;有形固定資産減価償却率">
          <a:extLst>
            <a:ext uri="{FF2B5EF4-FFF2-40B4-BE49-F238E27FC236}">
              <a16:creationId xmlns:a16="http://schemas.microsoft.com/office/drawing/2014/main" id="{6E1FD3A1-4288-4480-AE11-B81442BDBA66}"/>
            </a:ext>
          </a:extLst>
        </xdr:cNvPr>
        <xdr:cNvSpPr txBox="1"/>
      </xdr:nvSpPr>
      <xdr:spPr>
        <a:xfrm>
          <a:off x="9277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F83D509-BC9A-4A66-85A1-396123CB239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EFBB897-9BCF-4AFD-8B9A-CD21AC6FEE2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1DDD173-B27B-489D-AB38-2B710AF69FB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33FB330-1E07-4515-9AC6-8760188D38E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B87C01D-C8C8-423D-814E-D47F6302BB3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A626085-BA3A-4BD1-BCCE-C63FF6885F0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4DDA142-FAE5-4EFF-B1A5-6DA5D5AA91B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89062A0-2E59-4715-A658-E73EBF6EC22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E80C57B-DBC8-460B-86DF-4374757B8C6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FEECB9E-103E-4818-8BB1-29E12AAB407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2F90A423-1474-4443-8823-843332706D8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6EBFEA53-2363-4034-823E-485076EBC05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2EE67BD8-045F-4329-AAE3-E1861E23265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1126D43A-B924-4579-9029-56C3F7967925}"/>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A19BD3DF-2DFC-4746-9055-2359D381890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7BC76F68-498B-4671-B74C-C4800642F47E}"/>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2253737C-0BAD-4C1A-9B10-69F6559581E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358F1B1F-1ED3-4C2F-BCC0-F45984A5643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C004110-C1A2-460F-96EF-4918264B313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5DC5BCB7-2CD4-4BD9-AA8D-2CE749B047D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E78D71AD-3EB1-4445-A53E-6ECD94612AA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A1E535C5-C9E4-400B-B534-CBBF839E55A4}"/>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B35A85B2-DD96-4484-9342-831596CACD5D}"/>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3AFC44A0-07E6-49FE-9606-D16E8F39F292}"/>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1EB31FF2-CD20-40A1-A61F-4B81FAF4C623}"/>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482D7251-B7C5-4FCD-A714-08D6E72D8311}"/>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035F682C-FF95-4445-A084-7E2B33996673}"/>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F4D9EA4D-4060-44E9-85E8-485B81494DBA}"/>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4A69C785-0714-4E72-84AA-83EC8C529724}"/>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143CC134-07F1-4324-AA7A-59327D239C0E}"/>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88CE9496-C05B-4C86-92C4-A346E5796706}"/>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4C082A3D-E217-4E50-9CC2-81FA44C2F85F}"/>
            </a:ext>
          </a:extLst>
        </xdr:cNvPr>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0B125C0-71F1-4304-8755-91A1A400168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07D8A18-3D53-4C87-AB10-796ACEE0D43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47F02DF-E52E-458F-9A89-F537E4A795C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BCE1B7B-59D3-4769-8A59-023E98E183B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E38520E-C2FB-43F8-AF2C-1A3C3CAFBCF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29" name="楕円 128">
          <a:extLst>
            <a:ext uri="{FF2B5EF4-FFF2-40B4-BE49-F238E27FC236}">
              <a16:creationId xmlns:a16="http://schemas.microsoft.com/office/drawing/2014/main" id="{8F33A390-4411-4740-8962-4A7504E78935}"/>
            </a:ext>
          </a:extLst>
        </xdr:cNvPr>
        <xdr:cNvSpPr/>
      </xdr:nvSpPr>
      <xdr:spPr>
        <a:xfrm>
          <a:off x="10426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138701</xdr:rowOff>
    </xdr:from>
    <xdr:ext cx="469744" cy="259045"/>
    <xdr:sp macro="" textlink="">
      <xdr:nvSpPr>
        <xdr:cNvPr id="130" name="【図書館】&#10;一人当たり面積該当値テキスト">
          <a:extLst>
            <a:ext uri="{FF2B5EF4-FFF2-40B4-BE49-F238E27FC236}">
              <a16:creationId xmlns:a16="http://schemas.microsoft.com/office/drawing/2014/main" id="{265BC8A3-3440-4755-AC53-9F6CD9B4E86B}"/>
            </a:ext>
          </a:extLst>
        </xdr:cNvPr>
        <xdr:cNvSpPr txBox="1"/>
      </xdr:nvSpPr>
      <xdr:spPr>
        <a:xfrm>
          <a:off x="10515600"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29972</xdr:rowOff>
    </xdr:from>
    <xdr:to>
      <xdr:col>50</xdr:col>
      <xdr:colOff>165100</xdr:colOff>
      <xdr:row>40</xdr:row>
      <xdr:rowOff>131572</xdr:rowOff>
    </xdr:to>
    <xdr:sp macro="" textlink="">
      <xdr:nvSpPr>
        <xdr:cNvPr id="131" name="楕円 130">
          <a:extLst>
            <a:ext uri="{FF2B5EF4-FFF2-40B4-BE49-F238E27FC236}">
              <a16:creationId xmlns:a16="http://schemas.microsoft.com/office/drawing/2014/main" id="{2E245A7B-CFFF-4AB9-B035-3C1DF41A3001}"/>
            </a:ext>
          </a:extLst>
        </xdr:cNvPr>
        <xdr:cNvSpPr/>
      </xdr:nvSpPr>
      <xdr:spPr>
        <a:xfrm>
          <a:off x="9588500" y="68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80772</xdr:rowOff>
    </xdr:to>
    <xdr:cxnSp macro="">
      <xdr:nvCxnSpPr>
        <xdr:cNvPr id="132" name="直線コネクタ 131">
          <a:extLst>
            <a:ext uri="{FF2B5EF4-FFF2-40B4-BE49-F238E27FC236}">
              <a16:creationId xmlns:a16="http://schemas.microsoft.com/office/drawing/2014/main" id="{2817D26E-6544-4B4A-B6B5-0FD06EBAD42E}"/>
            </a:ext>
          </a:extLst>
        </xdr:cNvPr>
        <xdr:cNvCxnSpPr/>
      </xdr:nvCxnSpPr>
      <xdr:spPr>
        <a:xfrm flipV="1">
          <a:off x="9639300" y="69342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34544</xdr:rowOff>
    </xdr:from>
    <xdr:to>
      <xdr:col>46</xdr:col>
      <xdr:colOff>38100</xdr:colOff>
      <xdr:row>40</xdr:row>
      <xdr:rowOff>136144</xdr:rowOff>
    </xdr:to>
    <xdr:sp macro="" textlink="">
      <xdr:nvSpPr>
        <xdr:cNvPr id="133" name="楕円 132">
          <a:extLst>
            <a:ext uri="{FF2B5EF4-FFF2-40B4-BE49-F238E27FC236}">
              <a16:creationId xmlns:a16="http://schemas.microsoft.com/office/drawing/2014/main" id="{82A8E647-6956-4D62-9210-765F8854C8F8}"/>
            </a:ext>
          </a:extLst>
        </xdr:cNvPr>
        <xdr:cNvSpPr/>
      </xdr:nvSpPr>
      <xdr:spPr>
        <a:xfrm>
          <a:off x="86995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80772</xdr:rowOff>
    </xdr:from>
    <xdr:to>
      <xdr:col>50</xdr:col>
      <xdr:colOff>114300</xdr:colOff>
      <xdr:row>40</xdr:row>
      <xdr:rowOff>85344</xdr:rowOff>
    </xdr:to>
    <xdr:cxnSp macro="">
      <xdr:nvCxnSpPr>
        <xdr:cNvPr id="134" name="直線コネクタ 133">
          <a:extLst>
            <a:ext uri="{FF2B5EF4-FFF2-40B4-BE49-F238E27FC236}">
              <a16:creationId xmlns:a16="http://schemas.microsoft.com/office/drawing/2014/main" id="{603CDC20-098F-4823-AA94-AF4F2FF40FEA}"/>
            </a:ext>
          </a:extLst>
        </xdr:cNvPr>
        <xdr:cNvCxnSpPr/>
      </xdr:nvCxnSpPr>
      <xdr:spPr>
        <a:xfrm flipV="1">
          <a:off x="8750300" y="693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151130</xdr:rowOff>
    </xdr:from>
    <xdr:to>
      <xdr:col>41</xdr:col>
      <xdr:colOff>101600</xdr:colOff>
      <xdr:row>40</xdr:row>
      <xdr:rowOff>81280</xdr:rowOff>
    </xdr:to>
    <xdr:sp macro="" textlink="">
      <xdr:nvSpPr>
        <xdr:cNvPr id="135" name="楕円 134">
          <a:extLst>
            <a:ext uri="{FF2B5EF4-FFF2-40B4-BE49-F238E27FC236}">
              <a16:creationId xmlns:a16="http://schemas.microsoft.com/office/drawing/2014/main" id="{F07BCA55-DB26-4F75-B294-A15BDF4276C1}"/>
            </a:ext>
          </a:extLst>
        </xdr:cNvPr>
        <xdr:cNvSpPr/>
      </xdr:nvSpPr>
      <xdr:spPr>
        <a:xfrm>
          <a:off x="7810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30480</xdr:rowOff>
    </xdr:from>
    <xdr:to>
      <xdr:col>45</xdr:col>
      <xdr:colOff>177800</xdr:colOff>
      <xdr:row>40</xdr:row>
      <xdr:rowOff>85344</xdr:rowOff>
    </xdr:to>
    <xdr:cxnSp macro="">
      <xdr:nvCxnSpPr>
        <xdr:cNvPr id="136" name="直線コネクタ 135">
          <a:extLst>
            <a:ext uri="{FF2B5EF4-FFF2-40B4-BE49-F238E27FC236}">
              <a16:creationId xmlns:a16="http://schemas.microsoft.com/office/drawing/2014/main" id="{28C72304-13D8-46BF-8981-57040F1D9FB7}"/>
            </a:ext>
          </a:extLst>
        </xdr:cNvPr>
        <xdr:cNvCxnSpPr/>
      </xdr:nvCxnSpPr>
      <xdr:spPr>
        <a:xfrm>
          <a:off x="7861300" y="688848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155702</xdr:rowOff>
    </xdr:from>
    <xdr:to>
      <xdr:col>36</xdr:col>
      <xdr:colOff>165100</xdr:colOff>
      <xdr:row>40</xdr:row>
      <xdr:rowOff>85852</xdr:rowOff>
    </xdr:to>
    <xdr:sp macro="" textlink="">
      <xdr:nvSpPr>
        <xdr:cNvPr id="137" name="楕円 136">
          <a:extLst>
            <a:ext uri="{FF2B5EF4-FFF2-40B4-BE49-F238E27FC236}">
              <a16:creationId xmlns:a16="http://schemas.microsoft.com/office/drawing/2014/main" id="{5D41BFE2-E71C-4713-A116-94A819FBFB12}"/>
            </a:ext>
          </a:extLst>
        </xdr:cNvPr>
        <xdr:cNvSpPr/>
      </xdr:nvSpPr>
      <xdr:spPr>
        <a:xfrm>
          <a:off x="6921500" y="68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30480</xdr:rowOff>
    </xdr:from>
    <xdr:to>
      <xdr:col>41</xdr:col>
      <xdr:colOff>50800</xdr:colOff>
      <xdr:row>40</xdr:row>
      <xdr:rowOff>35052</xdr:rowOff>
    </xdr:to>
    <xdr:cxnSp macro="">
      <xdr:nvCxnSpPr>
        <xdr:cNvPr id="138" name="直線コネクタ 137">
          <a:extLst>
            <a:ext uri="{FF2B5EF4-FFF2-40B4-BE49-F238E27FC236}">
              <a16:creationId xmlns:a16="http://schemas.microsoft.com/office/drawing/2014/main" id="{4D455672-2F54-45A8-A8F4-35F3877EE6D1}"/>
            </a:ext>
          </a:extLst>
        </xdr:cNvPr>
        <xdr:cNvCxnSpPr/>
      </xdr:nvCxnSpPr>
      <xdr:spPr>
        <a:xfrm flipV="1">
          <a:off x="6972300" y="6888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a:extLst>
            <a:ext uri="{FF2B5EF4-FFF2-40B4-BE49-F238E27FC236}">
              <a16:creationId xmlns:a16="http://schemas.microsoft.com/office/drawing/2014/main" id="{E2A737CA-0757-4BB1-8E4A-F0A5469858D8}"/>
            </a:ext>
          </a:extLst>
        </xdr:cNvPr>
        <xdr:cNvSpPr txBox="1"/>
      </xdr:nvSpPr>
      <xdr:spPr>
        <a:xfrm>
          <a:off x="9391727"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a:extLst>
            <a:ext uri="{FF2B5EF4-FFF2-40B4-BE49-F238E27FC236}">
              <a16:creationId xmlns:a16="http://schemas.microsoft.com/office/drawing/2014/main" id="{221EB63D-08E8-4007-8362-925DDEC68F4C}"/>
            </a:ext>
          </a:extLst>
        </xdr:cNvPr>
        <xdr:cNvSpPr txBox="1"/>
      </xdr:nvSpPr>
      <xdr:spPr>
        <a:xfrm>
          <a:off x="8515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104411</xdr:rowOff>
    </xdr:from>
    <xdr:ext cx="469744" cy="259045"/>
    <xdr:sp macro="" textlink="">
      <xdr:nvSpPr>
        <xdr:cNvPr id="141" name="n_3aveValue【図書館】&#10;一人当たり面積">
          <a:extLst>
            <a:ext uri="{FF2B5EF4-FFF2-40B4-BE49-F238E27FC236}">
              <a16:creationId xmlns:a16="http://schemas.microsoft.com/office/drawing/2014/main" id="{7126E2A9-1DC0-4F9C-BFBF-A5BD1E621F71}"/>
            </a:ext>
          </a:extLst>
        </xdr:cNvPr>
        <xdr:cNvSpPr txBox="1"/>
      </xdr:nvSpPr>
      <xdr:spPr>
        <a:xfrm>
          <a:off x="7626427" y="696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2" name="n_4aveValue【図書館】&#10;一人当たり面積">
          <a:extLst>
            <a:ext uri="{FF2B5EF4-FFF2-40B4-BE49-F238E27FC236}">
              <a16:creationId xmlns:a16="http://schemas.microsoft.com/office/drawing/2014/main" id="{B5C6A244-2EE4-4EDB-A916-2A5675C59CEB}"/>
            </a:ext>
          </a:extLst>
        </xdr:cNvPr>
        <xdr:cNvSpPr txBox="1"/>
      </xdr:nvSpPr>
      <xdr:spPr>
        <a:xfrm>
          <a:off x="6737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122699</xdr:rowOff>
    </xdr:from>
    <xdr:ext cx="469744" cy="259045"/>
    <xdr:sp macro="" textlink="">
      <xdr:nvSpPr>
        <xdr:cNvPr id="143" name="n_1mainValue【図書館】&#10;一人当たり面積">
          <a:extLst>
            <a:ext uri="{FF2B5EF4-FFF2-40B4-BE49-F238E27FC236}">
              <a16:creationId xmlns:a16="http://schemas.microsoft.com/office/drawing/2014/main" id="{D69CD655-8D8C-4E90-AC5B-20BA2A18AA01}"/>
            </a:ext>
          </a:extLst>
        </xdr:cNvPr>
        <xdr:cNvSpPr txBox="1"/>
      </xdr:nvSpPr>
      <xdr:spPr>
        <a:xfrm>
          <a:off x="9391727" y="698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127271</xdr:rowOff>
    </xdr:from>
    <xdr:ext cx="469744" cy="259045"/>
    <xdr:sp macro="" textlink="">
      <xdr:nvSpPr>
        <xdr:cNvPr id="144" name="n_2mainValue【図書館】&#10;一人当たり面積">
          <a:extLst>
            <a:ext uri="{FF2B5EF4-FFF2-40B4-BE49-F238E27FC236}">
              <a16:creationId xmlns:a16="http://schemas.microsoft.com/office/drawing/2014/main" id="{AAB572FA-733C-4075-B996-F106E6B58FFE}"/>
            </a:ext>
          </a:extLst>
        </xdr:cNvPr>
        <xdr:cNvSpPr txBox="1"/>
      </xdr:nvSpPr>
      <xdr:spPr>
        <a:xfrm>
          <a:off x="8515427" y="698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97807</xdr:rowOff>
    </xdr:from>
    <xdr:ext cx="469744" cy="259045"/>
    <xdr:sp macro="" textlink="">
      <xdr:nvSpPr>
        <xdr:cNvPr id="145" name="n_3mainValue【図書館】&#10;一人当たり面積">
          <a:extLst>
            <a:ext uri="{FF2B5EF4-FFF2-40B4-BE49-F238E27FC236}">
              <a16:creationId xmlns:a16="http://schemas.microsoft.com/office/drawing/2014/main" id="{B45A370A-79CB-4038-A8FF-9136E34F43AE}"/>
            </a:ext>
          </a:extLst>
        </xdr:cNvPr>
        <xdr:cNvSpPr txBox="1"/>
      </xdr:nvSpPr>
      <xdr:spPr>
        <a:xfrm>
          <a:off x="76264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102379</xdr:rowOff>
    </xdr:from>
    <xdr:ext cx="469744" cy="259045"/>
    <xdr:sp macro="" textlink="">
      <xdr:nvSpPr>
        <xdr:cNvPr id="146" name="n_4mainValue【図書館】&#10;一人当たり面積">
          <a:extLst>
            <a:ext uri="{FF2B5EF4-FFF2-40B4-BE49-F238E27FC236}">
              <a16:creationId xmlns:a16="http://schemas.microsoft.com/office/drawing/2014/main" id="{A37E8669-4C5C-43BA-B8AB-2F03DE4D9EEA}"/>
            </a:ext>
          </a:extLst>
        </xdr:cNvPr>
        <xdr:cNvSpPr txBox="1"/>
      </xdr:nvSpPr>
      <xdr:spPr>
        <a:xfrm>
          <a:off x="6737427" y="661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3611E946-33D2-4E0C-B820-755BB463329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21305B6-5A8B-4925-8AEB-F8EFCFC937F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39F1712-E7F5-4FDE-B6D6-DA8BA9487B2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54E5E66-46B9-4867-ABB1-F54D071C6E6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8110211-56FF-45F1-AFAC-DFF33A20765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DA622EA-E551-41C3-A3E4-06D08FC9853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363C6529-80F6-4C80-8F5E-700F49FA24F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AF0E5B4F-5DE4-411A-8058-A031A64A1C4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CFBF008-DEA6-4509-8B99-2297B1C293C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F24C489-A12D-49D9-A76F-44BD94C338A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4BCF95C1-49AE-4670-B7D6-9ADD9A2F77E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EE47C55F-F061-4AAF-81F9-A8753542334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BEF0A049-C0B7-4CFD-8001-88CE469EDA3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E03EE972-C5DD-4816-A0DD-D0FECF87F31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5AFA1363-9627-4C84-AF05-740B31D5E95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11394B73-F3FD-4716-BBC9-4742F78D46F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1613403D-5CCD-4606-A3ED-FAE91ACD75E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C9DCC9DE-D9E7-433F-BF26-46371BE0BDE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6255C9F-E37E-4427-B71B-9D6598C519E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A66CF7D7-254D-4E5C-8EAD-2687C3C1201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8F7E6465-88CA-405A-A7B6-38E969EF542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D46F263-CA8A-412B-A121-CC6C3C99B97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DD43F60A-2AE0-4174-BAFE-DFCA1311C9D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3BAC6956-2E0C-4337-B0D8-1015400A789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51435</xdr:rowOff>
    </xdr:from>
    <xdr:to>
      <xdr:col>24</xdr:col>
      <xdr:colOff>62865</xdr:colOff>
      <xdr:row>64</xdr:row>
      <xdr:rowOff>11430</xdr:rowOff>
    </xdr:to>
    <xdr:cxnSp macro="">
      <xdr:nvCxnSpPr>
        <xdr:cNvPr id="171" name="直線コネクタ 170">
          <a:extLst>
            <a:ext uri="{FF2B5EF4-FFF2-40B4-BE49-F238E27FC236}">
              <a16:creationId xmlns:a16="http://schemas.microsoft.com/office/drawing/2014/main" id="{48B98D74-C86F-439C-A986-8CC0B86F6C88}"/>
            </a:ext>
          </a:extLst>
        </xdr:cNvPr>
        <xdr:cNvCxnSpPr/>
      </xdr:nvCxnSpPr>
      <xdr:spPr>
        <a:xfrm flipV="1">
          <a:off x="4634865" y="9824085"/>
          <a:ext cx="0" cy="11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DC2C4B47-63E5-49C8-B1B1-DE4BB6228591}"/>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3" name="直線コネクタ 172">
          <a:extLst>
            <a:ext uri="{FF2B5EF4-FFF2-40B4-BE49-F238E27FC236}">
              <a16:creationId xmlns:a16="http://schemas.microsoft.com/office/drawing/2014/main" id="{2545080B-EA36-4DF5-9E12-5E5B16506445}"/>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169562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61E61FA0-2BC8-4678-B1E0-35C09904DFAD}"/>
            </a:ext>
          </a:extLst>
        </xdr:cNvPr>
        <xdr:cNvSpPr txBox="1"/>
      </xdr:nvSpPr>
      <xdr:spPr>
        <a:xfrm>
          <a:off x="4673600" y="959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51435</xdr:rowOff>
    </xdr:from>
    <xdr:to>
      <xdr:col>24</xdr:col>
      <xdr:colOff>152400</xdr:colOff>
      <xdr:row>57</xdr:row>
      <xdr:rowOff>51435</xdr:rowOff>
    </xdr:to>
    <xdr:cxnSp macro="">
      <xdr:nvCxnSpPr>
        <xdr:cNvPr id="175" name="直線コネクタ 174">
          <a:extLst>
            <a:ext uri="{FF2B5EF4-FFF2-40B4-BE49-F238E27FC236}">
              <a16:creationId xmlns:a16="http://schemas.microsoft.com/office/drawing/2014/main" id="{8CF61F3C-EBE5-4FB6-A00B-2290189A8C0A}"/>
            </a:ext>
          </a:extLst>
        </xdr:cNvPr>
        <xdr:cNvCxnSpPr/>
      </xdr:nvCxnSpPr>
      <xdr:spPr>
        <a:xfrm>
          <a:off x="4546600" y="9824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30497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2B26CF01-B37B-49E4-A5B3-697900D49F26}"/>
            </a:ext>
          </a:extLst>
        </xdr:cNvPr>
        <xdr:cNvSpPr txBox="1"/>
      </xdr:nvSpPr>
      <xdr:spPr>
        <a:xfrm>
          <a:off x="4673600" y="1031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52070</xdr:rowOff>
    </xdr:from>
    <xdr:to>
      <xdr:col>24</xdr:col>
      <xdr:colOff>114300</xdr:colOff>
      <xdr:row>60</xdr:row>
      <xdr:rowOff>153670</xdr:rowOff>
    </xdr:to>
    <xdr:sp macro="" textlink="">
      <xdr:nvSpPr>
        <xdr:cNvPr id="177" name="フローチャート: 判断 176">
          <a:extLst>
            <a:ext uri="{FF2B5EF4-FFF2-40B4-BE49-F238E27FC236}">
              <a16:creationId xmlns:a16="http://schemas.microsoft.com/office/drawing/2014/main" id="{CAD524BB-F74D-4B1C-A72D-02A1A42B47BD}"/>
            </a:ext>
          </a:extLst>
        </xdr:cNvPr>
        <xdr:cNvSpPr/>
      </xdr:nvSpPr>
      <xdr:spPr>
        <a:xfrm>
          <a:off x="45847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36830</xdr:rowOff>
    </xdr:from>
    <xdr:to>
      <xdr:col>20</xdr:col>
      <xdr:colOff>38100</xdr:colOff>
      <xdr:row>60</xdr:row>
      <xdr:rowOff>138430</xdr:rowOff>
    </xdr:to>
    <xdr:sp macro="" textlink="">
      <xdr:nvSpPr>
        <xdr:cNvPr id="178" name="フローチャート: 判断 177">
          <a:extLst>
            <a:ext uri="{FF2B5EF4-FFF2-40B4-BE49-F238E27FC236}">
              <a16:creationId xmlns:a16="http://schemas.microsoft.com/office/drawing/2014/main" id="{34617E7D-4C55-4463-BAF9-B954D8D40922}"/>
            </a:ext>
          </a:extLst>
        </xdr:cNvPr>
        <xdr:cNvSpPr/>
      </xdr:nvSpPr>
      <xdr:spPr>
        <a:xfrm>
          <a:off x="3746500" y="1032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15875</xdr:rowOff>
    </xdr:from>
    <xdr:to>
      <xdr:col>15</xdr:col>
      <xdr:colOff>101600</xdr:colOff>
      <xdr:row>60</xdr:row>
      <xdr:rowOff>117475</xdr:rowOff>
    </xdr:to>
    <xdr:sp macro="" textlink="">
      <xdr:nvSpPr>
        <xdr:cNvPr id="179" name="フローチャート: 判断 178">
          <a:extLst>
            <a:ext uri="{FF2B5EF4-FFF2-40B4-BE49-F238E27FC236}">
              <a16:creationId xmlns:a16="http://schemas.microsoft.com/office/drawing/2014/main" id="{5641AD0C-E968-478E-9CA9-DB27AA96BC8B}"/>
            </a:ext>
          </a:extLst>
        </xdr:cNvPr>
        <xdr:cNvSpPr/>
      </xdr:nvSpPr>
      <xdr:spPr>
        <a:xfrm>
          <a:off x="2857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164465</xdr:rowOff>
    </xdr:from>
    <xdr:to>
      <xdr:col>10</xdr:col>
      <xdr:colOff>165100</xdr:colOff>
      <xdr:row>60</xdr:row>
      <xdr:rowOff>94615</xdr:rowOff>
    </xdr:to>
    <xdr:sp macro="" textlink="">
      <xdr:nvSpPr>
        <xdr:cNvPr id="180" name="フローチャート: 判断 179">
          <a:extLst>
            <a:ext uri="{FF2B5EF4-FFF2-40B4-BE49-F238E27FC236}">
              <a16:creationId xmlns:a16="http://schemas.microsoft.com/office/drawing/2014/main" id="{0DD25EA3-9713-4C0E-9892-66E53CC37B42}"/>
            </a:ext>
          </a:extLst>
        </xdr:cNvPr>
        <xdr:cNvSpPr/>
      </xdr:nvSpPr>
      <xdr:spPr>
        <a:xfrm>
          <a:off x="1968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1" name="フローチャート: 判断 180">
          <a:extLst>
            <a:ext uri="{FF2B5EF4-FFF2-40B4-BE49-F238E27FC236}">
              <a16:creationId xmlns:a16="http://schemas.microsoft.com/office/drawing/2014/main" id="{D5D788DB-515E-449A-849D-F930CE70C1B3}"/>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AD3F533-B15F-48E6-947F-CDD0073A995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D782144-B0F9-4B2B-9D22-4FBAE466117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B1B2C18-4E6F-4D86-A04E-8CE6ABD018E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D9834DE-7B70-4DBE-A78F-B68CBDB3744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D426356-933D-4888-A6C4-C1DD91B685C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635</xdr:rowOff>
    </xdr:from>
    <xdr:to>
      <xdr:col>24</xdr:col>
      <xdr:colOff>114300</xdr:colOff>
      <xdr:row>57</xdr:row>
      <xdr:rowOff>102235</xdr:rowOff>
    </xdr:to>
    <xdr:sp macro="" textlink="">
      <xdr:nvSpPr>
        <xdr:cNvPr id="187" name="楕円 186">
          <a:extLst>
            <a:ext uri="{FF2B5EF4-FFF2-40B4-BE49-F238E27FC236}">
              <a16:creationId xmlns:a16="http://schemas.microsoft.com/office/drawing/2014/main" id="{B851B63D-32A9-4352-94BA-BA63A64BEF67}"/>
            </a:ext>
          </a:extLst>
        </xdr:cNvPr>
        <xdr:cNvSpPr/>
      </xdr:nvSpPr>
      <xdr:spPr>
        <a:xfrm>
          <a:off x="458470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125112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A10A8379-7D57-462A-8F12-01BA59A9D6CC}"/>
            </a:ext>
          </a:extLst>
        </xdr:cNvPr>
        <xdr:cNvSpPr txBox="1"/>
      </xdr:nvSpPr>
      <xdr:spPr>
        <a:xfrm>
          <a:off x="4673600" y="9726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118745</xdr:rowOff>
    </xdr:from>
    <xdr:to>
      <xdr:col>20</xdr:col>
      <xdr:colOff>38100</xdr:colOff>
      <xdr:row>57</xdr:row>
      <xdr:rowOff>48895</xdr:rowOff>
    </xdr:to>
    <xdr:sp macro="" textlink="">
      <xdr:nvSpPr>
        <xdr:cNvPr id="189" name="楕円 188">
          <a:extLst>
            <a:ext uri="{FF2B5EF4-FFF2-40B4-BE49-F238E27FC236}">
              <a16:creationId xmlns:a16="http://schemas.microsoft.com/office/drawing/2014/main" id="{ED6A6582-7E87-4A1D-B3E4-E52E6371019C}"/>
            </a:ext>
          </a:extLst>
        </xdr:cNvPr>
        <xdr:cNvSpPr/>
      </xdr:nvSpPr>
      <xdr:spPr>
        <a:xfrm>
          <a:off x="3746500" y="971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169545</xdr:rowOff>
    </xdr:from>
    <xdr:to>
      <xdr:col>24</xdr:col>
      <xdr:colOff>63500</xdr:colOff>
      <xdr:row>57</xdr:row>
      <xdr:rowOff>51435</xdr:rowOff>
    </xdr:to>
    <xdr:cxnSp macro="">
      <xdr:nvCxnSpPr>
        <xdr:cNvPr id="190" name="直線コネクタ 189">
          <a:extLst>
            <a:ext uri="{FF2B5EF4-FFF2-40B4-BE49-F238E27FC236}">
              <a16:creationId xmlns:a16="http://schemas.microsoft.com/office/drawing/2014/main" id="{783A6424-8E8B-4941-A046-610486B148D2}"/>
            </a:ext>
          </a:extLst>
        </xdr:cNvPr>
        <xdr:cNvCxnSpPr/>
      </xdr:nvCxnSpPr>
      <xdr:spPr>
        <a:xfrm>
          <a:off x="3797300" y="977074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67310</xdr:rowOff>
    </xdr:from>
    <xdr:to>
      <xdr:col>15</xdr:col>
      <xdr:colOff>101600</xdr:colOff>
      <xdr:row>56</xdr:row>
      <xdr:rowOff>168910</xdr:rowOff>
    </xdr:to>
    <xdr:sp macro="" textlink="">
      <xdr:nvSpPr>
        <xdr:cNvPr id="191" name="楕円 190">
          <a:extLst>
            <a:ext uri="{FF2B5EF4-FFF2-40B4-BE49-F238E27FC236}">
              <a16:creationId xmlns:a16="http://schemas.microsoft.com/office/drawing/2014/main" id="{BC030BC0-8524-4C33-98B3-EA26EA10C9F5}"/>
            </a:ext>
          </a:extLst>
        </xdr:cNvPr>
        <xdr:cNvSpPr/>
      </xdr:nvSpPr>
      <xdr:spPr>
        <a:xfrm>
          <a:off x="2857500" y="966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118110</xdr:rowOff>
    </xdr:from>
    <xdr:to>
      <xdr:col>19</xdr:col>
      <xdr:colOff>177800</xdr:colOff>
      <xdr:row>56</xdr:row>
      <xdr:rowOff>169545</xdr:rowOff>
    </xdr:to>
    <xdr:cxnSp macro="">
      <xdr:nvCxnSpPr>
        <xdr:cNvPr id="192" name="直線コネクタ 191">
          <a:extLst>
            <a:ext uri="{FF2B5EF4-FFF2-40B4-BE49-F238E27FC236}">
              <a16:creationId xmlns:a16="http://schemas.microsoft.com/office/drawing/2014/main" id="{67FC3DB2-4526-4B89-8304-1AFF504D289E}"/>
            </a:ext>
          </a:extLst>
        </xdr:cNvPr>
        <xdr:cNvCxnSpPr/>
      </xdr:nvCxnSpPr>
      <xdr:spPr>
        <a:xfrm>
          <a:off x="2908300" y="971931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13970</xdr:rowOff>
    </xdr:from>
    <xdr:to>
      <xdr:col>10</xdr:col>
      <xdr:colOff>165100</xdr:colOff>
      <xdr:row>56</xdr:row>
      <xdr:rowOff>115570</xdr:rowOff>
    </xdr:to>
    <xdr:sp macro="" textlink="">
      <xdr:nvSpPr>
        <xdr:cNvPr id="193" name="楕円 192">
          <a:extLst>
            <a:ext uri="{FF2B5EF4-FFF2-40B4-BE49-F238E27FC236}">
              <a16:creationId xmlns:a16="http://schemas.microsoft.com/office/drawing/2014/main" id="{BDF8B3E4-DBFE-490B-99A4-114C24AB6C8E}"/>
            </a:ext>
          </a:extLst>
        </xdr:cNvPr>
        <xdr:cNvSpPr/>
      </xdr:nvSpPr>
      <xdr:spPr>
        <a:xfrm>
          <a:off x="1968500" y="961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64770</xdr:rowOff>
    </xdr:from>
    <xdr:to>
      <xdr:col>15</xdr:col>
      <xdr:colOff>50800</xdr:colOff>
      <xdr:row>56</xdr:row>
      <xdr:rowOff>118110</xdr:rowOff>
    </xdr:to>
    <xdr:cxnSp macro="">
      <xdr:nvCxnSpPr>
        <xdr:cNvPr id="194" name="直線コネクタ 193">
          <a:extLst>
            <a:ext uri="{FF2B5EF4-FFF2-40B4-BE49-F238E27FC236}">
              <a16:creationId xmlns:a16="http://schemas.microsoft.com/office/drawing/2014/main" id="{A026C665-020F-411A-83ED-2008F4F0B536}"/>
            </a:ext>
          </a:extLst>
        </xdr:cNvPr>
        <xdr:cNvCxnSpPr/>
      </xdr:nvCxnSpPr>
      <xdr:spPr>
        <a:xfrm>
          <a:off x="2019300" y="966597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17780</xdr:rowOff>
    </xdr:from>
    <xdr:to>
      <xdr:col>6</xdr:col>
      <xdr:colOff>38100</xdr:colOff>
      <xdr:row>56</xdr:row>
      <xdr:rowOff>119380</xdr:rowOff>
    </xdr:to>
    <xdr:sp macro="" textlink="">
      <xdr:nvSpPr>
        <xdr:cNvPr id="195" name="楕円 194">
          <a:extLst>
            <a:ext uri="{FF2B5EF4-FFF2-40B4-BE49-F238E27FC236}">
              <a16:creationId xmlns:a16="http://schemas.microsoft.com/office/drawing/2014/main" id="{7CAA34E3-7F7B-4E06-A990-B91033C3792D}"/>
            </a:ext>
          </a:extLst>
        </xdr:cNvPr>
        <xdr:cNvSpPr/>
      </xdr:nvSpPr>
      <xdr:spPr>
        <a:xfrm>
          <a:off x="1079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64770</xdr:rowOff>
    </xdr:from>
    <xdr:to>
      <xdr:col>10</xdr:col>
      <xdr:colOff>114300</xdr:colOff>
      <xdr:row>56</xdr:row>
      <xdr:rowOff>68580</xdr:rowOff>
    </xdr:to>
    <xdr:cxnSp macro="">
      <xdr:nvCxnSpPr>
        <xdr:cNvPr id="196" name="直線コネクタ 195">
          <a:extLst>
            <a:ext uri="{FF2B5EF4-FFF2-40B4-BE49-F238E27FC236}">
              <a16:creationId xmlns:a16="http://schemas.microsoft.com/office/drawing/2014/main" id="{F8872048-45DD-40E3-A6CD-FEA01660E8DD}"/>
            </a:ext>
          </a:extLst>
        </xdr:cNvPr>
        <xdr:cNvCxnSpPr/>
      </xdr:nvCxnSpPr>
      <xdr:spPr>
        <a:xfrm flipV="1">
          <a:off x="1130300" y="9665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129557</xdr:rowOff>
    </xdr:from>
    <xdr:ext cx="405111" cy="259045"/>
    <xdr:sp macro="" textlink="">
      <xdr:nvSpPr>
        <xdr:cNvPr id="197" name="n_1aveValue【体育館・プール】&#10;有形固定資産減価償却率">
          <a:extLst>
            <a:ext uri="{FF2B5EF4-FFF2-40B4-BE49-F238E27FC236}">
              <a16:creationId xmlns:a16="http://schemas.microsoft.com/office/drawing/2014/main" id="{98653111-9DC4-4E87-8A24-611062A3DCB2}"/>
            </a:ext>
          </a:extLst>
        </xdr:cNvPr>
        <xdr:cNvSpPr txBox="1"/>
      </xdr:nvSpPr>
      <xdr:spPr>
        <a:xfrm>
          <a:off x="358204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108602</xdr:rowOff>
    </xdr:from>
    <xdr:ext cx="405111" cy="259045"/>
    <xdr:sp macro="" textlink="">
      <xdr:nvSpPr>
        <xdr:cNvPr id="198" name="n_2aveValue【体育館・プール】&#10;有形固定資産減価償却率">
          <a:extLst>
            <a:ext uri="{FF2B5EF4-FFF2-40B4-BE49-F238E27FC236}">
              <a16:creationId xmlns:a16="http://schemas.microsoft.com/office/drawing/2014/main" id="{E104A3B3-8058-4744-BD90-2C780446869C}"/>
            </a:ext>
          </a:extLst>
        </xdr:cNvPr>
        <xdr:cNvSpPr txBox="1"/>
      </xdr:nvSpPr>
      <xdr:spPr>
        <a:xfrm>
          <a:off x="2705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85742</xdr:rowOff>
    </xdr:from>
    <xdr:ext cx="405111" cy="259045"/>
    <xdr:sp macro="" textlink="">
      <xdr:nvSpPr>
        <xdr:cNvPr id="199" name="n_3aveValue【体育館・プール】&#10;有形固定資産減価償却率">
          <a:extLst>
            <a:ext uri="{FF2B5EF4-FFF2-40B4-BE49-F238E27FC236}">
              <a16:creationId xmlns:a16="http://schemas.microsoft.com/office/drawing/2014/main" id="{0E69B010-9707-4A3A-8AA4-1BE6C35126DD}"/>
            </a:ext>
          </a:extLst>
        </xdr:cNvPr>
        <xdr:cNvSpPr txBox="1"/>
      </xdr:nvSpPr>
      <xdr:spPr>
        <a:xfrm>
          <a:off x="1816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200" name="n_4aveValue【体育館・プール】&#10;有形固定資産減価償却率">
          <a:extLst>
            <a:ext uri="{FF2B5EF4-FFF2-40B4-BE49-F238E27FC236}">
              <a16:creationId xmlns:a16="http://schemas.microsoft.com/office/drawing/2014/main" id="{FA3F364D-0831-455E-8DCA-EC35A0683504}"/>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65422</xdr:rowOff>
    </xdr:from>
    <xdr:ext cx="405111" cy="259045"/>
    <xdr:sp macro="" textlink="">
      <xdr:nvSpPr>
        <xdr:cNvPr id="201" name="n_1mainValue【体育館・プール】&#10;有形固定資産減価償却率">
          <a:extLst>
            <a:ext uri="{FF2B5EF4-FFF2-40B4-BE49-F238E27FC236}">
              <a16:creationId xmlns:a16="http://schemas.microsoft.com/office/drawing/2014/main" id="{97FEE84F-F220-4B45-BDFD-3CE8A93491A0}"/>
            </a:ext>
          </a:extLst>
        </xdr:cNvPr>
        <xdr:cNvSpPr txBox="1"/>
      </xdr:nvSpPr>
      <xdr:spPr>
        <a:xfrm>
          <a:off x="3582044" y="949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13987</xdr:rowOff>
    </xdr:from>
    <xdr:ext cx="405111" cy="259045"/>
    <xdr:sp macro="" textlink="">
      <xdr:nvSpPr>
        <xdr:cNvPr id="202" name="n_2mainValue【体育館・プール】&#10;有形固定資産減価償却率">
          <a:extLst>
            <a:ext uri="{FF2B5EF4-FFF2-40B4-BE49-F238E27FC236}">
              <a16:creationId xmlns:a16="http://schemas.microsoft.com/office/drawing/2014/main" id="{B1375E6F-AA6F-4C1B-B48D-71EAF362CA8A}"/>
            </a:ext>
          </a:extLst>
        </xdr:cNvPr>
        <xdr:cNvSpPr txBox="1"/>
      </xdr:nvSpPr>
      <xdr:spPr>
        <a:xfrm>
          <a:off x="2705744" y="944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132097</xdr:rowOff>
    </xdr:from>
    <xdr:ext cx="405111" cy="259045"/>
    <xdr:sp macro="" textlink="">
      <xdr:nvSpPr>
        <xdr:cNvPr id="203" name="n_3mainValue【体育館・プール】&#10;有形固定資産減価償却率">
          <a:extLst>
            <a:ext uri="{FF2B5EF4-FFF2-40B4-BE49-F238E27FC236}">
              <a16:creationId xmlns:a16="http://schemas.microsoft.com/office/drawing/2014/main" id="{3E964BDF-6739-4A1A-92DB-97C773D2B998}"/>
            </a:ext>
          </a:extLst>
        </xdr:cNvPr>
        <xdr:cNvSpPr txBox="1"/>
      </xdr:nvSpPr>
      <xdr:spPr>
        <a:xfrm>
          <a:off x="1816744" y="939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135907</xdr:rowOff>
    </xdr:from>
    <xdr:ext cx="405111" cy="259045"/>
    <xdr:sp macro="" textlink="">
      <xdr:nvSpPr>
        <xdr:cNvPr id="204" name="n_4mainValue【体育館・プール】&#10;有形固定資産減価償却率">
          <a:extLst>
            <a:ext uri="{FF2B5EF4-FFF2-40B4-BE49-F238E27FC236}">
              <a16:creationId xmlns:a16="http://schemas.microsoft.com/office/drawing/2014/main" id="{BC17A8FA-1D25-4D8A-83E2-7A64739E1BDB}"/>
            </a:ext>
          </a:extLst>
        </xdr:cNvPr>
        <xdr:cNvSpPr txBox="1"/>
      </xdr:nvSpPr>
      <xdr:spPr>
        <a:xfrm>
          <a:off x="927744"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0D511D1-BDC6-445D-9028-2A36E1F0F8D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802E688-F141-4086-A2C8-CB43BC64AF3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A86012F-AD43-40BC-BA97-76CA1275564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EA239C8-C796-4F13-AC86-DEE8ECA1692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9FF50BC-1FF5-42D7-B63D-C096E3889A3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AAD0F06-C573-4439-A97A-9CD657EDCC4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605D03D-D8C7-4452-A83A-7E7C31F89B9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E69D066-DD53-444C-90A2-BE013076588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922D7BD-A945-4628-9E62-0978F88E670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4701083-8A81-417E-B44A-2DE1880FB02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9B6F24AA-D7FF-43B9-A84D-3A45D732BAF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57B78CED-97EE-48EA-A8A3-12D4C68447F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5611FCDA-C1B6-42FC-A78F-4C9DA0DAAFE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47AD708F-0F73-49D0-833B-33FC6B864B8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4EDA6F2-D6D5-41D7-B28E-F98FC737739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AC0D187B-FC73-4AF8-A24A-238560902B3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508AF71-EAC4-4F0C-899B-B089E7CE71E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90B81DBC-31A3-4CB3-8241-9B31EF8934E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CD94DD3-80CD-44D6-B987-CBA31161254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BF5B2D0C-5DB7-4F9D-A98C-72DC388ECE2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93F314A-6D31-4193-81CC-BB800830C17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F9803629-A9B1-4687-A120-9DEE027D55D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549E80DA-8B41-4521-B34F-FC73C194834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8" name="直線コネクタ 227">
          <a:extLst>
            <a:ext uri="{FF2B5EF4-FFF2-40B4-BE49-F238E27FC236}">
              <a16:creationId xmlns:a16="http://schemas.microsoft.com/office/drawing/2014/main" id="{8E580AEC-6B4C-4C99-98D2-C1066B208CAD}"/>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9" name="【体育館・プール】&#10;一人当たり面積最小値テキスト">
          <a:extLst>
            <a:ext uri="{FF2B5EF4-FFF2-40B4-BE49-F238E27FC236}">
              <a16:creationId xmlns:a16="http://schemas.microsoft.com/office/drawing/2014/main" id="{9E156466-243D-4F6E-9433-20CA3DE7283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0" name="直線コネクタ 229">
          <a:extLst>
            <a:ext uri="{FF2B5EF4-FFF2-40B4-BE49-F238E27FC236}">
              <a16:creationId xmlns:a16="http://schemas.microsoft.com/office/drawing/2014/main" id="{DCEB5339-EBF4-426D-8ACA-4209F0784B02}"/>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31" name="【体育館・プール】&#10;一人当たり面積最大値テキスト">
          <a:extLst>
            <a:ext uri="{FF2B5EF4-FFF2-40B4-BE49-F238E27FC236}">
              <a16:creationId xmlns:a16="http://schemas.microsoft.com/office/drawing/2014/main" id="{08BA6989-34D5-4BA3-8119-BE7ED16662D0}"/>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2" name="直線コネクタ 231">
          <a:extLst>
            <a:ext uri="{FF2B5EF4-FFF2-40B4-BE49-F238E27FC236}">
              <a16:creationId xmlns:a16="http://schemas.microsoft.com/office/drawing/2014/main" id="{2A92795C-5E88-4047-BB4D-E5E05F3B24E0}"/>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13987</xdr:rowOff>
    </xdr:from>
    <xdr:ext cx="469744" cy="259045"/>
    <xdr:sp macro="" textlink="">
      <xdr:nvSpPr>
        <xdr:cNvPr id="233" name="【体育館・プール】&#10;一人当たり面積平均値テキスト">
          <a:extLst>
            <a:ext uri="{FF2B5EF4-FFF2-40B4-BE49-F238E27FC236}">
              <a16:creationId xmlns:a16="http://schemas.microsoft.com/office/drawing/2014/main" id="{15A38040-8C8F-40C7-AFD0-7FE0652D738F}"/>
            </a:ext>
          </a:extLst>
        </xdr:cNvPr>
        <xdr:cNvSpPr txBox="1"/>
      </xdr:nvSpPr>
      <xdr:spPr>
        <a:xfrm>
          <a:off x="10515600" y="10472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4" name="フローチャート: 判断 233">
          <a:extLst>
            <a:ext uri="{FF2B5EF4-FFF2-40B4-BE49-F238E27FC236}">
              <a16:creationId xmlns:a16="http://schemas.microsoft.com/office/drawing/2014/main" id="{F046B6BE-1029-4B7B-88A8-C690270CD33D}"/>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5" name="フローチャート: 判断 234">
          <a:extLst>
            <a:ext uri="{FF2B5EF4-FFF2-40B4-BE49-F238E27FC236}">
              <a16:creationId xmlns:a16="http://schemas.microsoft.com/office/drawing/2014/main" id="{5AF71839-B288-4F87-B8CF-95C4EB0EC7B0}"/>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6" name="フローチャート: 判断 235">
          <a:extLst>
            <a:ext uri="{FF2B5EF4-FFF2-40B4-BE49-F238E27FC236}">
              <a16:creationId xmlns:a16="http://schemas.microsoft.com/office/drawing/2014/main" id="{C55BAD66-4642-4F25-84BF-02622E1C0AF5}"/>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7" name="フローチャート: 判断 236">
          <a:extLst>
            <a:ext uri="{FF2B5EF4-FFF2-40B4-BE49-F238E27FC236}">
              <a16:creationId xmlns:a16="http://schemas.microsoft.com/office/drawing/2014/main" id="{0EB5328A-4609-4EF5-BEF4-6EE2CBCC37ED}"/>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8" name="フローチャート: 判断 237">
          <a:extLst>
            <a:ext uri="{FF2B5EF4-FFF2-40B4-BE49-F238E27FC236}">
              <a16:creationId xmlns:a16="http://schemas.microsoft.com/office/drawing/2014/main" id="{508ED61A-A310-44D0-B076-01DB0E472FB6}"/>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AB7233C-96EE-4BD2-AC77-D207A198BDF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769C6E1-6C92-4C25-B2F2-3A7A1D349F1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EE72399-DD6D-46F9-9012-2BFAB1CDF90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F375D93-F968-45EA-A904-082698E5F56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52283D6-4DA7-4339-8763-FE05585583C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95250</xdr:rowOff>
    </xdr:from>
    <xdr:to>
      <xdr:col>55</xdr:col>
      <xdr:colOff>50800</xdr:colOff>
      <xdr:row>63</xdr:row>
      <xdr:rowOff>25400</xdr:rowOff>
    </xdr:to>
    <xdr:sp macro="" textlink="">
      <xdr:nvSpPr>
        <xdr:cNvPr id="244" name="楕円 243">
          <a:extLst>
            <a:ext uri="{FF2B5EF4-FFF2-40B4-BE49-F238E27FC236}">
              <a16:creationId xmlns:a16="http://schemas.microsoft.com/office/drawing/2014/main" id="{F7874088-5261-4E69-AE45-8659F1E3FAD3}"/>
            </a:ext>
          </a:extLst>
        </xdr:cNvPr>
        <xdr:cNvSpPr/>
      </xdr:nvSpPr>
      <xdr:spPr>
        <a:xfrm>
          <a:off x="10426700" y="107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73677</xdr:rowOff>
    </xdr:from>
    <xdr:ext cx="469744" cy="259045"/>
    <xdr:sp macro="" textlink="">
      <xdr:nvSpPr>
        <xdr:cNvPr id="245" name="【体育館・プール】&#10;一人当たり面積該当値テキスト">
          <a:extLst>
            <a:ext uri="{FF2B5EF4-FFF2-40B4-BE49-F238E27FC236}">
              <a16:creationId xmlns:a16="http://schemas.microsoft.com/office/drawing/2014/main" id="{305A3F54-B48A-4678-8F04-7584766749C4}"/>
            </a:ext>
          </a:extLst>
        </xdr:cNvPr>
        <xdr:cNvSpPr txBox="1"/>
      </xdr:nvSpPr>
      <xdr:spPr>
        <a:xfrm>
          <a:off x="10515600" y="1070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87630</xdr:rowOff>
    </xdr:from>
    <xdr:to>
      <xdr:col>50</xdr:col>
      <xdr:colOff>165100</xdr:colOff>
      <xdr:row>63</xdr:row>
      <xdr:rowOff>17780</xdr:rowOff>
    </xdr:to>
    <xdr:sp macro="" textlink="">
      <xdr:nvSpPr>
        <xdr:cNvPr id="246" name="楕円 245">
          <a:extLst>
            <a:ext uri="{FF2B5EF4-FFF2-40B4-BE49-F238E27FC236}">
              <a16:creationId xmlns:a16="http://schemas.microsoft.com/office/drawing/2014/main" id="{3969D138-3E24-44B2-9BCB-54290204C11F}"/>
            </a:ext>
          </a:extLst>
        </xdr:cNvPr>
        <xdr:cNvSpPr/>
      </xdr:nvSpPr>
      <xdr:spPr>
        <a:xfrm>
          <a:off x="9588500" y="1071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138430</xdr:rowOff>
    </xdr:from>
    <xdr:to>
      <xdr:col>55</xdr:col>
      <xdr:colOff>0</xdr:colOff>
      <xdr:row>62</xdr:row>
      <xdr:rowOff>146050</xdr:rowOff>
    </xdr:to>
    <xdr:cxnSp macro="">
      <xdr:nvCxnSpPr>
        <xdr:cNvPr id="247" name="直線コネクタ 246">
          <a:extLst>
            <a:ext uri="{FF2B5EF4-FFF2-40B4-BE49-F238E27FC236}">
              <a16:creationId xmlns:a16="http://schemas.microsoft.com/office/drawing/2014/main" id="{36077BA8-AC74-481C-A326-8CB36F765230}"/>
            </a:ext>
          </a:extLst>
        </xdr:cNvPr>
        <xdr:cNvCxnSpPr/>
      </xdr:nvCxnSpPr>
      <xdr:spPr>
        <a:xfrm>
          <a:off x="9639300" y="107683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92710</xdr:rowOff>
    </xdr:from>
    <xdr:to>
      <xdr:col>46</xdr:col>
      <xdr:colOff>38100</xdr:colOff>
      <xdr:row>63</xdr:row>
      <xdr:rowOff>22860</xdr:rowOff>
    </xdr:to>
    <xdr:sp macro="" textlink="">
      <xdr:nvSpPr>
        <xdr:cNvPr id="248" name="楕円 247">
          <a:extLst>
            <a:ext uri="{FF2B5EF4-FFF2-40B4-BE49-F238E27FC236}">
              <a16:creationId xmlns:a16="http://schemas.microsoft.com/office/drawing/2014/main" id="{F01A1560-0A63-45D7-AD04-1EBD44B0EE0A}"/>
            </a:ext>
          </a:extLst>
        </xdr:cNvPr>
        <xdr:cNvSpPr/>
      </xdr:nvSpPr>
      <xdr:spPr>
        <a:xfrm>
          <a:off x="8699500" y="1072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138430</xdr:rowOff>
    </xdr:from>
    <xdr:to>
      <xdr:col>50</xdr:col>
      <xdr:colOff>114300</xdr:colOff>
      <xdr:row>62</xdr:row>
      <xdr:rowOff>143510</xdr:rowOff>
    </xdr:to>
    <xdr:cxnSp macro="">
      <xdr:nvCxnSpPr>
        <xdr:cNvPr id="249" name="直線コネクタ 248">
          <a:extLst>
            <a:ext uri="{FF2B5EF4-FFF2-40B4-BE49-F238E27FC236}">
              <a16:creationId xmlns:a16="http://schemas.microsoft.com/office/drawing/2014/main" id="{55C8842D-0CF9-4351-BF12-0F8467B16832}"/>
            </a:ext>
          </a:extLst>
        </xdr:cNvPr>
        <xdr:cNvCxnSpPr/>
      </xdr:nvCxnSpPr>
      <xdr:spPr>
        <a:xfrm flipV="1">
          <a:off x="8750300" y="1076833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96520</xdr:rowOff>
    </xdr:from>
    <xdr:to>
      <xdr:col>41</xdr:col>
      <xdr:colOff>101600</xdr:colOff>
      <xdr:row>63</xdr:row>
      <xdr:rowOff>26670</xdr:rowOff>
    </xdr:to>
    <xdr:sp macro="" textlink="">
      <xdr:nvSpPr>
        <xdr:cNvPr id="250" name="楕円 249">
          <a:extLst>
            <a:ext uri="{FF2B5EF4-FFF2-40B4-BE49-F238E27FC236}">
              <a16:creationId xmlns:a16="http://schemas.microsoft.com/office/drawing/2014/main" id="{F31E9EBC-8E3A-449B-8C19-7CFC364D9F54}"/>
            </a:ext>
          </a:extLst>
        </xdr:cNvPr>
        <xdr:cNvSpPr/>
      </xdr:nvSpPr>
      <xdr:spPr>
        <a:xfrm>
          <a:off x="7810500" y="1072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143510</xdr:rowOff>
    </xdr:from>
    <xdr:to>
      <xdr:col>45</xdr:col>
      <xdr:colOff>177800</xdr:colOff>
      <xdr:row>62</xdr:row>
      <xdr:rowOff>147320</xdr:rowOff>
    </xdr:to>
    <xdr:cxnSp macro="">
      <xdr:nvCxnSpPr>
        <xdr:cNvPr id="251" name="直線コネクタ 250">
          <a:extLst>
            <a:ext uri="{FF2B5EF4-FFF2-40B4-BE49-F238E27FC236}">
              <a16:creationId xmlns:a16="http://schemas.microsoft.com/office/drawing/2014/main" id="{2A594110-C6A0-418E-8F4D-D8CCF5829750}"/>
            </a:ext>
          </a:extLst>
        </xdr:cNvPr>
        <xdr:cNvCxnSpPr/>
      </xdr:nvCxnSpPr>
      <xdr:spPr>
        <a:xfrm flipV="1">
          <a:off x="7861300" y="107734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81280</xdr:rowOff>
    </xdr:from>
    <xdr:to>
      <xdr:col>36</xdr:col>
      <xdr:colOff>165100</xdr:colOff>
      <xdr:row>63</xdr:row>
      <xdr:rowOff>11430</xdr:rowOff>
    </xdr:to>
    <xdr:sp macro="" textlink="">
      <xdr:nvSpPr>
        <xdr:cNvPr id="252" name="楕円 251">
          <a:extLst>
            <a:ext uri="{FF2B5EF4-FFF2-40B4-BE49-F238E27FC236}">
              <a16:creationId xmlns:a16="http://schemas.microsoft.com/office/drawing/2014/main" id="{032CB5B7-0CA5-4471-9E18-498936FBFA4E}"/>
            </a:ext>
          </a:extLst>
        </xdr:cNvPr>
        <xdr:cNvSpPr/>
      </xdr:nvSpPr>
      <xdr:spPr>
        <a:xfrm>
          <a:off x="6921500" y="1071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132080</xdr:rowOff>
    </xdr:from>
    <xdr:to>
      <xdr:col>41</xdr:col>
      <xdr:colOff>50800</xdr:colOff>
      <xdr:row>62</xdr:row>
      <xdr:rowOff>147320</xdr:rowOff>
    </xdr:to>
    <xdr:cxnSp macro="">
      <xdr:nvCxnSpPr>
        <xdr:cNvPr id="253" name="直線コネクタ 252">
          <a:extLst>
            <a:ext uri="{FF2B5EF4-FFF2-40B4-BE49-F238E27FC236}">
              <a16:creationId xmlns:a16="http://schemas.microsoft.com/office/drawing/2014/main" id="{9F39E00B-3121-433F-9A08-BEC739D2F4E5}"/>
            </a:ext>
          </a:extLst>
        </xdr:cNvPr>
        <xdr:cNvCxnSpPr/>
      </xdr:nvCxnSpPr>
      <xdr:spPr>
        <a:xfrm>
          <a:off x="6972300" y="10761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107967</xdr:rowOff>
    </xdr:from>
    <xdr:ext cx="469744" cy="259045"/>
    <xdr:sp macro="" textlink="">
      <xdr:nvSpPr>
        <xdr:cNvPr id="254" name="n_1aveValue【体育館・プール】&#10;一人当たり面積">
          <a:extLst>
            <a:ext uri="{FF2B5EF4-FFF2-40B4-BE49-F238E27FC236}">
              <a16:creationId xmlns:a16="http://schemas.microsoft.com/office/drawing/2014/main" id="{279A7E3A-F17B-4805-9E19-5C21D3FA315D}"/>
            </a:ext>
          </a:extLst>
        </xdr:cNvPr>
        <xdr:cNvSpPr txBox="1"/>
      </xdr:nvSpPr>
      <xdr:spPr>
        <a:xfrm>
          <a:off x="9391727" y="1039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119397</xdr:rowOff>
    </xdr:from>
    <xdr:ext cx="469744" cy="259045"/>
    <xdr:sp macro="" textlink="">
      <xdr:nvSpPr>
        <xdr:cNvPr id="255" name="n_2aveValue【体育館・プール】&#10;一人当たり面積">
          <a:extLst>
            <a:ext uri="{FF2B5EF4-FFF2-40B4-BE49-F238E27FC236}">
              <a16:creationId xmlns:a16="http://schemas.microsoft.com/office/drawing/2014/main" id="{508DCAEE-B3CF-4331-B258-B5B6FF8998D6}"/>
            </a:ext>
          </a:extLst>
        </xdr:cNvPr>
        <xdr:cNvSpPr txBox="1"/>
      </xdr:nvSpPr>
      <xdr:spPr>
        <a:xfrm>
          <a:off x="8515427"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125747</xdr:rowOff>
    </xdr:from>
    <xdr:ext cx="469744" cy="259045"/>
    <xdr:sp macro="" textlink="">
      <xdr:nvSpPr>
        <xdr:cNvPr id="256" name="n_3aveValue【体育館・プール】&#10;一人当たり面積">
          <a:extLst>
            <a:ext uri="{FF2B5EF4-FFF2-40B4-BE49-F238E27FC236}">
              <a16:creationId xmlns:a16="http://schemas.microsoft.com/office/drawing/2014/main" id="{BA00E7B8-B565-45F3-9D22-8F5F9E1CFBD7}"/>
            </a:ext>
          </a:extLst>
        </xdr:cNvPr>
        <xdr:cNvSpPr txBox="1"/>
      </xdr:nvSpPr>
      <xdr:spPr>
        <a:xfrm>
          <a:off x="762642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162577</xdr:rowOff>
    </xdr:from>
    <xdr:ext cx="469744" cy="259045"/>
    <xdr:sp macro="" textlink="">
      <xdr:nvSpPr>
        <xdr:cNvPr id="257" name="n_4aveValue【体育館・プール】&#10;一人当たり面積">
          <a:extLst>
            <a:ext uri="{FF2B5EF4-FFF2-40B4-BE49-F238E27FC236}">
              <a16:creationId xmlns:a16="http://schemas.microsoft.com/office/drawing/2014/main" id="{F2901D4F-CC31-4328-8EA6-7BA6172C20FD}"/>
            </a:ext>
          </a:extLst>
        </xdr:cNvPr>
        <xdr:cNvSpPr txBox="1"/>
      </xdr:nvSpPr>
      <xdr:spPr>
        <a:xfrm>
          <a:off x="6737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8907</xdr:rowOff>
    </xdr:from>
    <xdr:ext cx="469744" cy="259045"/>
    <xdr:sp macro="" textlink="">
      <xdr:nvSpPr>
        <xdr:cNvPr id="258" name="n_1mainValue【体育館・プール】&#10;一人当たり面積">
          <a:extLst>
            <a:ext uri="{FF2B5EF4-FFF2-40B4-BE49-F238E27FC236}">
              <a16:creationId xmlns:a16="http://schemas.microsoft.com/office/drawing/2014/main" id="{FA2FF95D-5048-4B5A-A0AF-AFD01384EAD6}"/>
            </a:ext>
          </a:extLst>
        </xdr:cNvPr>
        <xdr:cNvSpPr txBox="1"/>
      </xdr:nvSpPr>
      <xdr:spPr>
        <a:xfrm>
          <a:off x="9391727" y="1081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13987</xdr:rowOff>
    </xdr:from>
    <xdr:ext cx="469744" cy="259045"/>
    <xdr:sp macro="" textlink="">
      <xdr:nvSpPr>
        <xdr:cNvPr id="259" name="n_2mainValue【体育館・プール】&#10;一人当たり面積">
          <a:extLst>
            <a:ext uri="{FF2B5EF4-FFF2-40B4-BE49-F238E27FC236}">
              <a16:creationId xmlns:a16="http://schemas.microsoft.com/office/drawing/2014/main" id="{50937598-3F02-4B1A-B46F-BA69D7F4B8E9}"/>
            </a:ext>
          </a:extLst>
        </xdr:cNvPr>
        <xdr:cNvSpPr txBox="1"/>
      </xdr:nvSpPr>
      <xdr:spPr>
        <a:xfrm>
          <a:off x="8515427" y="1081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17797</xdr:rowOff>
    </xdr:from>
    <xdr:ext cx="469744" cy="259045"/>
    <xdr:sp macro="" textlink="">
      <xdr:nvSpPr>
        <xdr:cNvPr id="260" name="n_3mainValue【体育館・プール】&#10;一人当たり面積">
          <a:extLst>
            <a:ext uri="{FF2B5EF4-FFF2-40B4-BE49-F238E27FC236}">
              <a16:creationId xmlns:a16="http://schemas.microsoft.com/office/drawing/2014/main" id="{7059E696-EDE3-46BC-8B6D-7DC933C34E2E}"/>
            </a:ext>
          </a:extLst>
        </xdr:cNvPr>
        <xdr:cNvSpPr txBox="1"/>
      </xdr:nvSpPr>
      <xdr:spPr>
        <a:xfrm>
          <a:off x="7626427" y="1081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2557</xdr:rowOff>
    </xdr:from>
    <xdr:ext cx="469744" cy="259045"/>
    <xdr:sp macro="" textlink="">
      <xdr:nvSpPr>
        <xdr:cNvPr id="261" name="n_4mainValue【体育館・プール】&#10;一人当たり面積">
          <a:extLst>
            <a:ext uri="{FF2B5EF4-FFF2-40B4-BE49-F238E27FC236}">
              <a16:creationId xmlns:a16="http://schemas.microsoft.com/office/drawing/2014/main" id="{BA3150EC-AD58-4733-9186-A804C1C8EA04}"/>
            </a:ext>
          </a:extLst>
        </xdr:cNvPr>
        <xdr:cNvSpPr txBox="1"/>
      </xdr:nvSpPr>
      <xdr:spPr>
        <a:xfrm>
          <a:off x="6737427" y="1080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1ACC6690-4396-4E59-9D93-0A2F0B3BF9F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8AABDFB-83DA-4B1E-8229-410DA549428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6DCB3BDD-47E0-44DA-B4B4-5B359E6741A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E26208D1-C9B0-4915-8C1C-7BF3245AFD1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EF7D4D1-74AF-43FA-A226-2E5CE9BAD89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92DEF9F0-415A-4D63-8CFE-4573EE27B19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3373DC9-4198-4A51-A8C2-3872749B933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E8E66A9B-4E1C-418B-9C22-A0CD9B9FE53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B37DA905-96D4-4ABA-BFFF-2F266118322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8F761640-47EE-4A54-9A18-BBFB84DE689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E39CE4D9-981B-4489-83B9-4132D878752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6C1EB111-9656-4C5C-85B0-9310B7BA4904}"/>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334FDE3A-4CF4-4776-BC99-AD6E9D76D3BC}"/>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604C359E-9494-43E0-9A0E-07A601035543}"/>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3F77BE9A-24B1-4E47-B8FC-FD55885A00D7}"/>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4FFE77B9-9E5F-4E44-BFA3-54D472CA80A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48FABA17-7170-4A31-85F5-51DA9E2790A9}"/>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165156D2-1D4E-43FA-9E9A-43E9EA834C83}"/>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94318C4B-B3BE-4E47-9D2B-0C2132F562AF}"/>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0F47DBE4-66F7-43A9-BEB5-AFE09549EBD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1FFFB7CC-F67B-4058-AF7E-C0B74007A0DD}"/>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福祉施設】&#10;有形固定資産減価償却率グラフ枠">
          <a:extLst>
            <a:ext uri="{FF2B5EF4-FFF2-40B4-BE49-F238E27FC236}">
              <a16:creationId xmlns:a16="http://schemas.microsoft.com/office/drawing/2014/main" id="{A02E57BD-FF1C-4F3D-89BC-D58454A9C8D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5C540B3F-4FC5-42D9-A3E3-8094FB31B84D}"/>
            </a:ext>
          </a:extLst>
        </xdr:cNvPr>
        <xdr:cNvCxnSpPr/>
      </xdr:nvCxnSpPr>
      <xdr:spPr>
        <a:xfrm flipV="1">
          <a:off x="4634865" y="13292328"/>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福祉施設】&#10;有形固定資産減価償却率最小値テキスト">
          <a:extLst>
            <a:ext uri="{FF2B5EF4-FFF2-40B4-BE49-F238E27FC236}">
              <a16:creationId xmlns:a16="http://schemas.microsoft.com/office/drawing/2014/main" id="{D2035DBB-50D4-4EC2-BF52-9C11DA810F6C}"/>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73C7EA52-3657-408E-A792-C8150208B41B}"/>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7" name="【福祉施設】&#10;有形固定資産減価償却率最大値テキスト">
          <a:extLst>
            <a:ext uri="{FF2B5EF4-FFF2-40B4-BE49-F238E27FC236}">
              <a16:creationId xmlns:a16="http://schemas.microsoft.com/office/drawing/2014/main" id="{0A45E456-7BA5-43C0-BA9B-9F15D999D044}"/>
            </a:ext>
          </a:extLst>
        </xdr:cNvPr>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8" name="直線コネクタ 287">
          <a:extLst>
            <a:ext uri="{FF2B5EF4-FFF2-40B4-BE49-F238E27FC236}">
              <a16:creationId xmlns:a16="http://schemas.microsoft.com/office/drawing/2014/main" id="{AEA81A5A-1F38-48B8-BBA3-89FBCC3C0714}"/>
            </a:ext>
          </a:extLst>
        </xdr:cNvPr>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9" name="【福祉施設】&#10;有形固定資産減価償却率平均値テキスト">
          <a:extLst>
            <a:ext uri="{FF2B5EF4-FFF2-40B4-BE49-F238E27FC236}">
              <a16:creationId xmlns:a16="http://schemas.microsoft.com/office/drawing/2014/main" id="{3599245D-BEB8-4F2D-83DD-360307BC840F}"/>
            </a:ext>
          </a:extLst>
        </xdr:cNvPr>
        <xdr:cNvSpPr txBox="1"/>
      </xdr:nvSpPr>
      <xdr:spPr>
        <a:xfrm>
          <a:off x="4673600" y="13705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90" name="フローチャート: 判断 289">
          <a:extLst>
            <a:ext uri="{FF2B5EF4-FFF2-40B4-BE49-F238E27FC236}">
              <a16:creationId xmlns:a16="http://schemas.microsoft.com/office/drawing/2014/main" id="{8F80991E-2EF1-4BDF-A5A6-A33A27C1FD73}"/>
            </a:ext>
          </a:extLst>
        </xdr:cNvPr>
        <xdr:cNvSpPr/>
      </xdr:nvSpPr>
      <xdr:spPr>
        <a:xfrm>
          <a:off x="4584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91" name="フローチャート: 判断 290">
          <a:extLst>
            <a:ext uri="{FF2B5EF4-FFF2-40B4-BE49-F238E27FC236}">
              <a16:creationId xmlns:a16="http://schemas.microsoft.com/office/drawing/2014/main" id="{9F9C19FA-3021-4B8A-A7E2-780804C8551C}"/>
            </a:ext>
          </a:extLst>
        </xdr:cNvPr>
        <xdr:cNvSpPr/>
      </xdr:nvSpPr>
      <xdr:spPr>
        <a:xfrm>
          <a:off x="3746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2" name="フローチャート: 判断 291">
          <a:extLst>
            <a:ext uri="{FF2B5EF4-FFF2-40B4-BE49-F238E27FC236}">
              <a16:creationId xmlns:a16="http://schemas.microsoft.com/office/drawing/2014/main" id="{D3D0B37E-AE14-4A29-9EEE-77669EE4EE80}"/>
            </a:ext>
          </a:extLst>
        </xdr:cNvPr>
        <xdr:cNvSpPr/>
      </xdr:nvSpPr>
      <xdr:spPr>
        <a:xfrm>
          <a:off x="2857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3" name="フローチャート: 判断 292">
          <a:extLst>
            <a:ext uri="{FF2B5EF4-FFF2-40B4-BE49-F238E27FC236}">
              <a16:creationId xmlns:a16="http://schemas.microsoft.com/office/drawing/2014/main" id="{05735113-D67D-465F-8B3A-8640E02DFD9F}"/>
            </a:ext>
          </a:extLst>
        </xdr:cNvPr>
        <xdr:cNvSpPr/>
      </xdr:nvSpPr>
      <xdr:spPr>
        <a:xfrm>
          <a:off x="1968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4" name="フローチャート: 判断 293">
          <a:extLst>
            <a:ext uri="{FF2B5EF4-FFF2-40B4-BE49-F238E27FC236}">
              <a16:creationId xmlns:a16="http://schemas.microsoft.com/office/drawing/2014/main" id="{8D376149-2076-4F67-919D-A1E61792AA65}"/>
            </a:ext>
          </a:extLst>
        </xdr:cNvPr>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5897347-692B-493A-B903-B28B3A2924E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8A972BE-12DF-4F19-AEF5-F7BBAFDB8F0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3153099-2A9A-471C-8D82-C26EF52F875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0F010DD-4E3F-4D90-8E64-D19301B4D99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489999A-DD87-4507-A417-CB257DA5ECF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87885</xdr:rowOff>
    </xdr:from>
    <xdr:to>
      <xdr:col>24</xdr:col>
      <xdr:colOff>114300</xdr:colOff>
      <xdr:row>82</xdr:row>
      <xdr:rowOff>18035</xdr:rowOff>
    </xdr:to>
    <xdr:sp macro="" textlink="">
      <xdr:nvSpPr>
        <xdr:cNvPr id="300" name="楕円 299">
          <a:extLst>
            <a:ext uri="{FF2B5EF4-FFF2-40B4-BE49-F238E27FC236}">
              <a16:creationId xmlns:a16="http://schemas.microsoft.com/office/drawing/2014/main" id="{5767B7F6-58A6-4E2F-9BE0-2F4E69010BA3}"/>
            </a:ext>
          </a:extLst>
        </xdr:cNvPr>
        <xdr:cNvSpPr/>
      </xdr:nvSpPr>
      <xdr:spPr>
        <a:xfrm>
          <a:off x="4584700" y="139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66312</xdr:rowOff>
    </xdr:from>
    <xdr:ext cx="405111" cy="259045"/>
    <xdr:sp macro="" textlink="">
      <xdr:nvSpPr>
        <xdr:cNvPr id="301" name="【福祉施設】&#10;有形固定資産減価償却率該当値テキスト">
          <a:extLst>
            <a:ext uri="{FF2B5EF4-FFF2-40B4-BE49-F238E27FC236}">
              <a16:creationId xmlns:a16="http://schemas.microsoft.com/office/drawing/2014/main" id="{54C35B01-B9B0-4374-82D0-F367CB6DCE47}"/>
            </a:ext>
          </a:extLst>
        </xdr:cNvPr>
        <xdr:cNvSpPr txBox="1"/>
      </xdr:nvSpPr>
      <xdr:spPr>
        <a:xfrm>
          <a:off x="4673600" y="1395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30735</xdr:rowOff>
    </xdr:from>
    <xdr:to>
      <xdr:col>20</xdr:col>
      <xdr:colOff>38100</xdr:colOff>
      <xdr:row>81</xdr:row>
      <xdr:rowOff>132335</xdr:rowOff>
    </xdr:to>
    <xdr:sp macro="" textlink="">
      <xdr:nvSpPr>
        <xdr:cNvPr id="302" name="楕円 301">
          <a:extLst>
            <a:ext uri="{FF2B5EF4-FFF2-40B4-BE49-F238E27FC236}">
              <a16:creationId xmlns:a16="http://schemas.microsoft.com/office/drawing/2014/main" id="{B008CA95-A751-42FD-AD65-5D61DFFDF35A}"/>
            </a:ext>
          </a:extLst>
        </xdr:cNvPr>
        <xdr:cNvSpPr/>
      </xdr:nvSpPr>
      <xdr:spPr>
        <a:xfrm>
          <a:off x="3746500" y="1391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81535</xdr:rowOff>
    </xdr:from>
    <xdr:to>
      <xdr:col>24</xdr:col>
      <xdr:colOff>63500</xdr:colOff>
      <xdr:row>81</xdr:row>
      <xdr:rowOff>138685</xdr:rowOff>
    </xdr:to>
    <xdr:cxnSp macro="">
      <xdr:nvCxnSpPr>
        <xdr:cNvPr id="303" name="直線コネクタ 302">
          <a:extLst>
            <a:ext uri="{FF2B5EF4-FFF2-40B4-BE49-F238E27FC236}">
              <a16:creationId xmlns:a16="http://schemas.microsoft.com/office/drawing/2014/main" id="{B8957FD5-C026-4CC6-94B2-E25F074AE85E}"/>
            </a:ext>
          </a:extLst>
        </xdr:cNvPr>
        <xdr:cNvCxnSpPr/>
      </xdr:nvCxnSpPr>
      <xdr:spPr>
        <a:xfrm>
          <a:off x="3797300" y="1396898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145035</xdr:rowOff>
    </xdr:from>
    <xdr:to>
      <xdr:col>15</xdr:col>
      <xdr:colOff>101600</xdr:colOff>
      <xdr:row>81</xdr:row>
      <xdr:rowOff>75185</xdr:rowOff>
    </xdr:to>
    <xdr:sp macro="" textlink="">
      <xdr:nvSpPr>
        <xdr:cNvPr id="304" name="楕円 303">
          <a:extLst>
            <a:ext uri="{FF2B5EF4-FFF2-40B4-BE49-F238E27FC236}">
              <a16:creationId xmlns:a16="http://schemas.microsoft.com/office/drawing/2014/main" id="{EA953FCB-8F5F-4C72-A61D-36D6BBA63749}"/>
            </a:ext>
          </a:extLst>
        </xdr:cNvPr>
        <xdr:cNvSpPr/>
      </xdr:nvSpPr>
      <xdr:spPr>
        <a:xfrm>
          <a:off x="2857500" y="138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24385</xdr:rowOff>
    </xdr:from>
    <xdr:to>
      <xdr:col>19</xdr:col>
      <xdr:colOff>177800</xdr:colOff>
      <xdr:row>81</xdr:row>
      <xdr:rowOff>81535</xdr:rowOff>
    </xdr:to>
    <xdr:cxnSp macro="">
      <xdr:nvCxnSpPr>
        <xdr:cNvPr id="305" name="直線コネクタ 304">
          <a:extLst>
            <a:ext uri="{FF2B5EF4-FFF2-40B4-BE49-F238E27FC236}">
              <a16:creationId xmlns:a16="http://schemas.microsoft.com/office/drawing/2014/main" id="{D87D6EF9-CE9D-4D3C-96C7-53D4334414D9}"/>
            </a:ext>
          </a:extLst>
        </xdr:cNvPr>
        <xdr:cNvCxnSpPr/>
      </xdr:nvCxnSpPr>
      <xdr:spPr>
        <a:xfrm>
          <a:off x="2908300" y="1391183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110744</xdr:rowOff>
    </xdr:from>
    <xdr:to>
      <xdr:col>10</xdr:col>
      <xdr:colOff>165100</xdr:colOff>
      <xdr:row>81</xdr:row>
      <xdr:rowOff>40894</xdr:rowOff>
    </xdr:to>
    <xdr:sp macro="" textlink="">
      <xdr:nvSpPr>
        <xdr:cNvPr id="306" name="楕円 305">
          <a:extLst>
            <a:ext uri="{FF2B5EF4-FFF2-40B4-BE49-F238E27FC236}">
              <a16:creationId xmlns:a16="http://schemas.microsoft.com/office/drawing/2014/main" id="{C6BC0A1A-2E0B-48D8-A0D7-D3B80199F490}"/>
            </a:ext>
          </a:extLst>
        </xdr:cNvPr>
        <xdr:cNvSpPr/>
      </xdr:nvSpPr>
      <xdr:spPr>
        <a:xfrm>
          <a:off x="1968500" y="1382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161544</xdr:rowOff>
    </xdr:from>
    <xdr:to>
      <xdr:col>15</xdr:col>
      <xdr:colOff>50800</xdr:colOff>
      <xdr:row>81</xdr:row>
      <xdr:rowOff>24385</xdr:rowOff>
    </xdr:to>
    <xdr:cxnSp macro="">
      <xdr:nvCxnSpPr>
        <xdr:cNvPr id="307" name="直線コネクタ 306">
          <a:extLst>
            <a:ext uri="{FF2B5EF4-FFF2-40B4-BE49-F238E27FC236}">
              <a16:creationId xmlns:a16="http://schemas.microsoft.com/office/drawing/2014/main" id="{F6BFA8AF-E0D5-4670-9FD7-CE85D71821CD}"/>
            </a:ext>
          </a:extLst>
        </xdr:cNvPr>
        <xdr:cNvCxnSpPr/>
      </xdr:nvCxnSpPr>
      <xdr:spPr>
        <a:xfrm>
          <a:off x="2019300" y="1387754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49022</xdr:rowOff>
    </xdr:from>
    <xdr:to>
      <xdr:col>6</xdr:col>
      <xdr:colOff>38100</xdr:colOff>
      <xdr:row>80</xdr:row>
      <xdr:rowOff>150622</xdr:rowOff>
    </xdr:to>
    <xdr:sp macro="" textlink="">
      <xdr:nvSpPr>
        <xdr:cNvPr id="308" name="楕円 307">
          <a:extLst>
            <a:ext uri="{FF2B5EF4-FFF2-40B4-BE49-F238E27FC236}">
              <a16:creationId xmlns:a16="http://schemas.microsoft.com/office/drawing/2014/main" id="{0C46F868-5355-42D8-A8A3-409076E40CC0}"/>
            </a:ext>
          </a:extLst>
        </xdr:cNvPr>
        <xdr:cNvSpPr/>
      </xdr:nvSpPr>
      <xdr:spPr>
        <a:xfrm>
          <a:off x="1079500" y="1376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99822</xdr:rowOff>
    </xdr:from>
    <xdr:to>
      <xdr:col>10</xdr:col>
      <xdr:colOff>114300</xdr:colOff>
      <xdr:row>80</xdr:row>
      <xdr:rowOff>161544</xdr:rowOff>
    </xdr:to>
    <xdr:cxnSp macro="">
      <xdr:nvCxnSpPr>
        <xdr:cNvPr id="309" name="直線コネクタ 308">
          <a:extLst>
            <a:ext uri="{FF2B5EF4-FFF2-40B4-BE49-F238E27FC236}">
              <a16:creationId xmlns:a16="http://schemas.microsoft.com/office/drawing/2014/main" id="{8FDA1077-F484-4D98-A36C-4DF6CFCF061D}"/>
            </a:ext>
          </a:extLst>
        </xdr:cNvPr>
        <xdr:cNvCxnSpPr/>
      </xdr:nvCxnSpPr>
      <xdr:spPr>
        <a:xfrm>
          <a:off x="1130300" y="13815822"/>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10" name="n_1aveValue【福祉施設】&#10;有形固定資産減価償却率">
          <a:extLst>
            <a:ext uri="{FF2B5EF4-FFF2-40B4-BE49-F238E27FC236}">
              <a16:creationId xmlns:a16="http://schemas.microsoft.com/office/drawing/2014/main" id="{7D75A7E4-35DC-44FB-8274-3562858B7B22}"/>
            </a:ext>
          </a:extLst>
        </xdr:cNvPr>
        <xdr:cNvSpPr txBox="1"/>
      </xdr:nvSpPr>
      <xdr:spPr>
        <a:xfrm>
          <a:off x="3582044" y="1360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11" name="n_2aveValue【福祉施設】&#10;有形固定資産減価償却率">
          <a:extLst>
            <a:ext uri="{FF2B5EF4-FFF2-40B4-BE49-F238E27FC236}">
              <a16:creationId xmlns:a16="http://schemas.microsoft.com/office/drawing/2014/main" id="{2A314A25-352B-4080-AADF-0DE4D46A6DDE}"/>
            </a:ext>
          </a:extLst>
        </xdr:cNvPr>
        <xdr:cNvSpPr txBox="1"/>
      </xdr:nvSpPr>
      <xdr:spPr>
        <a:xfrm>
          <a:off x="2705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2" name="n_3aveValue【福祉施設】&#10;有形固定資産減価償却率">
          <a:extLst>
            <a:ext uri="{FF2B5EF4-FFF2-40B4-BE49-F238E27FC236}">
              <a16:creationId xmlns:a16="http://schemas.microsoft.com/office/drawing/2014/main" id="{09A8FED4-2608-4805-8643-83169CA7140A}"/>
            </a:ext>
          </a:extLst>
        </xdr:cNvPr>
        <xdr:cNvSpPr txBox="1"/>
      </xdr:nvSpPr>
      <xdr:spPr>
        <a:xfrm>
          <a:off x="1816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3" name="n_4aveValue【福祉施設】&#10;有形固定資産減価償却率">
          <a:extLst>
            <a:ext uri="{FF2B5EF4-FFF2-40B4-BE49-F238E27FC236}">
              <a16:creationId xmlns:a16="http://schemas.microsoft.com/office/drawing/2014/main" id="{CC4400C8-2399-484E-BE0F-220D11B920ED}"/>
            </a:ext>
          </a:extLst>
        </xdr:cNvPr>
        <xdr:cNvSpPr txBox="1"/>
      </xdr:nvSpPr>
      <xdr:spPr>
        <a:xfrm>
          <a:off x="927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123462</xdr:rowOff>
    </xdr:from>
    <xdr:ext cx="405111" cy="259045"/>
    <xdr:sp macro="" textlink="">
      <xdr:nvSpPr>
        <xdr:cNvPr id="314" name="n_1mainValue【福祉施設】&#10;有形固定資産減価償却率">
          <a:extLst>
            <a:ext uri="{FF2B5EF4-FFF2-40B4-BE49-F238E27FC236}">
              <a16:creationId xmlns:a16="http://schemas.microsoft.com/office/drawing/2014/main" id="{76979298-6A68-4BD4-82CE-333968FDE06F}"/>
            </a:ext>
          </a:extLst>
        </xdr:cNvPr>
        <xdr:cNvSpPr txBox="1"/>
      </xdr:nvSpPr>
      <xdr:spPr>
        <a:xfrm>
          <a:off x="3582044" y="1401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66312</xdr:rowOff>
    </xdr:from>
    <xdr:ext cx="405111" cy="259045"/>
    <xdr:sp macro="" textlink="">
      <xdr:nvSpPr>
        <xdr:cNvPr id="315" name="n_2mainValue【福祉施設】&#10;有形固定資産減価償却率">
          <a:extLst>
            <a:ext uri="{FF2B5EF4-FFF2-40B4-BE49-F238E27FC236}">
              <a16:creationId xmlns:a16="http://schemas.microsoft.com/office/drawing/2014/main" id="{3C59678E-89C9-401C-A6CA-F5FF92BBB137}"/>
            </a:ext>
          </a:extLst>
        </xdr:cNvPr>
        <xdr:cNvSpPr txBox="1"/>
      </xdr:nvSpPr>
      <xdr:spPr>
        <a:xfrm>
          <a:off x="2705744" y="1395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32021</xdr:rowOff>
    </xdr:from>
    <xdr:ext cx="405111" cy="259045"/>
    <xdr:sp macro="" textlink="">
      <xdr:nvSpPr>
        <xdr:cNvPr id="316" name="n_3mainValue【福祉施設】&#10;有形固定資産減価償却率">
          <a:extLst>
            <a:ext uri="{FF2B5EF4-FFF2-40B4-BE49-F238E27FC236}">
              <a16:creationId xmlns:a16="http://schemas.microsoft.com/office/drawing/2014/main" id="{78AAEBF4-1FF3-468A-977C-2E7144FB5BE9}"/>
            </a:ext>
          </a:extLst>
        </xdr:cNvPr>
        <xdr:cNvSpPr txBox="1"/>
      </xdr:nvSpPr>
      <xdr:spPr>
        <a:xfrm>
          <a:off x="1816744" y="1391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141749</xdr:rowOff>
    </xdr:from>
    <xdr:ext cx="405111" cy="259045"/>
    <xdr:sp macro="" textlink="">
      <xdr:nvSpPr>
        <xdr:cNvPr id="317" name="n_4mainValue【福祉施設】&#10;有形固定資産減価償却率">
          <a:extLst>
            <a:ext uri="{FF2B5EF4-FFF2-40B4-BE49-F238E27FC236}">
              <a16:creationId xmlns:a16="http://schemas.microsoft.com/office/drawing/2014/main" id="{CAC7DCEA-A883-4FAB-9C13-D51049C1ADB1}"/>
            </a:ext>
          </a:extLst>
        </xdr:cNvPr>
        <xdr:cNvSpPr txBox="1"/>
      </xdr:nvSpPr>
      <xdr:spPr>
        <a:xfrm>
          <a:off x="927744" y="13857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975DD1F6-8B7B-4C06-9C99-C126079FA66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9DB7425D-B762-4BC1-AD94-2ED2BDF6C4F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6A905BBD-FB47-4349-B224-5D2D8C4B58E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7B3DBB3A-E286-4FD8-85F7-22B7EBE133A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5A54FFCA-8E6B-40C1-8239-FFD09A84CD4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735B9674-9A0A-4B87-BE28-DF579552EEB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C8CB328A-F0DF-44C1-BF88-41B6B4ADE1A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432304DD-D8C2-4589-8816-33620A512D6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D1FB5359-7B97-406A-AB8B-E14D34AFD3E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9EE03AE1-61F0-4839-AAAF-E75B7C79CF8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CC7630FA-0E59-4CD4-939C-57FE5C138F6D}"/>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0A4EC870-FB29-4E4D-87A0-0A1DF97E2AA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1BC69D77-0685-41DC-9BC8-BCC464E338A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B78AE945-2DAF-4E35-AE24-338E3E5DC63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2C425ED7-7048-45A8-AE5A-1E1FD74362E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4EEF5A32-D378-480F-8588-A0280D391C3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76302049-70DE-46BF-A939-7C5716A37BE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A12FABF2-16CB-4490-ACDA-B8559020405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F7FB8AE7-BF7B-4BAC-A5C0-C4517F12B8D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70BCFE44-30EE-41E6-BB88-5A7D5111FD0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A04FF9A5-CD20-439D-AF74-E0FF4E204B0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DF7D3C32-2891-4466-BF81-87A13853C69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A9024EC7-C7AE-449A-957F-89F1C65662C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41" name="直線コネクタ 340">
          <a:extLst>
            <a:ext uri="{FF2B5EF4-FFF2-40B4-BE49-F238E27FC236}">
              <a16:creationId xmlns:a16="http://schemas.microsoft.com/office/drawing/2014/main" id="{9BBD8471-082A-4C11-BAFD-26F5C516BCEA}"/>
            </a:ext>
          </a:extLst>
        </xdr:cNvPr>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2" name="【福祉施設】&#10;一人当たり面積最小値テキスト">
          <a:extLst>
            <a:ext uri="{FF2B5EF4-FFF2-40B4-BE49-F238E27FC236}">
              <a16:creationId xmlns:a16="http://schemas.microsoft.com/office/drawing/2014/main" id="{41157C62-8972-4199-9302-40580CB65CDC}"/>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3" name="直線コネクタ 342">
          <a:extLst>
            <a:ext uri="{FF2B5EF4-FFF2-40B4-BE49-F238E27FC236}">
              <a16:creationId xmlns:a16="http://schemas.microsoft.com/office/drawing/2014/main" id="{6D8CCA24-5128-4DD6-9227-D796B1B14BDD}"/>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4" name="【福祉施設】&#10;一人当たり面積最大値テキスト">
          <a:extLst>
            <a:ext uri="{FF2B5EF4-FFF2-40B4-BE49-F238E27FC236}">
              <a16:creationId xmlns:a16="http://schemas.microsoft.com/office/drawing/2014/main" id="{5E209EFA-5C63-4090-99F1-2FC9D6FCA34B}"/>
            </a:ext>
          </a:extLst>
        </xdr:cNvPr>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5" name="直線コネクタ 344">
          <a:extLst>
            <a:ext uri="{FF2B5EF4-FFF2-40B4-BE49-F238E27FC236}">
              <a16:creationId xmlns:a16="http://schemas.microsoft.com/office/drawing/2014/main" id="{D2AE7BB3-1718-4940-AE9C-C6D42CF877BF}"/>
            </a:ext>
          </a:extLst>
        </xdr:cNvPr>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129557</xdr:rowOff>
    </xdr:from>
    <xdr:ext cx="469744" cy="259045"/>
    <xdr:sp macro="" textlink="">
      <xdr:nvSpPr>
        <xdr:cNvPr id="346" name="【福祉施設】&#10;一人当たり面積平均値テキスト">
          <a:extLst>
            <a:ext uri="{FF2B5EF4-FFF2-40B4-BE49-F238E27FC236}">
              <a16:creationId xmlns:a16="http://schemas.microsoft.com/office/drawing/2014/main" id="{47094049-963C-4DD9-969B-F05D3FDACD37}"/>
            </a:ext>
          </a:extLst>
        </xdr:cNvPr>
        <xdr:cNvSpPr txBox="1"/>
      </xdr:nvSpPr>
      <xdr:spPr>
        <a:xfrm>
          <a:off x="10515600" y="14359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7" name="フローチャート: 判断 346">
          <a:extLst>
            <a:ext uri="{FF2B5EF4-FFF2-40B4-BE49-F238E27FC236}">
              <a16:creationId xmlns:a16="http://schemas.microsoft.com/office/drawing/2014/main" id="{C6F28705-F0FA-4BC0-9C7E-169C2CA62327}"/>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8" name="フローチャート: 判断 347">
          <a:extLst>
            <a:ext uri="{FF2B5EF4-FFF2-40B4-BE49-F238E27FC236}">
              <a16:creationId xmlns:a16="http://schemas.microsoft.com/office/drawing/2014/main" id="{5843C0BA-DC12-43C3-9385-FB4E7226C993}"/>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9" name="フローチャート: 判断 348">
          <a:extLst>
            <a:ext uri="{FF2B5EF4-FFF2-40B4-BE49-F238E27FC236}">
              <a16:creationId xmlns:a16="http://schemas.microsoft.com/office/drawing/2014/main" id="{FF66677F-F1D2-460F-A003-B5B3CF9B70D0}"/>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50" name="フローチャート: 判断 349">
          <a:extLst>
            <a:ext uri="{FF2B5EF4-FFF2-40B4-BE49-F238E27FC236}">
              <a16:creationId xmlns:a16="http://schemas.microsoft.com/office/drawing/2014/main" id="{DBFAAD92-94C5-48AD-AA06-5A3D27CB2203}"/>
            </a:ext>
          </a:extLst>
        </xdr:cNvPr>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1" name="フローチャート: 判断 350">
          <a:extLst>
            <a:ext uri="{FF2B5EF4-FFF2-40B4-BE49-F238E27FC236}">
              <a16:creationId xmlns:a16="http://schemas.microsoft.com/office/drawing/2014/main" id="{6C6EC335-51FE-4D47-A6C5-00AA8F7FCBFE}"/>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E5CDC5D-9671-45F4-90CC-ADD225ACF25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51EFA0B-EF2A-4685-9D0F-C6D42A949BB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788AA6A-9437-4E48-A12E-98A197C7716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24C6928-F1CC-437B-B2EF-D6429C2D14D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BFE7D5C-57E8-4D70-8229-AFE28D4B0F5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128270</xdr:rowOff>
    </xdr:from>
    <xdr:to>
      <xdr:col>55</xdr:col>
      <xdr:colOff>50800</xdr:colOff>
      <xdr:row>83</xdr:row>
      <xdr:rowOff>58420</xdr:rowOff>
    </xdr:to>
    <xdr:sp macro="" textlink="">
      <xdr:nvSpPr>
        <xdr:cNvPr id="357" name="楕円 356">
          <a:extLst>
            <a:ext uri="{FF2B5EF4-FFF2-40B4-BE49-F238E27FC236}">
              <a16:creationId xmlns:a16="http://schemas.microsoft.com/office/drawing/2014/main" id="{F42185A3-EDAF-4A1C-A1B9-DF47872B5962}"/>
            </a:ext>
          </a:extLst>
        </xdr:cNvPr>
        <xdr:cNvSpPr/>
      </xdr:nvSpPr>
      <xdr:spPr>
        <a:xfrm>
          <a:off x="104267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151147</xdr:rowOff>
    </xdr:from>
    <xdr:ext cx="469744" cy="259045"/>
    <xdr:sp macro="" textlink="">
      <xdr:nvSpPr>
        <xdr:cNvPr id="358" name="【福祉施設】&#10;一人当たり面積該当値テキスト">
          <a:extLst>
            <a:ext uri="{FF2B5EF4-FFF2-40B4-BE49-F238E27FC236}">
              <a16:creationId xmlns:a16="http://schemas.microsoft.com/office/drawing/2014/main" id="{EAF75790-466E-4FA5-84C2-6AFF7F05C69D}"/>
            </a:ext>
          </a:extLst>
        </xdr:cNvPr>
        <xdr:cNvSpPr txBox="1"/>
      </xdr:nvSpPr>
      <xdr:spPr>
        <a:xfrm>
          <a:off x="10515600"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135889</xdr:rowOff>
    </xdr:from>
    <xdr:to>
      <xdr:col>50</xdr:col>
      <xdr:colOff>165100</xdr:colOff>
      <xdr:row>83</xdr:row>
      <xdr:rowOff>66039</xdr:rowOff>
    </xdr:to>
    <xdr:sp macro="" textlink="">
      <xdr:nvSpPr>
        <xdr:cNvPr id="359" name="楕円 358">
          <a:extLst>
            <a:ext uri="{FF2B5EF4-FFF2-40B4-BE49-F238E27FC236}">
              <a16:creationId xmlns:a16="http://schemas.microsoft.com/office/drawing/2014/main" id="{44D44B1A-B057-4B96-B7E1-19ADCF7CED8C}"/>
            </a:ext>
          </a:extLst>
        </xdr:cNvPr>
        <xdr:cNvSpPr/>
      </xdr:nvSpPr>
      <xdr:spPr>
        <a:xfrm>
          <a:off x="9588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7620</xdr:rowOff>
    </xdr:from>
    <xdr:to>
      <xdr:col>55</xdr:col>
      <xdr:colOff>0</xdr:colOff>
      <xdr:row>83</xdr:row>
      <xdr:rowOff>15239</xdr:rowOff>
    </xdr:to>
    <xdr:cxnSp macro="">
      <xdr:nvCxnSpPr>
        <xdr:cNvPr id="360" name="直線コネクタ 359">
          <a:extLst>
            <a:ext uri="{FF2B5EF4-FFF2-40B4-BE49-F238E27FC236}">
              <a16:creationId xmlns:a16="http://schemas.microsoft.com/office/drawing/2014/main" id="{3A777E9B-6B24-4780-A7CF-943502875B13}"/>
            </a:ext>
          </a:extLst>
        </xdr:cNvPr>
        <xdr:cNvCxnSpPr/>
      </xdr:nvCxnSpPr>
      <xdr:spPr>
        <a:xfrm flipV="1">
          <a:off x="9639300" y="1423797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147320</xdr:rowOff>
    </xdr:from>
    <xdr:to>
      <xdr:col>46</xdr:col>
      <xdr:colOff>38100</xdr:colOff>
      <xdr:row>83</xdr:row>
      <xdr:rowOff>77470</xdr:rowOff>
    </xdr:to>
    <xdr:sp macro="" textlink="">
      <xdr:nvSpPr>
        <xdr:cNvPr id="361" name="楕円 360">
          <a:extLst>
            <a:ext uri="{FF2B5EF4-FFF2-40B4-BE49-F238E27FC236}">
              <a16:creationId xmlns:a16="http://schemas.microsoft.com/office/drawing/2014/main" id="{F6D32A56-93BC-424B-9308-8EFD1867549C}"/>
            </a:ext>
          </a:extLst>
        </xdr:cNvPr>
        <xdr:cNvSpPr/>
      </xdr:nvSpPr>
      <xdr:spPr>
        <a:xfrm>
          <a:off x="8699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15239</xdr:rowOff>
    </xdr:from>
    <xdr:to>
      <xdr:col>50</xdr:col>
      <xdr:colOff>114300</xdr:colOff>
      <xdr:row>83</xdr:row>
      <xdr:rowOff>26670</xdr:rowOff>
    </xdr:to>
    <xdr:cxnSp macro="">
      <xdr:nvCxnSpPr>
        <xdr:cNvPr id="362" name="直線コネクタ 361">
          <a:extLst>
            <a:ext uri="{FF2B5EF4-FFF2-40B4-BE49-F238E27FC236}">
              <a16:creationId xmlns:a16="http://schemas.microsoft.com/office/drawing/2014/main" id="{BCD90421-8AD3-450B-9463-ACAD83785B10}"/>
            </a:ext>
          </a:extLst>
        </xdr:cNvPr>
        <xdr:cNvCxnSpPr/>
      </xdr:nvCxnSpPr>
      <xdr:spPr>
        <a:xfrm flipV="1">
          <a:off x="8750300" y="142455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158750</xdr:rowOff>
    </xdr:from>
    <xdr:to>
      <xdr:col>41</xdr:col>
      <xdr:colOff>101600</xdr:colOff>
      <xdr:row>83</xdr:row>
      <xdr:rowOff>88900</xdr:rowOff>
    </xdr:to>
    <xdr:sp macro="" textlink="">
      <xdr:nvSpPr>
        <xdr:cNvPr id="363" name="楕円 362">
          <a:extLst>
            <a:ext uri="{FF2B5EF4-FFF2-40B4-BE49-F238E27FC236}">
              <a16:creationId xmlns:a16="http://schemas.microsoft.com/office/drawing/2014/main" id="{3C32245E-F935-4660-BD27-7E8B7CB23F49}"/>
            </a:ext>
          </a:extLst>
        </xdr:cNvPr>
        <xdr:cNvSpPr/>
      </xdr:nvSpPr>
      <xdr:spPr>
        <a:xfrm>
          <a:off x="7810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26670</xdr:rowOff>
    </xdr:from>
    <xdr:to>
      <xdr:col>45</xdr:col>
      <xdr:colOff>177800</xdr:colOff>
      <xdr:row>83</xdr:row>
      <xdr:rowOff>38100</xdr:rowOff>
    </xdr:to>
    <xdr:cxnSp macro="">
      <xdr:nvCxnSpPr>
        <xdr:cNvPr id="364" name="直線コネクタ 363">
          <a:extLst>
            <a:ext uri="{FF2B5EF4-FFF2-40B4-BE49-F238E27FC236}">
              <a16:creationId xmlns:a16="http://schemas.microsoft.com/office/drawing/2014/main" id="{B5EEE14F-66B0-4E89-8C06-997577342FB5}"/>
            </a:ext>
          </a:extLst>
        </xdr:cNvPr>
        <xdr:cNvCxnSpPr/>
      </xdr:nvCxnSpPr>
      <xdr:spPr>
        <a:xfrm flipV="1">
          <a:off x="7861300" y="142570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2539</xdr:rowOff>
    </xdr:from>
    <xdr:to>
      <xdr:col>36</xdr:col>
      <xdr:colOff>165100</xdr:colOff>
      <xdr:row>83</xdr:row>
      <xdr:rowOff>104139</xdr:rowOff>
    </xdr:to>
    <xdr:sp macro="" textlink="">
      <xdr:nvSpPr>
        <xdr:cNvPr id="365" name="楕円 364">
          <a:extLst>
            <a:ext uri="{FF2B5EF4-FFF2-40B4-BE49-F238E27FC236}">
              <a16:creationId xmlns:a16="http://schemas.microsoft.com/office/drawing/2014/main" id="{C5344784-5449-44BE-A8C8-92244C6E8FDF}"/>
            </a:ext>
          </a:extLst>
        </xdr:cNvPr>
        <xdr:cNvSpPr/>
      </xdr:nvSpPr>
      <xdr:spPr>
        <a:xfrm>
          <a:off x="69215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38100</xdr:rowOff>
    </xdr:from>
    <xdr:to>
      <xdr:col>41</xdr:col>
      <xdr:colOff>50800</xdr:colOff>
      <xdr:row>83</xdr:row>
      <xdr:rowOff>53339</xdr:rowOff>
    </xdr:to>
    <xdr:cxnSp macro="">
      <xdr:nvCxnSpPr>
        <xdr:cNvPr id="366" name="直線コネクタ 365">
          <a:extLst>
            <a:ext uri="{FF2B5EF4-FFF2-40B4-BE49-F238E27FC236}">
              <a16:creationId xmlns:a16="http://schemas.microsoft.com/office/drawing/2014/main" id="{9B6A8632-166C-4F62-9D2D-1F8133B9FB2D}"/>
            </a:ext>
          </a:extLst>
        </xdr:cNvPr>
        <xdr:cNvCxnSpPr/>
      </xdr:nvCxnSpPr>
      <xdr:spPr>
        <a:xfrm flipV="1">
          <a:off x="6972300" y="142684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72407</xdr:rowOff>
    </xdr:from>
    <xdr:ext cx="469744" cy="259045"/>
    <xdr:sp macro="" textlink="">
      <xdr:nvSpPr>
        <xdr:cNvPr id="367" name="n_1aveValue【福祉施設】&#10;一人当たり面積">
          <a:extLst>
            <a:ext uri="{FF2B5EF4-FFF2-40B4-BE49-F238E27FC236}">
              <a16:creationId xmlns:a16="http://schemas.microsoft.com/office/drawing/2014/main" id="{95E3EEEE-7C83-434B-BA1C-1F0B8F5998FA}"/>
            </a:ext>
          </a:extLst>
        </xdr:cNvPr>
        <xdr:cNvSpPr txBox="1"/>
      </xdr:nvSpPr>
      <xdr:spPr>
        <a:xfrm>
          <a:off x="9391727" y="1447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68597</xdr:rowOff>
    </xdr:from>
    <xdr:ext cx="469744" cy="259045"/>
    <xdr:sp macro="" textlink="">
      <xdr:nvSpPr>
        <xdr:cNvPr id="368" name="n_2aveValue【福祉施設】&#10;一人当たり面積">
          <a:extLst>
            <a:ext uri="{FF2B5EF4-FFF2-40B4-BE49-F238E27FC236}">
              <a16:creationId xmlns:a16="http://schemas.microsoft.com/office/drawing/2014/main" id="{857E04F3-BA67-47EA-AE3A-0A628D33E576}"/>
            </a:ext>
          </a:extLst>
        </xdr:cNvPr>
        <xdr:cNvSpPr txBox="1"/>
      </xdr:nvSpPr>
      <xdr:spPr>
        <a:xfrm>
          <a:off x="8515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57166</xdr:rowOff>
    </xdr:from>
    <xdr:ext cx="469744" cy="259045"/>
    <xdr:sp macro="" textlink="">
      <xdr:nvSpPr>
        <xdr:cNvPr id="369" name="n_3aveValue【福祉施設】&#10;一人当たり面積">
          <a:extLst>
            <a:ext uri="{FF2B5EF4-FFF2-40B4-BE49-F238E27FC236}">
              <a16:creationId xmlns:a16="http://schemas.microsoft.com/office/drawing/2014/main" id="{535EB2EB-153A-48B1-985B-A3D5339839FD}"/>
            </a:ext>
          </a:extLst>
        </xdr:cNvPr>
        <xdr:cNvSpPr txBox="1"/>
      </xdr:nvSpPr>
      <xdr:spPr>
        <a:xfrm>
          <a:off x="7626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0" name="n_4aveValue【福祉施設】&#10;一人当たり面積">
          <a:extLst>
            <a:ext uri="{FF2B5EF4-FFF2-40B4-BE49-F238E27FC236}">
              <a16:creationId xmlns:a16="http://schemas.microsoft.com/office/drawing/2014/main" id="{380473EA-6F0F-4EAC-90B3-B9591770DE9D}"/>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82566</xdr:rowOff>
    </xdr:from>
    <xdr:ext cx="469744" cy="259045"/>
    <xdr:sp macro="" textlink="">
      <xdr:nvSpPr>
        <xdr:cNvPr id="371" name="n_1mainValue【福祉施設】&#10;一人当たり面積">
          <a:extLst>
            <a:ext uri="{FF2B5EF4-FFF2-40B4-BE49-F238E27FC236}">
              <a16:creationId xmlns:a16="http://schemas.microsoft.com/office/drawing/2014/main" id="{E21D3444-E66F-43B0-8084-3060129DB397}"/>
            </a:ext>
          </a:extLst>
        </xdr:cNvPr>
        <xdr:cNvSpPr txBox="1"/>
      </xdr:nvSpPr>
      <xdr:spPr>
        <a:xfrm>
          <a:off x="93917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93997</xdr:rowOff>
    </xdr:from>
    <xdr:ext cx="469744" cy="259045"/>
    <xdr:sp macro="" textlink="">
      <xdr:nvSpPr>
        <xdr:cNvPr id="372" name="n_2mainValue【福祉施設】&#10;一人当たり面積">
          <a:extLst>
            <a:ext uri="{FF2B5EF4-FFF2-40B4-BE49-F238E27FC236}">
              <a16:creationId xmlns:a16="http://schemas.microsoft.com/office/drawing/2014/main" id="{67457465-6347-45BB-8919-ACD260412BEC}"/>
            </a:ext>
          </a:extLst>
        </xdr:cNvPr>
        <xdr:cNvSpPr txBox="1"/>
      </xdr:nvSpPr>
      <xdr:spPr>
        <a:xfrm>
          <a:off x="8515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105427</xdr:rowOff>
    </xdr:from>
    <xdr:ext cx="469744" cy="259045"/>
    <xdr:sp macro="" textlink="">
      <xdr:nvSpPr>
        <xdr:cNvPr id="373" name="n_3mainValue【福祉施設】&#10;一人当たり面積">
          <a:extLst>
            <a:ext uri="{FF2B5EF4-FFF2-40B4-BE49-F238E27FC236}">
              <a16:creationId xmlns:a16="http://schemas.microsoft.com/office/drawing/2014/main" id="{CD37267E-3408-4C2A-A970-E7BD18008660}"/>
            </a:ext>
          </a:extLst>
        </xdr:cNvPr>
        <xdr:cNvSpPr txBox="1"/>
      </xdr:nvSpPr>
      <xdr:spPr>
        <a:xfrm>
          <a:off x="7626427"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120666</xdr:rowOff>
    </xdr:from>
    <xdr:ext cx="469744" cy="259045"/>
    <xdr:sp macro="" textlink="">
      <xdr:nvSpPr>
        <xdr:cNvPr id="374" name="n_4mainValue【福祉施設】&#10;一人当たり面積">
          <a:extLst>
            <a:ext uri="{FF2B5EF4-FFF2-40B4-BE49-F238E27FC236}">
              <a16:creationId xmlns:a16="http://schemas.microsoft.com/office/drawing/2014/main" id="{1AC36683-4A9F-4752-9A3B-E7FE2F989F58}"/>
            </a:ext>
          </a:extLst>
        </xdr:cNvPr>
        <xdr:cNvSpPr txBox="1"/>
      </xdr:nvSpPr>
      <xdr:spPr>
        <a:xfrm>
          <a:off x="6737427" y="1400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BBAD5C37-B4EF-4B85-8117-379B09460B3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F8C90F9-7364-4056-91C2-75AC7135595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31DB230-93FB-41C1-8D5F-D0A04BD272C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8136D827-DF8F-4EC2-9982-EA27847AA54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E0DBB862-16EF-4BBE-A724-F9989D506AC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359C27DC-FEC1-4C1F-86EB-56E125E2463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A98A464E-5287-4366-85C0-59555821280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1849293-C7BE-4D03-8D64-49B2AC46740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6C69C6D0-1854-40D8-8927-4526D7C8AF7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D7D29E5C-F76A-4B4D-8370-52F15909C50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B96B8800-405F-4AF8-BF5B-257E1CF5D9F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4DC14B2B-A418-4F7D-B0C5-894561AFD51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C55B8826-9732-4E2F-AF85-7E62F23C49B8}"/>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9D85F63A-F259-4DB0-AA89-658036690647}"/>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16754403-C675-4F72-A40C-E6A857FBD7F3}"/>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31082B9B-D0E0-4012-BF77-04F3976BB365}"/>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571A65B7-D3F3-4A83-AB23-2AE00A90BA7E}"/>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02CB9696-518D-4221-8D8F-97EFCFDD9269}"/>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D51FB2AC-54D8-4E06-89C5-C9FDA55E4ACC}"/>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A5A51CC2-8108-4B8B-82C4-14C06692FB41}"/>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53DE668B-388D-4B40-9E51-1994D1056997}"/>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3D6C3CED-45F5-46D1-BDB9-E9770D46410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CAE9D899-F12C-4AA1-B529-8D055CA709B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F0C0C9F8-3C4D-481B-B94C-8FA8A095B93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9" name="直線コネクタ 398">
          <a:extLst>
            <a:ext uri="{FF2B5EF4-FFF2-40B4-BE49-F238E27FC236}">
              <a16:creationId xmlns:a16="http://schemas.microsoft.com/office/drawing/2014/main" id="{11D68E40-99EB-4DD3-A156-E0704DB3A5A6}"/>
            </a:ext>
          </a:extLst>
        </xdr:cNvPr>
        <xdr:cNvCxnSpPr/>
      </xdr:nvCxnSpPr>
      <xdr:spPr>
        <a:xfrm flipV="1">
          <a:off x="4634865"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0" name="【市民会館】&#10;有形固定資産減価償却率最小値テキスト">
          <a:extLst>
            <a:ext uri="{FF2B5EF4-FFF2-40B4-BE49-F238E27FC236}">
              <a16:creationId xmlns:a16="http://schemas.microsoft.com/office/drawing/2014/main" id="{D0A46B54-0D47-4949-B16D-6C2608AC9E6E}"/>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1" name="直線コネクタ 400">
          <a:extLst>
            <a:ext uri="{FF2B5EF4-FFF2-40B4-BE49-F238E27FC236}">
              <a16:creationId xmlns:a16="http://schemas.microsoft.com/office/drawing/2014/main" id="{55356A2C-7D79-4CB1-86C6-CBE4FBEDC17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3AEB19A8-9CE6-4605-9F21-4AEBC7C97202}"/>
            </a:ext>
          </a:extLst>
        </xdr:cNvPr>
        <xdr:cNvSpPr txBox="1"/>
      </xdr:nvSpPr>
      <xdr:spPr>
        <a:xfrm>
          <a:off x="4673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3" name="直線コネクタ 402">
          <a:extLst>
            <a:ext uri="{FF2B5EF4-FFF2-40B4-BE49-F238E27FC236}">
              <a16:creationId xmlns:a16="http://schemas.microsoft.com/office/drawing/2014/main" id="{106B8484-2C54-4EC8-804D-51C595DA5C92}"/>
            </a:ext>
          </a:extLst>
        </xdr:cNvPr>
        <xdr:cNvCxnSpPr/>
      </xdr:nvCxnSpPr>
      <xdr:spPr>
        <a:xfrm>
          <a:off x="4546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4A19BE58-8049-4552-847D-67EBD6F57235}"/>
            </a:ext>
          </a:extLst>
        </xdr:cNvPr>
        <xdr:cNvSpPr txBox="1"/>
      </xdr:nvSpPr>
      <xdr:spPr>
        <a:xfrm>
          <a:off x="4673600" y="1756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5" name="フローチャート: 判断 404">
          <a:extLst>
            <a:ext uri="{FF2B5EF4-FFF2-40B4-BE49-F238E27FC236}">
              <a16:creationId xmlns:a16="http://schemas.microsoft.com/office/drawing/2014/main" id="{BDADE367-8C29-41DC-8F2C-7D7C8279F89B}"/>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6" name="フローチャート: 判断 405">
          <a:extLst>
            <a:ext uri="{FF2B5EF4-FFF2-40B4-BE49-F238E27FC236}">
              <a16:creationId xmlns:a16="http://schemas.microsoft.com/office/drawing/2014/main" id="{B8CFCF63-4633-4B71-B28F-3FD8090992DA}"/>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7" name="フローチャート: 判断 406">
          <a:extLst>
            <a:ext uri="{FF2B5EF4-FFF2-40B4-BE49-F238E27FC236}">
              <a16:creationId xmlns:a16="http://schemas.microsoft.com/office/drawing/2014/main" id="{F4A7B579-1CA1-44FC-BC64-7A793405F8A1}"/>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8" name="フローチャート: 判断 407">
          <a:extLst>
            <a:ext uri="{FF2B5EF4-FFF2-40B4-BE49-F238E27FC236}">
              <a16:creationId xmlns:a16="http://schemas.microsoft.com/office/drawing/2014/main" id="{75D9A487-4B40-4576-8DAD-11107D6AB156}"/>
            </a:ext>
          </a:extLst>
        </xdr:cNvPr>
        <xdr:cNvSpPr/>
      </xdr:nvSpPr>
      <xdr:spPr>
        <a:xfrm>
          <a:off x="1968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9" name="フローチャート: 判断 408">
          <a:extLst>
            <a:ext uri="{FF2B5EF4-FFF2-40B4-BE49-F238E27FC236}">
              <a16:creationId xmlns:a16="http://schemas.microsoft.com/office/drawing/2014/main" id="{22B0E699-A2A7-4B2C-8AFA-1A796694C260}"/>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6666CBF5-5483-4269-AD5D-7BA31F0FEF4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1ABF9660-AE1D-4508-868D-CD46848C0B7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6F91BD8-211F-4168-915F-AD9A25F42EF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32D82C7-483F-4190-AF9F-0B44E0140D9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A040B50-4E14-4ABB-A7F2-79D5C9A9FF8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93980</xdr:rowOff>
    </xdr:from>
    <xdr:to>
      <xdr:col>24</xdr:col>
      <xdr:colOff>114300</xdr:colOff>
      <xdr:row>108</xdr:row>
      <xdr:rowOff>24130</xdr:rowOff>
    </xdr:to>
    <xdr:sp macro="" textlink="">
      <xdr:nvSpPr>
        <xdr:cNvPr id="415" name="楕円 414">
          <a:extLst>
            <a:ext uri="{FF2B5EF4-FFF2-40B4-BE49-F238E27FC236}">
              <a16:creationId xmlns:a16="http://schemas.microsoft.com/office/drawing/2014/main" id="{3C9763AE-A166-46B4-9DCB-320A3625C9FF}"/>
            </a:ext>
          </a:extLst>
        </xdr:cNvPr>
        <xdr:cNvSpPr/>
      </xdr:nvSpPr>
      <xdr:spPr>
        <a:xfrm>
          <a:off x="45847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72407</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D83938F3-8085-4911-9849-DFAF688746CF}"/>
            </a:ext>
          </a:extLst>
        </xdr:cNvPr>
        <xdr:cNvSpPr txBox="1"/>
      </xdr:nvSpPr>
      <xdr:spPr>
        <a:xfrm>
          <a:off x="4673600"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63500</xdr:rowOff>
    </xdr:from>
    <xdr:to>
      <xdr:col>20</xdr:col>
      <xdr:colOff>38100</xdr:colOff>
      <xdr:row>107</xdr:row>
      <xdr:rowOff>165100</xdr:rowOff>
    </xdr:to>
    <xdr:sp macro="" textlink="">
      <xdr:nvSpPr>
        <xdr:cNvPr id="417" name="楕円 416">
          <a:extLst>
            <a:ext uri="{FF2B5EF4-FFF2-40B4-BE49-F238E27FC236}">
              <a16:creationId xmlns:a16="http://schemas.microsoft.com/office/drawing/2014/main" id="{7601BD3D-7BC9-444C-929A-BA5936A2ABD2}"/>
            </a:ext>
          </a:extLst>
        </xdr:cNvPr>
        <xdr:cNvSpPr/>
      </xdr:nvSpPr>
      <xdr:spPr>
        <a:xfrm>
          <a:off x="3746500" y="184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114300</xdr:rowOff>
    </xdr:from>
    <xdr:to>
      <xdr:col>24</xdr:col>
      <xdr:colOff>63500</xdr:colOff>
      <xdr:row>107</xdr:row>
      <xdr:rowOff>144780</xdr:rowOff>
    </xdr:to>
    <xdr:cxnSp macro="">
      <xdr:nvCxnSpPr>
        <xdr:cNvPr id="418" name="直線コネクタ 417">
          <a:extLst>
            <a:ext uri="{FF2B5EF4-FFF2-40B4-BE49-F238E27FC236}">
              <a16:creationId xmlns:a16="http://schemas.microsoft.com/office/drawing/2014/main" id="{7368B7D4-EE0F-43D2-99C0-01498A80402B}"/>
            </a:ext>
          </a:extLst>
        </xdr:cNvPr>
        <xdr:cNvCxnSpPr/>
      </xdr:nvCxnSpPr>
      <xdr:spPr>
        <a:xfrm>
          <a:off x="3797300" y="184594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34925</xdr:rowOff>
    </xdr:from>
    <xdr:to>
      <xdr:col>15</xdr:col>
      <xdr:colOff>101600</xdr:colOff>
      <xdr:row>107</xdr:row>
      <xdr:rowOff>136525</xdr:rowOff>
    </xdr:to>
    <xdr:sp macro="" textlink="">
      <xdr:nvSpPr>
        <xdr:cNvPr id="419" name="楕円 418">
          <a:extLst>
            <a:ext uri="{FF2B5EF4-FFF2-40B4-BE49-F238E27FC236}">
              <a16:creationId xmlns:a16="http://schemas.microsoft.com/office/drawing/2014/main" id="{F90B71A7-107C-416B-AB65-12F3C3CDD783}"/>
            </a:ext>
          </a:extLst>
        </xdr:cNvPr>
        <xdr:cNvSpPr/>
      </xdr:nvSpPr>
      <xdr:spPr>
        <a:xfrm>
          <a:off x="2857500" y="1838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85725</xdr:rowOff>
    </xdr:from>
    <xdr:to>
      <xdr:col>19</xdr:col>
      <xdr:colOff>177800</xdr:colOff>
      <xdr:row>107</xdr:row>
      <xdr:rowOff>114300</xdr:rowOff>
    </xdr:to>
    <xdr:cxnSp macro="">
      <xdr:nvCxnSpPr>
        <xdr:cNvPr id="420" name="直線コネクタ 419">
          <a:extLst>
            <a:ext uri="{FF2B5EF4-FFF2-40B4-BE49-F238E27FC236}">
              <a16:creationId xmlns:a16="http://schemas.microsoft.com/office/drawing/2014/main" id="{65A0219E-6F3C-4328-83B9-FF71BF888F77}"/>
            </a:ext>
          </a:extLst>
        </xdr:cNvPr>
        <xdr:cNvCxnSpPr/>
      </xdr:nvCxnSpPr>
      <xdr:spPr>
        <a:xfrm>
          <a:off x="2908300" y="184308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636</xdr:rowOff>
    </xdr:from>
    <xdr:to>
      <xdr:col>10</xdr:col>
      <xdr:colOff>165100</xdr:colOff>
      <xdr:row>107</xdr:row>
      <xdr:rowOff>102236</xdr:rowOff>
    </xdr:to>
    <xdr:sp macro="" textlink="">
      <xdr:nvSpPr>
        <xdr:cNvPr id="421" name="楕円 420">
          <a:extLst>
            <a:ext uri="{FF2B5EF4-FFF2-40B4-BE49-F238E27FC236}">
              <a16:creationId xmlns:a16="http://schemas.microsoft.com/office/drawing/2014/main" id="{1266723E-037C-4644-86D5-5C320748373E}"/>
            </a:ext>
          </a:extLst>
        </xdr:cNvPr>
        <xdr:cNvSpPr/>
      </xdr:nvSpPr>
      <xdr:spPr>
        <a:xfrm>
          <a:off x="1968500" y="1834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51436</xdr:rowOff>
    </xdr:from>
    <xdr:to>
      <xdr:col>15</xdr:col>
      <xdr:colOff>50800</xdr:colOff>
      <xdr:row>107</xdr:row>
      <xdr:rowOff>85725</xdr:rowOff>
    </xdr:to>
    <xdr:cxnSp macro="">
      <xdr:nvCxnSpPr>
        <xdr:cNvPr id="422" name="直線コネクタ 421">
          <a:extLst>
            <a:ext uri="{FF2B5EF4-FFF2-40B4-BE49-F238E27FC236}">
              <a16:creationId xmlns:a16="http://schemas.microsoft.com/office/drawing/2014/main" id="{F52E7F9A-0C58-4C93-95CE-35B967A9F78A}"/>
            </a:ext>
          </a:extLst>
        </xdr:cNvPr>
        <xdr:cNvCxnSpPr/>
      </xdr:nvCxnSpPr>
      <xdr:spPr>
        <a:xfrm>
          <a:off x="2019300" y="183965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132080</xdr:rowOff>
    </xdr:from>
    <xdr:to>
      <xdr:col>6</xdr:col>
      <xdr:colOff>38100</xdr:colOff>
      <xdr:row>107</xdr:row>
      <xdr:rowOff>62230</xdr:rowOff>
    </xdr:to>
    <xdr:sp macro="" textlink="">
      <xdr:nvSpPr>
        <xdr:cNvPr id="423" name="楕円 422">
          <a:extLst>
            <a:ext uri="{FF2B5EF4-FFF2-40B4-BE49-F238E27FC236}">
              <a16:creationId xmlns:a16="http://schemas.microsoft.com/office/drawing/2014/main" id="{6936165B-ACE8-4F5F-A8EC-F1365DA67BEE}"/>
            </a:ext>
          </a:extLst>
        </xdr:cNvPr>
        <xdr:cNvSpPr/>
      </xdr:nvSpPr>
      <xdr:spPr>
        <a:xfrm>
          <a:off x="1079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11430</xdr:rowOff>
    </xdr:from>
    <xdr:to>
      <xdr:col>10</xdr:col>
      <xdr:colOff>114300</xdr:colOff>
      <xdr:row>107</xdr:row>
      <xdr:rowOff>51436</xdr:rowOff>
    </xdr:to>
    <xdr:cxnSp macro="">
      <xdr:nvCxnSpPr>
        <xdr:cNvPr id="424" name="直線コネクタ 423">
          <a:extLst>
            <a:ext uri="{FF2B5EF4-FFF2-40B4-BE49-F238E27FC236}">
              <a16:creationId xmlns:a16="http://schemas.microsoft.com/office/drawing/2014/main" id="{C1C24241-EC93-434F-9AD1-D7925F425860}"/>
            </a:ext>
          </a:extLst>
        </xdr:cNvPr>
        <xdr:cNvCxnSpPr/>
      </xdr:nvCxnSpPr>
      <xdr:spPr>
        <a:xfrm>
          <a:off x="1130300" y="183565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5" name="n_1aveValue【市民会館】&#10;有形固定資産減価償却率">
          <a:extLst>
            <a:ext uri="{FF2B5EF4-FFF2-40B4-BE49-F238E27FC236}">
              <a16:creationId xmlns:a16="http://schemas.microsoft.com/office/drawing/2014/main" id="{F9B84B62-D55E-4FC6-8FE4-C50E35077B5A}"/>
            </a:ext>
          </a:extLst>
        </xdr:cNvPr>
        <xdr:cNvSpPr txBox="1"/>
      </xdr:nvSpPr>
      <xdr:spPr>
        <a:xfrm>
          <a:off x="3582044"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122572</xdr:rowOff>
    </xdr:from>
    <xdr:ext cx="405111" cy="259045"/>
    <xdr:sp macro="" textlink="">
      <xdr:nvSpPr>
        <xdr:cNvPr id="426" name="n_2aveValue【市民会館】&#10;有形固定資産減価償却率">
          <a:extLst>
            <a:ext uri="{FF2B5EF4-FFF2-40B4-BE49-F238E27FC236}">
              <a16:creationId xmlns:a16="http://schemas.microsoft.com/office/drawing/2014/main" id="{D14DD7D7-1862-4EBF-955C-4AB41C706D93}"/>
            </a:ext>
          </a:extLst>
        </xdr:cNvPr>
        <xdr:cNvSpPr txBox="1"/>
      </xdr:nvSpPr>
      <xdr:spPr>
        <a:xfrm>
          <a:off x="27057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7" name="n_3aveValue【市民会館】&#10;有形固定資産減価償却率">
          <a:extLst>
            <a:ext uri="{FF2B5EF4-FFF2-40B4-BE49-F238E27FC236}">
              <a16:creationId xmlns:a16="http://schemas.microsoft.com/office/drawing/2014/main" id="{D457D30F-28E0-40A2-B726-FF2FA6DA3199}"/>
            </a:ext>
          </a:extLst>
        </xdr:cNvPr>
        <xdr:cNvSpPr txBox="1"/>
      </xdr:nvSpPr>
      <xdr:spPr>
        <a:xfrm>
          <a:off x="1816744" y="1740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28" name="n_4aveValue【市民会館】&#10;有形固定資産減価償却率">
          <a:extLst>
            <a:ext uri="{FF2B5EF4-FFF2-40B4-BE49-F238E27FC236}">
              <a16:creationId xmlns:a16="http://schemas.microsoft.com/office/drawing/2014/main" id="{50977BAB-E63A-49E7-8A9B-4181FD836B21}"/>
            </a:ext>
          </a:extLst>
        </xdr:cNvPr>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156227</xdr:rowOff>
    </xdr:from>
    <xdr:ext cx="405111" cy="259045"/>
    <xdr:sp macro="" textlink="">
      <xdr:nvSpPr>
        <xdr:cNvPr id="429" name="n_1mainValue【市民会館】&#10;有形固定資産減価償却率">
          <a:extLst>
            <a:ext uri="{FF2B5EF4-FFF2-40B4-BE49-F238E27FC236}">
              <a16:creationId xmlns:a16="http://schemas.microsoft.com/office/drawing/2014/main" id="{824A64AA-DCF8-4F31-B22E-3FF4CCB8941E}"/>
            </a:ext>
          </a:extLst>
        </xdr:cNvPr>
        <xdr:cNvSpPr txBox="1"/>
      </xdr:nvSpPr>
      <xdr:spPr>
        <a:xfrm>
          <a:off x="3582044" y="185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127652</xdr:rowOff>
    </xdr:from>
    <xdr:ext cx="405111" cy="259045"/>
    <xdr:sp macro="" textlink="">
      <xdr:nvSpPr>
        <xdr:cNvPr id="430" name="n_2mainValue【市民会館】&#10;有形固定資産減価償却率">
          <a:extLst>
            <a:ext uri="{FF2B5EF4-FFF2-40B4-BE49-F238E27FC236}">
              <a16:creationId xmlns:a16="http://schemas.microsoft.com/office/drawing/2014/main" id="{372172DA-119E-4B55-B4C7-E4F87C1611D9}"/>
            </a:ext>
          </a:extLst>
        </xdr:cNvPr>
        <xdr:cNvSpPr txBox="1"/>
      </xdr:nvSpPr>
      <xdr:spPr>
        <a:xfrm>
          <a:off x="2705744" y="184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93363</xdr:rowOff>
    </xdr:from>
    <xdr:ext cx="405111" cy="259045"/>
    <xdr:sp macro="" textlink="">
      <xdr:nvSpPr>
        <xdr:cNvPr id="431" name="n_3mainValue【市民会館】&#10;有形固定資産減価償却率">
          <a:extLst>
            <a:ext uri="{FF2B5EF4-FFF2-40B4-BE49-F238E27FC236}">
              <a16:creationId xmlns:a16="http://schemas.microsoft.com/office/drawing/2014/main" id="{F9E50139-857F-4B56-8E59-0317EFF37F2D}"/>
            </a:ext>
          </a:extLst>
        </xdr:cNvPr>
        <xdr:cNvSpPr txBox="1"/>
      </xdr:nvSpPr>
      <xdr:spPr>
        <a:xfrm>
          <a:off x="1816744" y="1843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53357</xdr:rowOff>
    </xdr:from>
    <xdr:ext cx="405111" cy="259045"/>
    <xdr:sp macro="" textlink="">
      <xdr:nvSpPr>
        <xdr:cNvPr id="432" name="n_4mainValue【市民会館】&#10;有形固定資産減価償却率">
          <a:extLst>
            <a:ext uri="{FF2B5EF4-FFF2-40B4-BE49-F238E27FC236}">
              <a16:creationId xmlns:a16="http://schemas.microsoft.com/office/drawing/2014/main" id="{5CF5A922-6645-4C8C-9F64-CD47928105DC}"/>
            </a:ext>
          </a:extLst>
        </xdr:cNvPr>
        <xdr:cNvSpPr txBox="1"/>
      </xdr:nvSpPr>
      <xdr:spPr>
        <a:xfrm>
          <a:off x="927744" y="183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ED89D7B0-EEDF-4898-A0DD-7F81C31768F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A7F096F4-546B-4D16-9DE0-1E2BC018842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82C00ABA-8434-4165-A351-F52E82DC1F3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7B9A7477-79A6-49AF-88D2-C14D2B7EA2B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CE0A9539-352C-4CD2-B5E3-46D0F03B0CE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A1E60968-8A40-44D6-882E-523C775BB1A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39ACFB48-1F38-4B5F-99E0-3E750DB4CA5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2F3234C4-525B-4D93-9013-08C3F5327B7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95B5C683-E9CE-4FE2-83EE-462D59170D8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5B2AECCF-1B8C-4AEF-A768-5126FDFAA39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4FABD7AE-2C75-4782-A84B-A421E4839FC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F780E84F-D137-44AF-868C-3DF0DF92D7D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68704C1E-4FFB-407F-8BD0-F32A5FC55A4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B6F1B8D2-F1F1-4A3B-8959-EEA34402625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5053F653-B535-4E2C-BC34-A16F0BA5B02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6392034F-4B76-4BDD-A3CF-8A8FE81D502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4A93E1F5-F3DB-456D-9DFB-16C9E117F5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003E9993-6180-4A7B-8DBD-769350522A1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50310B16-D660-43E9-BBE9-A748578C022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2CDFAB70-7AFD-4797-9FBC-C0DC7A0F31F7}"/>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BC55A03B-ED3B-48BF-954E-452D5F2EEBC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F6DA406F-F17C-4AE0-A0C2-E12BE7F6F10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74E6BA69-F19C-4DFB-A995-BA49D12ABC2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6" name="直線コネクタ 455">
          <a:extLst>
            <a:ext uri="{FF2B5EF4-FFF2-40B4-BE49-F238E27FC236}">
              <a16:creationId xmlns:a16="http://schemas.microsoft.com/office/drawing/2014/main" id="{F7C7B326-5BC0-4DAE-A015-536818692B30}"/>
            </a:ext>
          </a:extLst>
        </xdr:cNvPr>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7" name="【市民会館】&#10;一人当たり面積最小値テキスト">
          <a:extLst>
            <a:ext uri="{FF2B5EF4-FFF2-40B4-BE49-F238E27FC236}">
              <a16:creationId xmlns:a16="http://schemas.microsoft.com/office/drawing/2014/main" id="{9DD0BE67-C3F1-4F76-80CE-766573864ED4}"/>
            </a:ext>
          </a:extLst>
        </xdr:cNvPr>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8" name="直線コネクタ 457">
          <a:extLst>
            <a:ext uri="{FF2B5EF4-FFF2-40B4-BE49-F238E27FC236}">
              <a16:creationId xmlns:a16="http://schemas.microsoft.com/office/drawing/2014/main" id="{A8FB9C9E-08AE-4BA4-BB6C-A5227EDEF288}"/>
            </a:ext>
          </a:extLst>
        </xdr:cNvPr>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9" name="【市民会館】&#10;一人当たり面積最大値テキスト">
          <a:extLst>
            <a:ext uri="{FF2B5EF4-FFF2-40B4-BE49-F238E27FC236}">
              <a16:creationId xmlns:a16="http://schemas.microsoft.com/office/drawing/2014/main" id="{C79EA328-DEF8-43A2-9514-50DED1406E8D}"/>
            </a:ext>
          </a:extLst>
        </xdr:cNvPr>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60" name="直線コネクタ 459">
          <a:extLst>
            <a:ext uri="{FF2B5EF4-FFF2-40B4-BE49-F238E27FC236}">
              <a16:creationId xmlns:a16="http://schemas.microsoft.com/office/drawing/2014/main" id="{81D490C4-3539-443B-BBB1-0A44AE4CCCCD}"/>
            </a:ext>
          </a:extLst>
        </xdr:cNvPr>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162577</xdr:rowOff>
    </xdr:from>
    <xdr:ext cx="469744" cy="259045"/>
    <xdr:sp macro="" textlink="">
      <xdr:nvSpPr>
        <xdr:cNvPr id="461" name="【市民会館】&#10;一人当たり面積平均値テキスト">
          <a:extLst>
            <a:ext uri="{FF2B5EF4-FFF2-40B4-BE49-F238E27FC236}">
              <a16:creationId xmlns:a16="http://schemas.microsoft.com/office/drawing/2014/main" id="{51EDE23A-13E9-4541-9307-3A436F33A7D0}"/>
            </a:ext>
          </a:extLst>
        </xdr:cNvPr>
        <xdr:cNvSpPr txBox="1"/>
      </xdr:nvSpPr>
      <xdr:spPr>
        <a:xfrm>
          <a:off x="10515600" y="1799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2" name="フローチャート: 判断 461">
          <a:extLst>
            <a:ext uri="{FF2B5EF4-FFF2-40B4-BE49-F238E27FC236}">
              <a16:creationId xmlns:a16="http://schemas.microsoft.com/office/drawing/2014/main" id="{68F00792-54ED-4235-9D5C-E0C97177B740}"/>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3" name="フローチャート: 判断 462">
          <a:extLst>
            <a:ext uri="{FF2B5EF4-FFF2-40B4-BE49-F238E27FC236}">
              <a16:creationId xmlns:a16="http://schemas.microsoft.com/office/drawing/2014/main" id="{641F131C-4366-4795-8F8D-DCC5695B69EB}"/>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4" name="フローチャート: 判断 463">
          <a:extLst>
            <a:ext uri="{FF2B5EF4-FFF2-40B4-BE49-F238E27FC236}">
              <a16:creationId xmlns:a16="http://schemas.microsoft.com/office/drawing/2014/main" id="{59AB5B72-1680-49B0-A06C-F1AB017401D2}"/>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5" name="フローチャート: 判断 464">
          <a:extLst>
            <a:ext uri="{FF2B5EF4-FFF2-40B4-BE49-F238E27FC236}">
              <a16:creationId xmlns:a16="http://schemas.microsoft.com/office/drawing/2014/main" id="{ABF4DA6D-F0CD-4C11-A88A-FF9EA6940E98}"/>
            </a:ext>
          </a:extLst>
        </xdr:cNvPr>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6" name="フローチャート: 判断 465">
          <a:extLst>
            <a:ext uri="{FF2B5EF4-FFF2-40B4-BE49-F238E27FC236}">
              <a16:creationId xmlns:a16="http://schemas.microsoft.com/office/drawing/2014/main" id="{6F4FA2E0-54F5-4551-8B33-19CCFAEBBD19}"/>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F2EC71FB-BA03-4B24-AF2F-30E272575D7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26BD6B3E-F733-4660-8CB6-B658ACB9A8D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CD7C124-44FE-49B5-AFD3-451D79F2026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68499DD-8AA1-4E27-BD32-D9952C8693E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AFFC3D3-2CD5-47E4-A538-F86EC8E4916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139700</xdr:rowOff>
    </xdr:from>
    <xdr:to>
      <xdr:col>55</xdr:col>
      <xdr:colOff>50800</xdr:colOff>
      <xdr:row>107</xdr:row>
      <xdr:rowOff>69850</xdr:rowOff>
    </xdr:to>
    <xdr:sp macro="" textlink="">
      <xdr:nvSpPr>
        <xdr:cNvPr id="472" name="楕円 471">
          <a:extLst>
            <a:ext uri="{FF2B5EF4-FFF2-40B4-BE49-F238E27FC236}">
              <a16:creationId xmlns:a16="http://schemas.microsoft.com/office/drawing/2014/main" id="{C1FB9C91-53A6-49BB-AE96-D6C4B0D95CEB}"/>
            </a:ext>
          </a:extLst>
        </xdr:cNvPr>
        <xdr:cNvSpPr/>
      </xdr:nvSpPr>
      <xdr:spPr>
        <a:xfrm>
          <a:off x="10426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118127</xdr:rowOff>
    </xdr:from>
    <xdr:ext cx="469744" cy="259045"/>
    <xdr:sp macro="" textlink="">
      <xdr:nvSpPr>
        <xdr:cNvPr id="473" name="【市民会館】&#10;一人当たり面積該当値テキスト">
          <a:extLst>
            <a:ext uri="{FF2B5EF4-FFF2-40B4-BE49-F238E27FC236}">
              <a16:creationId xmlns:a16="http://schemas.microsoft.com/office/drawing/2014/main" id="{A1E76A8E-CD8C-4044-B60B-6D518BACE396}"/>
            </a:ext>
          </a:extLst>
        </xdr:cNvPr>
        <xdr:cNvSpPr txBox="1"/>
      </xdr:nvSpPr>
      <xdr:spPr>
        <a:xfrm>
          <a:off x="10515600"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143511</xdr:rowOff>
    </xdr:from>
    <xdr:to>
      <xdr:col>50</xdr:col>
      <xdr:colOff>165100</xdr:colOff>
      <xdr:row>107</xdr:row>
      <xdr:rowOff>73661</xdr:rowOff>
    </xdr:to>
    <xdr:sp macro="" textlink="">
      <xdr:nvSpPr>
        <xdr:cNvPr id="474" name="楕円 473">
          <a:extLst>
            <a:ext uri="{FF2B5EF4-FFF2-40B4-BE49-F238E27FC236}">
              <a16:creationId xmlns:a16="http://schemas.microsoft.com/office/drawing/2014/main" id="{6B0B4BC0-593F-404E-8989-45375EE60BB4}"/>
            </a:ext>
          </a:extLst>
        </xdr:cNvPr>
        <xdr:cNvSpPr/>
      </xdr:nvSpPr>
      <xdr:spPr>
        <a:xfrm>
          <a:off x="9588500" y="1831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19050</xdr:rowOff>
    </xdr:from>
    <xdr:to>
      <xdr:col>55</xdr:col>
      <xdr:colOff>0</xdr:colOff>
      <xdr:row>107</xdr:row>
      <xdr:rowOff>22861</xdr:rowOff>
    </xdr:to>
    <xdr:cxnSp macro="">
      <xdr:nvCxnSpPr>
        <xdr:cNvPr id="475" name="直線コネクタ 474">
          <a:extLst>
            <a:ext uri="{FF2B5EF4-FFF2-40B4-BE49-F238E27FC236}">
              <a16:creationId xmlns:a16="http://schemas.microsoft.com/office/drawing/2014/main" id="{F3F6B7B1-9E2E-430C-8B06-1158CF5C9357}"/>
            </a:ext>
          </a:extLst>
        </xdr:cNvPr>
        <xdr:cNvCxnSpPr/>
      </xdr:nvCxnSpPr>
      <xdr:spPr>
        <a:xfrm flipV="1">
          <a:off x="9639300" y="1836420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151130</xdr:rowOff>
    </xdr:from>
    <xdr:to>
      <xdr:col>46</xdr:col>
      <xdr:colOff>38100</xdr:colOff>
      <xdr:row>107</xdr:row>
      <xdr:rowOff>81280</xdr:rowOff>
    </xdr:to>
    <xdr:sp macro="" textlink="">
      <xdr:nvSpPr>
        <xdr:cNvPr id="476" name="楕円 475">
          <a:extLst>
            <a:ext uri="{FF2B5EF4-FFF2-40B4-BE49-F238E27FC236}">
              <a16:creationId xmlns:a16="http://schemas.microsoft.com/office/drawing/2014/main" id="{D118230E-B1FF-435F-96C5-005A3E95794C}"/>
            </a:ext>
          </a:extLst>
        </xdr:cNvPr>
        <xdr:cNvSpPr/>
      </xdr:nvSpPr>
      <xdr:spPr>
        <a:xfrm>
          <a:off x="8699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22861</xdr:rowOff>
    </xdr:from>
    <xdr:to>
      <xdr:col>50</xdr:col>
      <xdr:colOff>114300</xdr:colOff>
      <xdr:row>107</xdr:row>
      <xdr:rowOff>30480</xdr:rowOff>
    </xdr:to>
    <xdr:cxnSp macro="">
      <xdr:nvCxnSpPr>
        <xdr:cNvPr id="477" name="直線コネクタ 476">
          <a:extLst>
            <a:ext uri="{FF2B5EF4-FFF2-40B4-BE49-F238E27FC236}">
              <a16:creationId xmlns:a16="http://schemas.microsoft.com/office/drawing/2014/main" id="{516D06FB-87BA-455F-9635-E7287CDB68C0}"/>
            </a:ext>
          </a:extLst>
        </xdr:cNvPr>
        <xdr:cNvCxnSpPr/>
      </xdr:nvCxnSpPr>
      <xdr:spPr>
        <a:xfrm flipV="1">
          <a:off x="8750300" y="183680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154939</xdr:rowOff>
    </xdr:from>
    <xdr:to>
      <xdr:col>41</xdr:col>
      <xdr:colOff>101600</xdr:colOff>
      <xdr:row>107</xdr:row>
      <xdr:rowOff>85089</xdr:rowOff>
    </xdr:to>
    <xdr:sp macro="" textlink="">
      <xdr:nvSpPr>
        <xdr:cNvPr id="478" name="楕円 477">
          <a:extLst>
            <a:ext uri="{FF2B5EF4-FFF2-40B4-BE49-F238E27FC236}">
              <a16:creationId xmlns:a16="http://schemas.microsoft.com/office/drawing/2014/main" id="{FB11A816-9A3C-479B-B76E-DD75A2F3B842}"/>
            </a:ext>
          </a:extLst>
        </xdr:cNvPr>
        <xdr:cNvSpPr/>
      </xdr:nvSpPr>
      <xdr:spPr>
        <a:xfrm>
          <a:off x="7810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30480</xdr:rowOff>
    </xdr:from>
    <xdr:to>
      <xdr:col>45</xdr:col>
      <xdr:colOff>177800</xdr:colOff>
      <xdr:row>107</xdr:row>
      <xdr:rowOff>34289</xdr:rowOff>
    </xdr:to>
    <xdr:cxnSp macro="">
      <xdr:nvCxnSpPr>
        <xdr:cNvPr id="479" name="直線コネクタ 478">
          <a:extLst>
            <a:ext uri="{FF2B5EF4-FFF2-40B4-BE49-F238E27FC236}">
              <a16:creationId xmlns:a16="http://schemas.microsoft.com/office/drawing/2014/main" id="{32C6F29C-F5B0-4818-830E-24B1CCA376C7}"/>
            </a:ext>
          </a:extLst>
        </xdr:cNvPr>
        <xdr:cNvCxnSpPr/>
      </xdr:nvCxnSpPr>
      <xdr:spPr>
        <a:xfrm flipV="1">
          <a:off x="7861300" y="183756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158750</xdr:rowOff>
    </xdr:from>
    <xdr:to>
      <xdr:col>36</xdr:col>
      <xdr:colOff>165100</xdr:colOff>
      <xdr:row>107</xdr:row>
      <xdr:rowOff>88900</xdr:rowOff>
    </xdr:to>
    <xdr:sp macro="" textlink="">
      <xdr:nvSpPr>
        <xdr:cNvPr id="480" name="楕円 479">
          <a:extLst>
            <a:ext uri="{FF2B5EF4-FFF2-40B4-BE49-F238E27FC236}">
              <a16:creationId xmlns:a16="http://schemas.microsoft.com/office/drawing/2014/main" id="{0A8EA120-1CE0-43AC-99A8-7BF66A60560F}"/>
            </a:ext>
          </a:extLst>
        </xdr:cNvPr>
        <xdr:cNvSpPr/>
      </xdr:nvSpPr>
      <xdr:spPr>
        <a:xfrm>
          <a:off x="6921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34289</xdr:rowOff>
    </xdr:from>
    <xdr:to>
      <xdr:col>41</xdr:col>
      <xdr:colOff>50800</xdr:colOff>
      <xdr:row>107</xdr:row>
      <xdr:rowOff>38100</xdr:rowOff>
    </xdr:to>
    <xdr:cxnSp macro="">
      <xdr:nvCxnSpPr>
        <xdr:cNvPr id="481" name="直線コネクタ 480">
          <a:extLst>
            <a:ext uri="{FF2B5EF4-FFF2-40B4-BE49-F238E27FC236}">
              <a16:creationId xmlns:a16="http://schemas.microsoft.com/office/drawing/2014/main" id="{02BE928B-EE96-490A-8EAC-DEA1A1A7EBF6}"/>
            </a:ext>
          </a:extLst>
        </xdr:cNvPr>
        <xdr:cNvCxnSpPr/>
      </xdr:nvCxnSpPr>
      <xdr:spPr>
        <a:xfrm flipV="1">
          <a:off x="6972300" y="183794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86377</xdr:rowOff>
    </xdr:from>
    <xdr:ext cx="469744" cy="259045"/>
    <xdr:sp macro="" textlink="">
      <xdr:nvSpPr>
        <xdr:cNvPr id="482" name="n_1aveValue【市民会館】&#10;一人当たり面積">
          <a:extLst>
            <a:ext uri="{FF2B5EF4-FFF2-40B4-BE49-F238E27FC236}">
              <a16:creationId xmlns:a16="http://schemas.microsoft.com/office/drawing/2014/main" id="{A09BB529-0BFE-4299-B499-BE531A040396}"/>
            </a:ext>
          </a:extLst>
        </xdr:cNvPr>
        <xdr:cNvSpPr txBox="1"/>
      </xdr:nvSpPr>
      <xdr:spPr>
        <a:xfrm>
          <a:off x="9391727" y="1791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483" name="n_2aveValue【市民会館】&#10;一人当たり面積">
          <a:extLst>
            <a:ext uri="{FF2B5EF4-FFF2-40B4-BE49-F238E27FC236}">
              <a16:creationId xmlns:a16="http://schemas.microsoft.com/office/drawing/2014/main" id="{81067167-5237-4711-9EF3-862333CBFC71}"/>
            </a:ext>
          </a:extLst>
        </xdr:cNvPr>
        <xdr:cNvSpPr txBox="1"/>
      </xdr:nvSpPr>
      <xdr:spPr>
        <a:xfrm>
          <a:off x="8515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4" name="n_3aveValue【市民会館】&#10;一人当たり面積">
          <a:extLst>
            <a:ext uri="{FF2B5EF4-FFF2-40B4-BE49-F238E27FC236}">
              <a16:creationId xmlns:a16="http://schemas.microsoft.com/office/drawing/2014/main" id="{71663CD6-B095-43B2-B317-EC4B1B68928A}"/>
            </a:ext>
          </a:extLst>
        </xdr:cNvPr>
        <xdr:cNvSpPr txBox="1"/>
      </xdr:nvSpPr>
      <xdr:spPr>
        <a:xfrm>
          <a:off x="7626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82566</xdr:rowOff>
    </xdr:from>
    <xdr:ext cx="469744" cy="259045"/>
    <xdr:sp macro="" textlink="">
      <xdr:nvSpPr>
        <xdr:cNvPr id="485" name="n_4aveValue【市民会館】&#10;一人当たり面積">
          <a:extLst>
            <a:ext uri="{FF2B5EF4-FFF2-40B4-BE49-F238E27FC236}">
              <a16:creationId xmlns:a16="http://schemas.microsoft.com/office/drawing/2014/main" id="{335F5AEC-40A9-4335-8D07-62DDAA75C741}"/>
            </a:ext>
          </a:extLst>
        </xdr:cNvPr>
        <xdr:cNvSpPr txBox="1"/>
      </xdr:nvSpPr>
      <xdr:spPr>
        <a:xfrm>
          <a:off x="67374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64788</xdr:rowOff>
    </xdr:from>
    <xdr:ext cx="469744" cy="259045"/>
    <xdr:sp macro="" textlink="">
      <xdr:nvSpPr>
        <xdr:cNvPr id="486" name="n_1mainValue【市民会館】&#10;一人当たり面積">
          <a:extLst>
            <a:ext uri="{FF2B5EF4-FFF2-40B4-BE49-F238E27FC236}">
              <a16:creationId xmlns:a16="http://schemas.microsoft.com/office/drawing/2014/main" id="{EDE70AEC-A281-4940-B1F7-CB2000B6E242}"/>
            </a:ext>
          </a:extLst>
        </xdr:cNvPr>
        <xdr:cNvSpPr txBox="1"/>
      </xdr:nvSpPr>
      <xdr:spPr>
        <a:xfrm>
          <a:off x="9391727" y="1840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72407</xdr:rowOff>
    </xdr:from>
    <xdr:ext cx="469744" cy="259045"/>
    <xdr:sp macro="" textlink="">
      <xdr:nvSpPr>
        <xdr:cNvPr id="487" name="n_2mainValue【市民会館】&#10;一人当たり面積">
          <a:extLst>
            <a:ext uri="{FF2B5EF4-FFF2-40B4-BE49-F238E27FC236}">
              <a16:creationId xmlns:a16="http://schemas.microsoft.com/office/drawing/2014/main" id="{FACCC5B5-04F2-4CB2-AEDC-08DB005651EE}"/>
            </a:ext>
          </a:extLst>
        </xdr:cNvPr>
        <xdr:cNvSpPr txBox="1"/>
      </xdr:nvSpPr>
      <xdr:spPr>
        <a:xfrm>
          <a:off x="8515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76216</xdr:rowOff>
    </xdr:from>
    <xdr:ext cx="469744" cy="259045"/>
    <xdr:sp macro="" textlink="">
      <xdr:nvSpPr>
        <xdr:cNvPr id="488" name="n_3mainValue【市民会館】&#10;一人当たり面積">
          <a:extLst>
            <a:ext uri="{FF2B5EF4-FFF2-40B4-BE49-F238E27FC236}">
              <a16:creationId xmlns:a16="http://schemas.microsoft.com/office/drawing/2014/main" id="{E181DD6B-CDD1-4C39-8FA3-47A950ADDAAF}"/>
            </a:ext>
          </a:extLst>
        </xdr:cNvPr>
        <xdr:cNvSpPr txBox="1"/>
      </xdr:nvSpPr>
      <xdr:spPr>
        <a:xfrm>
          <a:off x="76264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80027</xdr:rowOff>
    </xdr:from>
    <xdr:ext cx="469744" cy="259045"/>
    <xdr:sp macro="" textlink="">
      <xdr:nvSpPr>
        <xdr:cNvPr id="489" name="n_4mainValue【市民会館】&#10;一人当たり面積">
          <a:extLst>
            <a:ext uri="{FF2B5EF4-FFF2-40B4-BE49-F238E27FC236}">
              <a16:creationId xmlns:a16="http://schemas.microsoft.com/office/drawing/2014/main" id="{21FCBFEE-7143-424D-9B9B-0BE9EC7D67B7}"/>
            </a:ext>
          </a:extLst>
        </xdr:cNvPr>
        <xdr:cNvSpPr txBox="1"/>
      </xdr:nvSpPr>
      <xdr:spPr>
        <a:xfrm>
          <a:off x="6737427" y="18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23A8ABF9-5E0D-4C2D-AC9B-AD569710D17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AB05FBB5-096D-4DFE-ACE0-E882EE3601C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FC9C2178-18E8-471C-B46B-0BB86E0E6FF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94805D9E-5532-40DD-A8B5-3ECDE52814E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33D65BEF-3D10-4135-8EC7-BB578C10AEA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E574BC7F-1A08-4251-95BC-5E308B8BC72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4148D946-A355-416C-8649-01A2E0FA9EC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6D24D4DF-D925-4F6E-B2F9-C9DD81A1FF5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D1EAADB2-B5B0-4180-93DA-FC915391DC2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57550E15-79A3-433D-AA4A-05894F7DF76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C7FB12B6-4BB9-404E-AD73-FECEDCA89CA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1" name="直線コネクタ 500">
          <a:extLst>
            <a:ext uri="{FF2B5EF4-FFF2-40B4-BE49-F238E27FC236}">
              <a16:creationId xmlns:a16="http://schemas.microsoft.com/office/drawing/2014/main" id="{4054745C-14D1-4773-9D0F-0F43728603D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2" name="テキスト ボックス 501">
          <a:extLst>
            <a:ext uri="{FF2B5EF4-FFF2-40B4-BE49-F238E27FC236}">
              <a16:creationId xmlns:a16="http://schemas.microsoft.com/office/drawing/2014/main" id="{75176F74-8BEF-44D7-BB43-EE13B50FDFF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3" name="直線コネクタ 502">
          <a:extLst>
            <a:ext uri="{FF2B5EF4-FFF2-40B4-BE49-F238E27FC236}">
              <a16:creationId xmlns:a16="http://schemas.microsoft.com/office/drawing/2014/main" id="{E977C639-791F-4D99-9E4E-D84FE525416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4" name="テキスト ボックス 503">
          <a:extLst>
            <a:ext uri="{FF2B5EF4-FFF2-40B4-BE49-F238E27FC236}">
              <a16:creationId xmlns:a16="http://schemas.microsoft.com/office/drawing/2014/main" id="{F3E76FA1-DCCD-43F1-A47B-5491B145E50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5" name="直線コネクタ 504">
          <a:extLst>
            <a:ext uri="{FF2B5EF4-FFF2-40B4-BE49-F238E27FC236}">
              <a16:creationId xmlns:a16="http://schemas.microsoft.com/office/drawing/2014/main" id="{A65FDCA9-6C34-4607-9B39-4711B9C2452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6" name="テキスト ボックス 505">
          <a:extLst>
            <a:ext uri="{FF2B5EF4-FFF2-40B4-BE49-F238E27FC236}">
              <a16:creationId xmlns:a16="http://schemas.microsoft.com/office/drawing/2014/main" id="{6E796182-42C5-4E4D-BCA4-3309D8AAF67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7" name="直線コネクタ 506">
          <a:extLst>
            <a:ext uri="{FF2B5EF4-FFF2-40B4-BE49-F238E27FC236}">
              <a16:creationId xmlns:a16="http://schemas.microsoft.com/office/drawing/2014/main" id="{66693DCF-8B74-42DA-A394-CA8B3B3BDD3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8" name="テキスト ボックス 507">
          <a:extLst>
            <a:ext uri="{FF2B5EF4-FFF2-40B4-BE49-F238E27FC236}">
              <a16:creationId xmlns:a16="http://schemas.microsoft.com/office/drawing/2014/main" id="{DD98D126-AA48-4860-AC6D-C5C91000081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9" name="直線コネクタ 508">
          <a:extLst>
            <a:ext uri="{FF2B5EF4-FFF2-40B4-BE49-F238E27FC236}">
              <a16:creationId xmlns:a16="http://schemas.microsoft.com/office/drawing/2014/main" id="{A67EAA6A-17C4-411B-84D7-39015BC8232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0" name="テキスト ボックス 509">
          <a:extLst>
            <a:ext uri="{FF2B5EF4-FFF2-40B4-BE49-F238E27FC236}">
              <a16:creationId xmlns:a16="http://schemas.microsoft.com/office/drawing/2014/main" id="{FE9F642D-C5EA-4B4E-8916-B6962527B32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39EDBE3D-070A-43B7-8F64-6651D721D80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2" name="テキスト ボックス 511">
          <a:extLst>
            <a:ext uri="{FF2B5EF4-FFF2-40B4-BE49-F238E27FC236}">
              <a16:creationId xmlns:a16="http://schemas.microsoft.com/office/drawing/2014/main" id="{A7154565-A3C0-42B9-BA96-4904FD1AEA4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一般廃棄物処理施設】&#10;有形固定資産減価償却率グラフ枠">
          <a:extLst>
            <a:ext uri="{FF2B5EF4-FFF2-40B4-BE49-F238E27FC236}">
              <a16:creationId xmlns:a16="http://schemas.microsoft.com/office/drawing/2014/main" id="{B6E73327-569C-47ED-B2FE-32E5AA16482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4" name="直線コネクタ 513">
          <a:extLst>
            <a:ext uri="{FF2B5EF4-FFF2-40B4-BE49-F238E27FC236}">
              <a16:creationId xmlns:a16="http://schemas.microsoft.com/office/drawing/2014/main" id="{B3A2D8AB-676A-46F8-933E-C6A6918C83DE}"/>
            </a:ext>
          </a:extLst>
        </xdr:cNvPr>
        <xdr:cNvCxnSpPr/>
      </xdr:nvCxnSpPr>
      <xdr:spPr>
        <a:xfrm flipV="1">
          <a:off x="16318864" y="58197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5" name="【一般廃棄物処理施設】&#10;有形固定資産減価償却率最小値テキスト">
          <a:extLst>
            <a:ext uri="{FF2B5EF4-FFF2-40B4-BE49-F238E27FC236}">
              <a16:creationId xmlns:a16="http://schemas.microsoft.com/office/drawing/2014/main" id="{E00AFF03-402E-4A9E-B71E-A3D7A3080B4E}"/>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6" name="直線コネクタ 515">
          <a:extLst>
            <a:ext uri="{FF2B5EF4-FFF2-40B4-BE49-F238E27FC236}">
              <a16:creationId xmlns:a16="http://schemas.microsoft.com/office/drawing/2014/main" id="{94EAAC7A-C346-42CE-9F4E-5AD6AEC6145A}"/>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7" name="【一般廃棄物処理施設】&#10;有形固定資産減価償却率最大値テキスト">
          <a:extLst>
            <a:ext uri="{FF2B5EF4-FFF2-40B4-BE49-F238E27FC236}">
              <a16:creationId xmlns:a16="http://schemas.microsoft.com/office/drawing/2014/main" id="{5A8825C5-C2E3-4090-B098-A96995799CC5}"/>
            </a:ext>
          </a:extLst>
        </xdr:cNvPr>
        <xdr:cNvSpPr txBox="1"/>
      </xdr:nvSpPr>
      <xdr:spPr>
        <a:xfrm>
          <a:off x="16357600"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8" name="直線コネクタ 517">
          <a:extLst>
            <a:ext uri="{FF2B5EF4-FFF2-40B4-BE49-F238E27FC236}">
              <a16:creationId xmlns:a16="http://schemas.microsoft.com/office/drawing/2014/main" id="{3AE7A26D-5327-412F-AD22-B8500238E2A4}"/>
            </a:ext>
          </a:extLst>
        </xdr:cNvPr>
        <xdr:cNvCxnSpPr/>
      </xdr:nvCxnSpPr>
      <xdr:spPr>
        <a:xfrm>
          <a:off x="16230600" y="581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126382</xdr:rowOff>
    </xdr:from>
    <xdr:ext cx="405111" cy="259045"/>
    <xdr:sp macro="" textlink="">
      <xdr:nvSpPr>
        <xdr:cNvPr id="519" name="【一般廃棄物処理施設】&#10;有形固定資産減価償却率平均値テキスト">
          <a:extLst>
            <a:ext uri="{FF2B5EF4-FFF2-40B4-BE49-F238E27FC236}">
              <a16:creationId xmlns:a16="http://schemas.microsoft.com/office/drawing/2014/main" id="{0198B4D3-B78A-460B-BE69-32D19D32FE0D}"/>
            </a:ext>
          </a:extLst>
        </xdr:cNvPr>
        <xdr:cNvSpPr txBox="1"/>
      </xdr:nvSpPr>
      <xdr:spPr>
        <a:xfrm>
          <a:off x="16357600" y="629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20" name="フローチャート: 判断 519">
          <a:extLst>
            <a:ext uri="{FF2B5EF4-FFF2-40B4-BE49-F238E27FC236}">
              <a16:creationId xmlns:a16="http://schemas.microsoft.com/office/drawing/2014/main" id="{1F41EA83-AB34-4057-AA82-CA730CDE253E}"/>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21" name="フローチャート: 判断 520">
          <a:extLst>
            <a:ext uri="{FF2B5EF4-FFF2-40B4-BE49-F238E27FC236}">
              <a16:creationId xmlns:a16="http://schemas.microsoft.com/office/drawing/2014/main" id="{E32B2FAE-638D-44C0-A47F-230DB61F2263}"/>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2" name="フローチャート: 判断 521">
          <a:extLst>
            <a:ext uri="{FF2B5EF4-FFF2-40B4-BE49-F238E27FC236}">
              <a16:creationId xmlns:a16="http://schemas.microsoft.com/office/drawing/2014/main" id="{C027FCF4-15A7-4C4B-A130-799DAF5AF2F4}"/>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3" name="フローチャート: 判断 522">
          <a:extLst>
            <a:ext uri="{FF2B5EF4-FFF2-40B4-BE49-F238E27FC236}">
              <a16:creationId xmlns:a16="http://schemas.microsoft.com/office/drawing/2014/main" id="{B74CAFB3-FE2D-4DD7-8D8A-782CAF074073}"/>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4" name="フローチャート: 判断 523">
          <a:extLst>
            <a:ext uri="{FF2B5EF4-FFF2-40B4-BE49-F238E27FC236}">
              <a16:creationId xmlns:a16="http://schemas.microsoft.com/office/drawing/2014/main" id="{A90EE379-ECA9-4D04-AF9D-DD1104BFFE8B}"/>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D14014BD-E717-4AA2-9D3B-6809A324B2E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CF013AB-5A21-4561-BD51-36B748BD676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ED27CF2-F1BE-4258-B16B-C4D98B7B501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1201A0F-6C3E-4361-B048-FA35A90397E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50CB5CC-2A8B-4185-92B4-73DF88703CB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111125</xdr:rowOff>
    </xdr:from>
    <xdr:to>
      <xdr:col>85</xdr:col>
      <xdr:colOff>177800</xdr:colOff>
      <xdr:row>39</xdr:row>
      <xdr:rowOff>41275</xdr:rowOff>
    </xdr:to>
    <xdr:sp macro="" textlink="">
      <xdr:nvSpPr>
        <xdr:cNvPr id="530" name="楕円 529">
          <a:extLst>
            <a:ext uri="{FF2B5EF4-FFF2-40B4-BE49-F238E27FC236}">
              <a16:creationId xmlns:a16="http://schemas.microsoft.com/office/drawing/2014/main" id="{5CCD13C5-1F7C-467D-B1DD-09C7210228D9}"/>
            </a:ext>
          </a:extLst>
        </xdr:cNvPr>
        <xdr:cNvSpPr/>
      </xdr:nvSpPr>
      <xdr:spPr>
        <a:xfrm>
          <a:off x="162687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89552</xdr:rowOff>
    </xdr:from>
    <xdr:ext cx="405111" cy="259045"/>
    <xdr:sp macro="" textlink="">
      <xdr:nvSpPr>
        <xdr:cNvPr id="531" name="【一般廃棄物処理施設】&#10;有形固定資産減価償却率該当値テキスト">
          <a:extLst>
            <a:ext uri="{FF2B5EF4-FFF2-40B4-BE49-F238E27FC236}">
              <a16:creationId xmlns:a16="http://schemas.microsoft.com/office/drawing/2014/main" id="{46AC0143-A487-4104-8854-0BD9E3D722A4}"/>
            </a:ext>
          </a:extLst>
        </xdr:cNvPr>
        <xdr:cNvSpPr txBox="1"/>
      </xdr:nvSpPr>
      <xdr:spPr>
        <a:xfrm>
          <a:off x="16357600" y="660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67310</xdr:rowOff>
    </xdr:from>
    <xdr:to>
      <xdr:col>81</xdr:col>
      <xdr:colOff>101600</xdr:colOff>
      <xdr:row>38</xdr:row>
      <xdr:rowOff>168910</xdr:rowOff>
    </xdr:to>
    <xdr:sp macro="" textlink="">
      <xdr:nvSpPr>
        <xdr:cNvPr id="532" name="楕円 531">
          <a:extLst>
            <a:ext uri="{FF2B5EF4-FFF2-40B4-BE49-F238E27FC236}">
              <a16:creationId xmlns:a16="http://schemas.microsoft.com/office/drawing/2014/main" id="{6B5A1C87-9DA7-4EE7-8AB2-70E5085C3D30}"/>
            </a:ext>
          </a:extLst>
        </xdr:cNvPr>
        <xdr:cNvSpPr/>
      </xdr:nvSpPr>
      <xdr:spPr>
        <a:xfrm>
          <a:off x="15430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118110</xdr:rowOff>
    </xdr:from>
    <xdr:to>
      <xdr:col>85</xdr:col>
      <xdr:colOff>127000</xdr:colOff>
      <xdr:row>38</xdr:row>
      <xdr:rowOff>161925</xdr:rowOff>
    </xdr:to>
    <xdr:cxnSp macro="">
      <xdr:nvCxnSpPr>
        <xdr:cNvPr id="533" name="直線コネクタ 532">
          <a:extLst>
            <a:ext uri="{FF2B5EF4-FFF2-40B4-BE49-F238E27FC236}">
              <a16:creationId xmlns:a16="http://schemas.microsoft.com/office/drawing/2014/main" id="{05471332-0345-44BA-9D75-0B4659094AC2}"/>
            </a:ext>
          </a:extLst>
        </xdr:cNvPr>
        <xdr:cNvCxnSpPr/>
      </xdr:nvCxnSpPr>
      <xdr:spPr>
        <a:xfrm>
          <a:off x="15481300" y="663321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19685</xdr:rowOff>
    </xdr:from>
    <xdr:to>
      <xdr:col>76</xdr:col>
      <xdr:colOff>165100</xdr:colOff>
      <xdr:row>38</xdr:row>
      <xdr:rowOff>121285</xdr:rowOff>
    </xdr:to>
    <xdr:sp macro="" textlink="">
      <xdr:nvSpPr>
        <xdr:cNvPr id="534" name="楕円 533">
          <a:extLst>
            <a:ext uri="{FF2B5EF4-FFF2-40B4-BE49-F238E27FC236}">
              <a16:creationId xmlns:a16="http://schemas.microsoft.com/office/drawing/2014/main" id="{6A71585F-100A-4391-8EB0-E75BAB643E84}"/>
            </a:ext>
          </a:extLst>
        </xdr:cNvPr>
        <xdr:cNvSpPr/>
      </xdr:nvSpPr>
      <xdr:spPr>
        <a:xfrm>
          <a:off x="14541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70485</xdr:rowOff>
    </xdr:from>
    <xdr:to>
      <xdr:col>81</xdr:col>
      <xdr:colOff>50800</xdr:colOff>
      <xdr:row>38</xdr:row>
      <xdr:rowOff>118110</xdr:rowOff>
    </xdr:to>
    <xdr:cxnSp macro="">
      <xdr:nvCxnSpPr>
        <xdr:cNvPr id="535" name="直線コネクタ 534">
          <a:extLst>
            <a:ext uri="{FF2B5EF4-FFF2-40B4-BE49-F238E27FC236}">
              <a16:creationId xmlns:a16="http://schemas.microsoft.com/office/drawing/2014/main" id="{A9AA400D-773F-49F1-B8FC-914357CE8C80}"/>
            </a:ext>
          </a:extLst>
        </xdr:cNvPr>
        <xdr:cNvCxnSpPr/>
      </xdr:nvCxnSpPr>
      <xdr:spPr>
        <a:xfrm>
          <a:off x="14592300" y="658558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145415</xdr:rowOff>
    </xdr:from>
    <xdr:to>
      <xdr:col>72</xdr:col>
      <xdr:colOff>38100</xdr:colOff>
      <xdr:row>38</xdr:row>
      <xdr:rowOff>75565</xdr:rowOff>
    </xdr:to>
    <xdr:sp macro="" textlink="">
      <xdr:nvSpPr>
        <xdr:cNvPr id="536" name="楕円 535">
          <a:extLst>
            <a:ext uri="{FF2B5EF4-FFF2-40B4-BE49-F238E27FC236}">
              <a16:creationId xmlns:a16="http://schemas.microsoft.com/office/drawing/2014/main" id="{742F82F5-93DB-4F2F-AFF7-EA90E46ABBC5}"/>
            </a:ext>
          </a:extLst>
        </xdr:cNvPr>
        <xdr:cNvSpPr/>
      </xdr:nvSpPr>
      <xdr:spPr>
        <a:xfrm>
          <a:off x="13652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24765</xdr:rowOff>
    </xdr:from>
    <xdr:to>
      <xdr:col>76</xdr:col>
      <xdr:colOff>114300</xdr:colOff>
      <xdr:row>38</xdr:row>
      <xdr:rowOff>70485</xdr:rowOff>
    </xdr:to>
    <xdr:cxnSp macro="">
      <xdr:nvCxnSpPr>
        <xdr:cNvPr id="537" name="直線コネクタ 536">
          <a:extLst>
            <a:ext uri="{FF2B5EF4-FFF2-40B4-BE49-F238E27FC236}">
              <a16:creationId xmlns:a16="http://schemas.microsoft.com/office/drawing/2014/main" id="{BD648924-8F7D-4C3C-9A3C-A7245D9D6B44}"/>
            </a:ext>
          </a:extLst>
        </xdr:cNvPr>
        <xdr:cNvCxnSpPr/>
      </xdr:nvCxnSpPr>
      <xdr:spPr>
        <a:xfrm>
          <a:off x="13703300" y="65398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101600</xdr:rowOff>
    </xdr:from>
    <xdr:to>
      <xdr:col>67</xdr:col>
      <xdr:colOff>101600</xdr:colOff>
      <xdr:row>38</xdr:row>
      <xdr:rowOff>31750</xdr:rowOff>
    </xdr:to>
    <xdr:sp macro="" textlink="">
      <xdr:nvSpPr>
        <xdr:cNvPr id="538" name="楕円 537">
          <a:extLst>
            <a:ext uri="{FF2B5EF4-FFF2-40B4-BE49-F238E27FC236}">
              <a16:creationId xmlns:a16="http://schemas.microsoft.com/office/drawing/2014/main" id="{603FA6DA-FCBF-42CE-B498-CE6F4FE9F557}"/>
            </a:ext>
          </a:extLst>
        </xdr:cNvPr>
        <xdr:cNvSpPr/>
      </xdr:nvSpPr>
      <xdr:spPr>
        <a:xfrm>
          <a:off x="12763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152400</xdr:rowOff>
    </xdr:from>
    <xdr:to>
      <xdr:col>71</xdr:col>
      <xdr:colOff>177800</xdr:colOff>
      <xdr:row>38</xdr:row>
      <xdr:rowOff>24765</xdr:rowOff>
    </xdr:to>
    <xdr:cxnSp macro="">
      <xdr:nvCxnSpPr>
        <xdr:cNvPr id="539" name="直線コネクタ 538">
          <a:extLst>
            <a:ext uri="{FF2B5EF4-FFF2-40B4-BE49-F238E27FC236}">
              <a16:creationId xmlns:a16="http://schemas.microsoft.com/office/drawing/2014/main" id="{52073381-CF25-4F7A-AA86-69B4D4AF908F}"/>
            </a:ext>
          </a:extLst>
        </xdr:cNvPr>
        <xdr:cNvCxnSpPr/>
      </xdr:nvCxnSpPr>
      <xdr:spPr>
        <a:xfrm>
          <a:off x="12814300" y="64960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61612</xdr:rowOff>
    </xdr:from>
    <xdr:ext cx="405111" cy="259045"/>
    <xdr:sp macro="" textlink="">
      <xdr:nvSpPr>
        <xdr:cNvPr id="540" name="n_1aveValue【一般廃棄物処理施設】&#10;有形固定資産減価償却率">
          <a:extLst>
            <a:ext uri="{FF2B5EF4-FFF2-40B4-BE49-F238E27FC236}">
              <a16:creationId xmlns:a16="http://schemas.microsoft.com/office/drawing/2014/main" id="{05671AF3-3115-4DBA-A0E1-BD15024AD87B}"/>
            </a:ext>
          </a:extLst>
        </xdr:cNvPr>
        <xdr:cNvSpPr txBox="1"/>
      </xdr:nvSpPr>
      <xdr:spPr>
        <a:xfrm>
          <a:off x="152660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41" name="n_2aveValue【一般廃棄物処理施設】&#10;有形固定資産減価償却率">
          <a:extLst>
            <a:ext uri="{FF2B5EF4-FFF2-40B4-BE49-F238E27FC236}">
              <a16:creationId xmlns:a16="http://schemas.microsoft.com/office/drawing/2014/main" id="{4DBCE50D-FBDF-4B0C-B46D-8F3C6787566A}"/>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542" name="n_3aveValue【一般廃棄物処理施設】&#10;有形固定資産減価償却率">
          <a:extLst>
            <a:ext uri="{FF2B5EF4-FFF2-40B4-BE49-F238E27FC236}">
              <a16:creationId xmlns:a16="http://schemas.microsoft.com/office/drawing/2014/main" id="{D4CEF4A5-C1FB-423F-85CA-FE990A02F604}"/>
            </a:ext>
          </a:extLst>
        </xdr:cNvPr>
        <xdr:cNvSpPr txBox="1"/>
      </xdr:nvSpPr>
      <xdr:spPr>
        <a:xfrm>
          <a:off x="13500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3" name="n_4aveValue【一般廃棄物処理施設】&#10;有形固定資産減価償却率">
          <a:extLst>
            <a:ext uri="{FF2B5EF4-FFF2-40B4-BE49-F238E27FC236}">
              <a16:creationId xmlns:a16="http://schemas.microsoft.com/office/drawing/2014/main" id="{8F9B995F-35B3-454B-9D90-DF435B69633D}"/>
            </a:ext>
          </a:extLst>
        </xdr:cNvPr>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160037</xdr:rowOff>
    </xdr:from>
    <xdr:ext cx="405111" cy="259045"/>
    <xdr:sp macro="" textlink="">
      <xdr:nvSpPr>
        <xdr:cNvPr id="544" name="n_1mainValue【一般廃棄物処理施設】&#10;有形固定資産減価償却率">
          <a:extLst>
            <a:ext uri="{FF2B5EF4-FFF2-40B4-BE49-F238E27FC236}">
              <a16:creationId xmlns:a16="http://schemas.microsoft.com/office/drawing/2014/main" id="{19CDD83E-0F43-43DD-AEA4-40E66B16DB21}"/>
            </a:ext>
          </a:extLst>
        </xdr:cNvPr>
        <xdr:cNvSpPr txBox="1"/>
      </xdr:nvSpPr>
      <xdr:spPr>
        <a:xfrm>
          <a:off x="152660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112412</xdr:rowOff>
    </xdr:from>
    <xdr:ext cx="405111" cy="259045"/>
    <xdr:sp macro="" textlink="">
      <xdr:nvSpPr>
        <xdr:cNvPr id="545" name="n_2mainValue【一般廃棄物処理施設】&#10;有形固定資産減価償却率">
          <a:extLst>
            <a:ext uri="{FF2B5EF4-FFF2-40B4-BE49-F238E27FC236}">
              <a16:creationId xmlns:a16="http://schemas.microsoft.com/office/drawing/2014/main" id="{8A2CB9A1-A803-4B2B-9967-6C75F0D9DA18}"/>
            </a:ext>
          </a:extLst>
        </xdr:cNvPr>
        <xdr:cNvSpPr txBox="1"/>
      </xdr:nvSpPr>
      <xdr:spPr>
        <a:xfrm>
          <a:off x="143897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66692</xdr:rowOff>
    </xdr:from>
    <xdr:ext cx="405111" cy="259045"/>
    <xdr:sp macro="" textlink="">
      <xdr:nvSpPr>
        <xdr:cNvPr id="546" name="n_3mainValue【一般廃棄物処理施設】&#10;有形固定資産減価償却率">
          <a:extLst>
            <a:ext uri="{FF2B5EF4-FFF2-40B4-BE49-F238E27FC236}">
              <a16:creationId xmlns:a16="http://schemas.microsoft.com/office/drawing/2014/main" id="{50FEE069-0D11-4DA0-AB1B-56A421A1DEEA}"/>
            </a:ext>
          </a:extLst>
        </xdr:cNvPr>
        <xdr:cNvSpPr txBox="1"/>
      </xdr:nvSpPr>
      <xdr:spPr>
        <a:xfrm>
          <a:off x="135007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22877</xdr:rowOff>
    </xdr:from>
    <xdr:ext cx="405111" cy="259045"/>
    <xdr:sp macro="" textlink="">
      <xdr:nvSpPr>
        <xdr:cNvPr id="547" name="n_4mainValue【一般廃棄物処理施設】&#10;有形固定資産減価償却率">
          <a:extLst>
            <a:ext uri="{FF2B5EF4-FFF2-40B4-BE49-F238E27FC236}">
              <a16:creationId xmlns:a16="http://schemas.microsoft.com/office/drawing/2014/main" id="{267A3C9A-A6B3-45E9-9037-A398362B42E2}"/>
            </a:ext>
          </a:extLst>
        </xdr:cNvPr>
        <xdr:cNvSpPr txBox="1"/>
      </xdr:nvSpPr>
      <xdr:spPr>
        <a:xfrm>
          <a:off x="126117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0089C635-48A0-4A22-A871-2633BCA8DE5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DEB2D44C-8F13-4F45-AD8D-9EACEFA5CC9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43EF2D34-8ACA-40C6-97BA-B00B680DAB0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0CC9B776-EE77-482F-A1C4-F3D7659CB9A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B79D9F61-F61B-439D-BB83-3B21B8B3972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F0EDF96D-5AEF-4058-87B3-A3721CF99BB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0185F914-3141-4FC5-BB35-582FE93F471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0FF40970-AE92-4AB0-8331-B58A10A5432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6B448605-74B9-4E96-B495-D5064B24665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58F493D7-3AA6-47BD-93F7-12999849F61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8" name="直線コネクタ 557">
          <a:extLst>
            <a:ext uri="{FF2B5EF4-FFF2-40B4-BE49-F238E27FC236}">
              <a16:creationId xmlns:a16="http://schemas.microsoft.com/office/drawing/2014/main" id="{400FB6AF-385E-4E9B-8DE5-E64CDECECB3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9" name="テキスト ボックス 558">
          <a:extLst>
            <a:ext uri="{FF2B5EF4-FFF2-40B4-BE49-F238E27FC236}">
              <a16:creationId xmlns:a16="http://schemas.microsoft.com/office/drawing/2014/main" id="{45481C35-D0BC-4CA2-ADE5-C2A286ACEA8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0" name="直線コネクタ 559">
          <a:extLst>
            <a:ext uri="{FF2B5EF4-FFF2-40B4-BE49-F238E27FC236}">
              <a16:creationId xmlns:a16="http://schemas.microsoft.com/office/drawing/2014/main" id="{958365FA-42F1-4665-831D-E8756E6A401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1" name="テキスト ボックス 560">
          <a:extLst>
            <a:ext uri="{FF2B5EF4-FFF2-40B4-BE49-F238E27FC236}">
              <a16:creationId xmlns:a16="http://schemas.microsoft.com/office/drawing/2014/main" id="{37BE0BE0-F8D4-403C-8BFA-848DBB977A6F}"/>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2" name="直線コネクタ 561">
          <a:extLst>
            <a:ext uri="{FF2B5EF4-FFF2-40B4-BE49-F238E27FC236}">
              <a16:creationId xmlns:a16="http://schemas.microsoft.com/office/drawing/2014/main" id="{42779B59-F0F4-4034-9520-D528035A5BC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3" name="テキスト ボックス 562">
          <a:extLst>
            <a:ext uri="{FF2B5EF4-FFF2-40B4-BE49-F238E27FC236}">
              <a16:creationId xmlns:a16="http://schemas.microsoft.com/office/drawing/2014/main" id="{DDF02EA9-0CDB-42D4-8623-33B610E5A337}"/>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4" name="直線コネクタ 563">
          <a:extLst>
            <a:ext uri="{FF2B5EF4-FFF2-40B4-BE49-F238E27FC236}">
              <a16:creationId xmlns:a16="http://schemas.microsoft.com/office/drawing/2014/main" id="{2F78F3A5-9D31-4D80-ADBD-0A95FBECB6C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5" name="テキスト ボックス 564">
          <a:extLst>
            <a:ext uri="{FF2B5EF4-FFF2-40B4-BE49-F238E27FC236}">
              <a16:creationId xmlns:a16="http://schemas.microsoft.com/office/drawing/2014/main" id="{4F5F6A2E-2EC4-4527-A968-0DA50CE3BBE1}"/>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04C86962-8791-456A-B474-BA40A83B0F2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7" name="テキスト ボックス 566">
          <a:extLst>
            <a:ext uri="{FF2B5EF4-FFF2-40B4-BE49-F238E27FC236}">
              <a16:creationId xmlns:a16="http://schemas.microsoft.com/office/drawing/2014/main" id="{0A8C6841-29B4-490C-8604-BD9578C8165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一般廃棄物処理施設】&#10;一人当たり有形固定資産（償却資産）額グラフ枠">
          <a:extLst>
            <a:ext uri="{FF2B5EF4-FFF2-40B4-BE49-F238E27FC236}">
              <a16:creationId xmlns:a16="http://schemas.microsoft.com/office/drawing/2014/main" id="{988924A0-3FB4-4053-8744-A417B54A750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9" name="直線コネクタ 568">
          <a:extLst>
            <a:ext uri="{FF2B5EF4-FFF2-40B4-BE49-F238E27FC236}">
              <a16:creationId xmlns:a16="http://schemas.microsoft.com/office/drawing/2014/main" id="{62607C9F-6979-4858-950F-6CF1D330DAA7}"/>
            </a:ext>
          </a:extLst>
        </xdr:cNvPr>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70" name="【一般廃棄物処理施設】&#10;一人当たり有形固定資産（償却資産）額最小値テキスト">
          <a:extLst>
            <a:ext uri="{FF2B5EF4-FFF2-40B4-BE49-F238E27FC236}">
              <a16:creationId xmlns:a16="http://schemas.microsoft.com/office/drawing/2014/main" id="{269061DA-9B73-49CF-B777-5B53E9A34758}"/>
            </a:ext>
          </a:extLst>
        </xdr:cNvPr>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71" name="直線コネクタ 570">
          <a:extLst>
            <a:ext uri="{FF2B5EF4-FFF2-40B4-BE49-F238E27FC236}">
              <a16:creationId xmlns:a16="http://schemas.microsoft.com/office/drawing/2014/main" id="{0C74DA13-F9CD-4486-8F15-1DCEBDD8C800}"/>
            </a:ext>
          </a:extLst>
        </xdr:cNvPr>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2" name="【一般廃棄物処理施設】&#10;一人当たり有形固定資産（償却資産）額最大値テキスト">
          <a:extLst>
            <a:ext uri="{FF2B5EF4-FFF2-40B4-BE49-F238E27FC236}">
              <a16:creationId xmlns:a16="http://schemas.microsoft.com/office/drawing/2014/main" id="{F4B5C77A-0922-4B35-85A6-3F916005AD50}"/>
            </a:ext>
          </a:extLst>
        </xdr:cNvPr>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3" name="直線コネクタ 572">
          <a:extLst>
            <a:ext uri="{FF2B5EF4-FFF2-40B4-BE49-F238E27FC236}">
              <a16:creationId xmlns:a16="http://schemas.microsoft.com/office/drawing/2014/main" id="{3B4ACAE8-F996-4B54-92B1-2813F901B26F}"/>
            </a:ext>
          </a:extLst>
        </xdr:cNvPr>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4" name="【一般廃棄物処理施設】&#10;一人当たり有形固定資産（償却資産）額平均値テキスト">
          <a:extLst>
            <a:ext uri="{FF2B5EF4-FFF2-40B4-BE49-F238E27FC236}">
              <a16:creationId xmlns:a16="http://schemas.microsoft.com/office/drawing/2014/main" id="{8D2278B2-45FF-494B-B6C3-5A2B4D5A7D52}"/>
            </a:ext>
          </a:extLst>
        </xdr:cNvPr>
        <xdr:cNvSpPr txBox="1"/>
      </xdr:nvSpPr>
      <xdr:spPr>
        <a:xfrm>
          <a:off x="22199600" y="6593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5" name="フローチャート: 判断 574">
          <a:extLst>
            <a:ext uri="{FF2B5EF4-FFF2-40B4-BE49-F238E27FC236}">
              <a16:creationId xmlns:a16="http://schemas.microsoft.com/office/drawing/2014/main" id="{DE54903D-A687-4C20-A590-B39C2E52EA90}"/>
            </a:ext>
          </a:extLst>
        </xdr:cNvPr>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6" name="フローチャート: 判断 575">
          <a:extLst>
            <a:ext uri="{FF2B5EF4-FFF2-40B4-BE49-F238E27FC236}">
              <a16:creationId xmlns:a16="http://schemas.microsoft.com/office/drawing/2014/main" id="{883EB777-82D0-4AE2-8F68-C180CC9801CA}"/>
            </a:ext>
          </a:extLst>
        </xdr:cNvPr>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7" name="フローチャート: 判断 576">
          <a:extLst>
            <a:ext uri="{FF2B5EF4-FFF2-40B4-BE49-F238E27FC236}">
              <a16:creationId xmlns:a16="http://schemas.microsoft.com/office/drawing/2014/main" id="{E7AEE0DD-EDFC-4855-B920-E23DED2360A1}"/>
            </a:ext>
          </a:extLst>
        </xdr:cNvPr>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8" name="フローチャート: 判断 577">
          <a:extLst>
            <a:ext uri="{FF2B5EF4-FFF2-40B4-BE49-F238E27FC236}">
              <a16:creationId xmlns:a16="http://schemas.microsoft.com/office/drawing/2014/main" id="{D2D83FB5-4A07-44C8-B88B-AE2598165A90}"/>
            </a:ext>
          </a:extLst>
        </xdr:cNvPr>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9" name="フローチャート: 判断 578">
          <a:extLst>
            <a:ext uri="{FF2B5EF4-FFF2-40B4-BE49-F238E27FC236}">
              <a16:creationId xmlns:a16="http://schemas.microsoft.com/office/drawing/2014/main" id="{7A04E0DA-D1D2-4DD0-8517-CBC822117746}"/>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14DF7D28-0091-4ACC-9904-4E9339E3DB5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471C8959-AABF-4ED3-B06B-3866E4B5BE2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AAB2013B-2CE7-4FCB-8474-2075B0606C3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E42714E7-5AE5-4066-B490-D8343F6E773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10EE7D7-F4D5-4C24-AF07-5AEB174FD4E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11524</xdr:rowOff>
    </xdr:from>
    <xdr:to>
      <xdr:col>116</xdr:col>
      <xdr:colOff>114300</xdr:colOff>
      <xdr:row>37</xdr:row>
      <xdr:rowOff>113124</xdr:rowOff>
    </xdr:to>
    <xdr:sp macro="" textlink="">
      <xdr:nvSpPr>
        <xdr:cNvPr id="585" name="楕円 584">
          <a:extLst>
            <a:ext uri="{FF2B5EF4-FFF2-40B4-BE49-F238E27FC236}">
              <a16:creationId xmlns:a16="http://schemas.microsoft.com/office/drawing/2014/main" id="{B6A313DE-B8FC-494F-9254-82E12060BE26}"/>
            </a:ext>
          </a:extLst>
        </xdr:cNvPr>
        <xdr:cNvSpPr/>
      </xdr:nvSpPr>
      <xdr:spPr>
        <a:xfrm>
          <a:off x="22110700" y="6355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34401</xdr:rowOff>
    </xdr:from>
    <xdr:ext cx="599010" cy="259045"/>
    <xdr:sp macro="" textlink="">
      <xdr:nvSpPr>
        <xdr:cNvPr id="586" name="【一般廃棄物処理施設】&#10;一人当たり有形固定資産（償却資産）額該当値テキスト">
          <a:extLst>
            <a:ext uri="{FF2B5EF4-FFF2-40B4-BE49-F238E27FC236}">
              <a16:creationId xmlns:a16="http://schemas.microsoft.com/office/drawing/2014/main" id="{14FD790F-3750-4C74-86F5-9630327AC664}"/>
            </a:ext>
          </a:extLst>
        </xdr:cNvPr>
        <xdr:cNvSpPr txBox="1"/>
      </xdr:nvSpPr>
      <xdr:spPr>
        <a:xfrm>
          <a:off x="22199600" y="6206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27146</xdr:rowOff>
    </xdr:from>
    <xdr:to>
      <xdr:col>112</xdr:col>
      <xdr:colOff>38100</xdr:colOff>
      <xdr:row>37</xdr:row>
      <xdr:rowOff>128746</xdr:rowOff>
    </xdr:to>
    <xdr:sp macro="" textlink="">
      <xdr:nvSpPr>
        <xdr:cNvPr id="587" name="楕円 586">
          <a:extLst>
            <a:ext uri="{FF2B5EF4-FFF2-40B4-BE49-F238E27FC236}">
              <a16:creationId xmlns:a16="http://schemas.microsoft.com/office/drawing/2014/main" id="{3F5F9B12-DE48-4A1E-9FC9-9FD107072D79}"/>
            </a:ext>
          </a:extLst>
        </xdr:cNvPr>
        <xdr:cNvSpPr/>
      </xdr:nvSpPr>
      <xdr:spPr>
        <a:xfrm>
          <a:off x="21272500" y="637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62324</xdr:rowOff>
    </xdr:from>
    <xdr:to>
      <xdr:col>116</xdr:col>
      <xdr:colOff>63500</xdr:colOff>
      <xdr:row>37</xdr:row>
      <xdr:rowOff>77946</xdr:rowOff>
    </xdr:to>
    <xdr:cxnSp macro="">
      <xdr:nvCxnSpPr>
        <xdr:cNvPr id="588" name="直線コネクタ 587">
          <a:extLst>
            <a:ext uri="{FF2B5EF4-FFF2-40B4-BE49-F238E27FC236}">
              <a16:creationId xmlns:a16="http://schemas.microsoft.com/office/drawing/2014/main" id="{D7A901F0-3F6F-434A-ACDD-35982E31CD3B}"/>
            </a:ext>
          </a:extLst>
        </xdr:cNvPr>
        <xdr:cNvCxnSpPr/>
      </xdr:nvCxnSpPr>
      <xdr:spPr>
        <a:xfrm flipV="1">
          <a:off x="21323300" y="6405974"/>
          <a:ext cx="838200" cy="1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43336</xdr:rowOff>
    </xdr:from>
    <xdr:to>
      <xdr:col>107</xdr:col>
      <xdr:colOff>101600</xdr:colOff>
      <xdr:row>37</xdr:row>
      <xdr:rowOff>144936</xdr:rowOff>
    </xdr:to>
    <xdr:sp macro="" textlink="">
      <xdr:nvSpPr>
        <xdr:cNvPr id="589" name="楕円 588">
          <a:extLst>
            <a:ext uri="{FF2B5EF4-FFF2-40B4-BE49-F238E27FC236}">
              <a16:creationId xmlns:a16="http://schemas.microsoft.com/office/drawing/2014/main" id="{2C5CBD97-046A-47BF-99D3-33E6390F579E}"/>
            </a:ext>
          </a:extLst>
        </xdr:cNvPr>
        <xdr:cNvSpPr/>
      </xdr:nvSpPr>
      <xdr:spPr>
        <a:xfrm>
          <a:off x="20383500" y="638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77946</xdr:rowOff>
    </xdr:from>
    <xdr:to>
      <xdr:col>111</xdr:col>
      <xdr:colOff>177800</xdr:colOff>
      <xdr:row>37</xdr:row>
      <xdr:rowOff>94136</xdr:rowOff>
    </xdr:to>
    <xdr:cxnSp macro="">
      <xdr:nvCxnSpPr>
        <xdr:cNvPr id="590" name="直線コネクタ 589">
          <a:extLst>
            <a:ext uri="{FF2B5EF4-FFF2-40B4-BE49-F238E27FC236}">
              <a16:creationId xmlns:a16="http://schemas.microsoft.com/office/drawing/2014/main" id="{A5671441-7177-4F30-8268-ADAD114480F7}"/>
            </a:ext>
          </a:extLst>
        </xdr:cNvPr>
        <xdr:cNvCxnSpPr/>
      </xdr:nvCxnSpPr>
      <xdr:spPr>
        <a:xfrm flipV="1">
          <a:off x="20434300" y="6421596"/>
          <a:ext cx="889000" cy="16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51511</xdr:rowOff>
    </xdr:from>
    <xdr:to>
      <xdr:col>102</xdr:col>
      <xdr:colOff>165100</xdr:colOff>
      <xdr:row>37</xdr:row>
      <xdr:rowOff>153111</xdr:rowOff>
    </xdr:to>
    <xdr:sp macro="" textlink="">
      <xdr:nvSpPr>
        <xdr:cNvPr id="591" name="楕円 590">
          <a:extLst>
            <a:ext uri="{FF2B5EF4-FFF2-40B4-BE49-F238E27FC236}">
              <a16:creationId xmlns:a16="http://schemas.microsoft.com/office/drawing/2014/main" id="{96386FD2-F755-4585-B16E-A95A7290034C}"/>
            </a:ext>
          </a:extLst>
        </xdr:cNvPr>
        <xdr:cNvSpPr/>
      </xdr:nvSpPr>
      <xdr:spPr>
        <a:xfrm>
          <a:off x="19494500" y="639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94136</xdr:rowOff>
    </xdr:from>
    <xdr:to>
      <xdr:col>107</xdr:col>
      <xdr:colOff>50800</xdr:colOff>
      <xdr:row>37</xdr:row>
      <xdr:rowOff>102311</xdr:rowOff>
    </xdr:to>
    <xdr:cxnSp macro="">
      <xdr:nvCxnSpPr>
        <xdr:cNvPr id="592" name="直線コネクタ 591">
          <a:extLst>
            <a:ext uri="{FF2B5EF4-FFF2-40B4-BE49-F238E27FC236}">
              <a16:creationId xmlns:a16="http://schemas.microsoft.com/office/drawing/2014/main" id="{00C9799F-EEE8-4D15-8E70-DA73B919EBC9}"/>
            </a:ext>
          </a:extLst>
        </xdr:cNvPr>
        <xdr:cNvCxnSpPr/>
      </xdr:nvCxnSpPr>
      <xdr:spPr>
        <a:xfrm flipV="1">
          <a:off x="19545300" y="6437786"/>
          <a:ext cx="889000" cy="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66653</xdr:rowOff>
    </xdr:from>
    <xdr:to>
      <xdr:col>98</xdr:col>
      <xdr:colOff>38100</xdr:colOff>
      <xdr:row>37</xdr:row>
      <xdr:rowOff>168253</xdr:rowOff>
    </xdr:to>
    <xdr:sp macro="" textlink="">
      <xdr:nvSpPr>
        <xdr:cNvPr id="593" name="楕円 592">
          <a:extLst>
            <a:ext uri="{FF2B5EF4-FFF2-40B4-BE49-F238E27FC236}">
              <a16:creationId xmlns:a16="http://schemas.microsoft.com/office/drawing/2014/main" id="{62F9303D-57AE-4269-9419-D43E9EDF8639}"/>
            </a:ext>
          </a:extLst>
        </xdr:cNvPr>
        <xdr:cNvSpPr/>
      </xdr:nvSpPr>
      <xdr:spPr>
        <a:xfrm>
          <a:off x="18605500" y="641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102311</xdr:rowOff>
    </xdr:from>
    <xdr:to>
      <xdr:col>102</xdr:col>
      <xdr:colOff>114300</xdr:colOff>
      <xdr:row>37</xdr:row>
      <xdr:rowOff>117453</xdr:rowOff>
    </xdr:to>
    <xdr:cxnSp macro="">
      <xdr:nvCxnSpPr>
        <xdr:cNvPr id="594" name="直線コネクタ 593">
          <a:extLst>
            <a:ext uri="{FF2B5EF4-FFF2-40B4-BE49-F238E27FC236}">
              <a16:creationId xmlns:a16="http://schemas.microsoft.com/office/drawing/2014/main" id="{320957BE-106B-48B3-B1BB-37BDC4574B22}"/>
            </a:ext>
          </a:extLst>
        </xdr:cNvPr>
        <xdr:cNvCxnSpPr/>
      </xdr:nvCxnSpPr>
      <xdr:spPr>
        <a:xfrm flipV="1">
          <a:off x="18656300" y="6445961"/>
          <a:ext cx="889000" cy="1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5" name="n_1aveValue【一般廃棄物処理施設】&#10;一人当たり有形固定資産（償却資産）額">
          <a:extLst>
            <a:ext uri="{FF2B5EF4-FFF2-40B4-BE49-F238E27FC236}">
              <a16:creationId xmlns:a16="http://schemas.microsoft.com/office/drawing/2014/main" id="{90F6E60B-82BC-4B34-BCCC-FD4879F138D8}"/>
            </a:ext>
          </a:extLst>
        </xdr:cNvPr>
        <xdr:cNvSpPr txBox="1"/>
      </xdr:nvSpPr>
      <xdr:spPr>
        <a:xfrm>
          <a:off x="21011095" y="673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596" name="n_2aveValue【一般廃棄物処理施設】&#10;一人当たり有形固定資産（償却資産）額">
          <a:extLst>
            <a:ext uri="{FF2B5EF4-FFF2-40B4-BE49-F238E27FC236}">
              <a16:creationId xmlns:a16="http://schemas.microsoft.com/office/drawing/2014/main" id="{FC327994-7BD1-4E1E-8C5C-262403308CFD}"/>
            </a:ext>
          </a:extLst>
        </xdr:cNvPr>
        <xdr:cNvSpPr txBox="1"/>
      </xdr:nvSpPr>
      <xdr:spPr>
        <a:xfrm>
          <a:off x="20134795" y="6736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597" name="n_3aveValue【一般廃棄物処理施設】&#10;一人当たり有形固定資産（償却資産）額">
          <a:extLst>
            <a:ext uri="{FF2B5EF4-FFF2-40B4-BE49-F238E27FC236}">
              <a16:creationId xmlns:a16="http://schemas.microsoft.com/office/drawing/2014/main" id="{09F2F305-FAB7-4F66-8822-6D54369B38D1}"/>
            </a:ext>
          </a:extLst>
        </xdr:cNvPr>
        <xdr:cNvSpPr txBox="1"/>
      </xdr:nvSpPr>
      <xdr:spPr>
        <a:xfrm>
          <a:off x="19245795" y="6717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88492</xdr:rowOff>
    </xdr:from>
    <xdr:ext cx="534377" cy="259045"/>
    <xdr:sp macro="" textlink="">
      <xdr:nvSpPr>
        <xdr:cNvPr id="598" name="n_4aveValue【一般廃棄物処理施設】&#10;一人当たり有形固定資産（償却資産）額">
          <a:extLst>
            <a:ext uri="{FF2B5EF4-FFF2-40B4-BE49-F238E27FC236}">
              <a16:creationId xmlns:a16="http://schemas.microsoft.com/office/drawing/2014/main" id="{C6A14D83-0DAF-4C42-838D-9A70CEDEEF1F}"/>
            </a:ext>
          </a:extLst>
        </xdr:cNvPr>
        <xdr:cNvSpPr txBox="1"/>
      </xdr:nvSpPr>
      <xdr:spPr>
        <a:xfrm>
          <a:off x="18389111" y="677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145273</xdr:rowOff>
    </xdr:from>
    <xdr:ext cx="599010" cy="259045"/>
    <xdr:sp macro="" textlink="">
      <xdr:nvSpPr>
        <xdr:cNvPr id="599" name="n_1mainValue【一般廃棄物処理施設】&#10;一人当たり有形固定資産（償却資産）額">
          <a:extLst>
            <a:ext uri="{FF2B5EF4-FFF2-40B4-BE49-F238E27FC236}">
              <a16:creationId xmlns:a16="http://schemas.microsoft.com/office/drawing/2014/main" id="{A07C01E9-326D-438E-83E7-FF1C8474BDB6}"/>
            </a:ext>
          </a:extLst>
        </xdr:cNvPr>
        <xdr:cNvSpPr txBox="1"/>
      </xdr:nvSpPr>
      <xdr:spPr>
        <a:xfrm>
          <a:off x="21011095" y="6146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161463</xdr:rowOff>
    </xdr:from>
    <xdr:ext cx="599010" cy="259045"/>
    <xdr:sp macro="" textlink="">
      <xdr:nvSpPr>
        <xdr:cNvPr id="600" name="n_2mainValue【一般廃棄物処理施設】&#10;一人当たり有形固定資産（償却資産）額">
          <a:extLst>
            <a:ext uri="{FF2B5EF4-FFF2-40B4-BE49-F238E27FC236}">
              <a16:creationId xmlns:a16="http://schemas.microsoft.com/office/drawing/2014/main" id="{05238C6F-BBB4-4EB1-A178-5FFEAAC7B3B2}"/>
            </a:ext>
          </a:extLst>
        </xdr:cNvPr>
        <xdr:cNvSpPr txBox="1"/>
      </xdr:nvSpPr>
      <xdr:spPr>
        <a:xfrm>
          <a:off x="20134795" y="616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169638</xdr:rowOff>
    </xdr:from>
    <xdr:ext cx="599010" cy="259045"/>
    <xdr:sp macro="" textlink="">
      <xdr:nvSpPr>
        <xdr:cNvPr id="601" name="n_3mainValue【一般廃棄物処理施設】&#10;一人当たり有形固定資産（償却資産）額">
          <a:extLst>
            <a:ext uri="{FF2B5EF4-FFF2-40B4-BE49-F238E27FC236}">
              <a16:creationId xmlns:a16="http://schemas.microsoft.com/office/drawing/2014/main" id="{0F39C21E-1EBC-40B8-897A-11A7B2C4F1F3}"/>
            </a:ext>
          </a:extLst>
        </xdr:cNvPr>
        <xdr:cNvSpPr txBox="1"/>
      </xdr:nvSpPr>
      <xdr:spPr>
        <a:xfrm>
          <a:off x="19245795" y="6170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13330</xdr:rowOff>
    </xdr:from>
    <xdr:ext cx="599010" cy="259045"/>
    <xdr:sp macro="" textlink="">
      <xdr:nvSpPr>
        <xdr:cNvPr id="602" name="n_4mainValue【一般廃棄物処理施設】&#10;一人当たり有形固定資産（償却資産）額">
          <a:extLst>
            <a:ext uri="{FF2B5EF4-FFF2-40B4-BE49-F238E27FC236}">
              <a16:creationId xmlns:a16="http://schemas.microsoft.com/office/drawing/2014/main" id="{4B891E41-7962-4BD3-9454-7686F8FD40FA}"/>
            </a:ext>
          </a:extLst>
        </xdr:cNvPr>
        <xdr:cNvSpPr txBox="1"/>
      </xdr:nvSpPr>
      <xdr:spPr>
        <a:xfrm>
          <a:off x="18356795" y="6185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EA321CD9-A724-4D0C-AD44-A7373E5B7DA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5F80CA05-DBE4-4254-AB74-D136C7EBA71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F9BE7DBF-CCED-4639-8A43-11F7DEEE6C4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C987CCD5-BF10-4FC4-A4F2-18E109677C4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76C24754-70AF-4066-B7AA-C9448E867B0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0748AF1C-443E-4099-89F7-7B6D6AA07A1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859CDFB5-EC16-4FB9-B039-C92D6516A91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86DB83B7-8C00-4374-8E01-1A2555ECCE7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96E51CD2-8FF0-4F8E-8CE6-88455B172D5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3CB994C4-4919-4A1B-A255-610495156C6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a:extLst>
            <a:ext uri="{FF2B5EF4-FFF2-40B4-BE49-F238E27FC236}">
              <a16:creationId xmlns:a16="http://schemas.microsoft.com/office/drawing/2014/main" id="{F80B45D7-34D3-4FE2-9348-B65F066E088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4" name="直線コネクタ 613">
          <a:extLst>
            <a:ext uri="{FF2B5EF4-FFF2-40B4-BE49-F238E27FC236}">
              <a16:creationId xmlns:a16="http://schemas.microsoft.com/office/drawing/2014/main" id="{4C10F6A8-DD66-43D6-9D42-74EB954A8F7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5" name="テキスト ボックス 614">
          <a:extLst>
            <a:ext uri="{FF2B5EF4-FFF2-40B4-BE49-F238E27FC236}">
              <a16:creationId xmlns:a16="http://schemas.microsoft.com/office/drawing/2014/main" id="{429E300A-8839-4BF5-B50B-20112DE1F45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6" name="直線コネクタ 615">
          <a:extLst>
            <a:ext uri="{FF2B5EF4-FFF2-40B4-BE49-F238E27FC236}">
              <a16:creationId xmlns:a16="http://schemas.microsoft.com/office/drawing/2014/main" id="{8AAD3214-AECA-4EFB-B30B-AA53430715D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7" name="テキスト ボックス 616">
          <a:extLst>
            <a:ext uri="{FF2B5EF4-FFF2-40B4-BE49-F238E27FC236}">
              <a16:creationId xmlns:a16="http://schemas.microsoft.com/office/drawing/2014/main" id="{971EFA93-9743-422C-A15A-FC1D1F1701E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8" name="直線コネクタ 617">
          <a:extLst>
            <a:ext uri="{FF2B5EF4-FFF2-40B4-BE49-F238E27FC236}">
              <a16:creationId xmlns:a16="http://schemas.microsoft.com/office/drawing/2014/main" id="{CF63A4DE-4AA4-4ACC-B442-8EB913C3B34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9" name="テキスト ボックス 618">
          <a:extLst>
            <a:ext uri="{FF2B5EF4-FFF2-40B4-BE49-F238E27FC236}">
              <a16:creationId xmlns:a16="http://schemas.microsoft.com/office/drawing/2014/main" id="{6BF7F6EE-663B-4C36-BB52-B4F24806CCE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0" name="直線コネクタ 619">
          <a:extLst>
            <a:ext uri="{FF2B5EF4-FFF2-40B4-BE49-F238E27FC236}">
              <a16:creationId xmlns:a16="http://schemas.microsoft.com/office/drawing/2014/main" id="{B68AE285-0E02-43D7-8A75-03EE00E13E7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1" name="テキスト ボックス 620">
          <a:extLst>
            <a:ext uri="{FF2B5EF4-FFF2-40B4-BE49-F238E27FC236}">
              <a16:creationId xmlns:a16="http://schemas.microsoft.com/office/drawing/2014/main" id="{95058AEA-83DB-4895-A084-044AD29B503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2" name="直線コネクタ 621">
          <a:extLst>
            <a:ext uri="{FF2B5EF4-FFF2-40B4-BE49-F238E27FC236}">
              <a16:creationId xmlns:a16="http://schemas.microsoft.com/office/drawing/2014/main" id="{EC2CFDC6-C870-47DF-AE33-DA1E216DE6B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3" name="テキスト ボックス 622">
          <a:extLst>
            <a:ext uri="{FF2B5EF4-FFF2-40B4-BE49-F238E27FC236}">
              <a16:creationId xmlns:a16="http://schemas.microsoft.com/office/drawing/2014/main" id="{0C540DF7-922B-4B38-B220-366A67FC539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4" name="直線コネクタ 623">
          <a:extLst>
            <a:ext uri="{FF2B5EF4-FFF2-40B4-BE49-F238E27FC236}">
              <a16:creationId xmlns:a16="http://schemas.microsoft.com/office/drawing/2014/main" id="{7DC2B5F1-5D8B-41B5-98E0-46126CB10B6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5" name="テキスト ボックス 624">
          <a:extLst>
            <a:ext uri="{FF2B5EF4-FFF2-40B4-BE49-F238E27FC236}">
              <a16:creationId xmlns:a16="http://schemas.microsoft.com/office/drawing/2014/main" id="{73AED8EE-A052-4DCB-8BFA-4D713280D26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6" name="【保健センター・保健所】&#10;有形固定資産減価償却率グラフ枠">
          <a:extLst>
            <a:ext uri="{FF2B5EF4-FFF2-40B4-BE49-F238E27FC236}">
              <a16:creationId xmlns:a16="http://schemas.microsoft.com/office/drawing/2014/main" id="{0C1633E1-8C74-47EA-BE94-1BEB47280AF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7" name="直線コネクタ 626">
          <a:extLst>
            <a:ext uri="{FF2B5EF4-FFF2-40B4-BE49-F238E27FC236}">
              <a16:creationId xmlns:a16="http://schemas.microsoft.com/office/drawing/2014/main" id="{0325E92A-D36C-4A3D-B66C-A9522C98E43C}"/>
            </a:ext>
          </a:extLst>
        </xdr:cNvPr>
        <xdr:cNvCxnSpPr/>
      </xdr:nvCxnSpPr>
      <xdr:spPr>
        <a:xfrm flipV="1">
          <a:off x="16318864" y="976122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8" name="【保健センター・保健所】&#10;有形固定資産減価償却率最小値テキスト">
          <a:extLst>
            <a:ext uri="{FF2B5EF4-FFF2-40B4-BE49-F238E27FC236}">
              <a16:creationId xmlns:a16="http://schemas.microsoft.com/office/drawing/2014/main" id="{3FA86B89-173A-4F90-976E-79B29CD6F23F}"/>
            </a:ext>
          </a:extLst>
        </xdr:cNvPr>
        <xdr:cNvSpPr txBox="1"/>
      </xdr:nvSpPr>
      <xdr:spPr>
        <a:xfrm>
          <a:off x="16357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9" name="直線コネクタ 628">
          <a:extLst>
            <a:ext uri="{FF2B5EF4-FFF2-40B4-BE49-F238E27FC236}">
              <a16:creationId xmlns:a16="http://schemas.microsoft.com/office/drawing/2014/main" id="{8AC7DDD9-23B8-47BE-9F3F-2AF27560CB54}"/>
            </a:ext>
          </a:extLst>
        </xdr:cNvPr>
        <xdr:cNvCxnSpPr/>
      </xdr:nvCxnSpPr>
      <xdr:spPr>
        <a:xfrm>
          <a:off x="16230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30" name="【保健センター・保健所】&#10;有形固定資産減価償却率最大値テキスト">
          <a:extLst>
            <a:ext uri="{FF2B5EF4-FFF2-40B4-BE49-F238E27FC236}">
              <a16:creationId xmlns:a16="http://schemas.microsoft.com/office/drawing/2014/main" id="{7BE80DE3-0572-4F66-99CE-22D6BA2D1865}"/>
            </a:ext>
          </a:extLst>
        </xdr:cNvPr>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31" name="直線コネクタ 630">
          <a:extLst>
            <a:ext uri="{FF2B5EF4-FFF2-40B4-BE49-F238E27FC236}">
              <a16:creationId xmlns:a16="http://schemas.microsoft.com/office/drawing/2014/main" id="{8F16F6E3-E243-4246-9632-61F55BE29C22}"/>
            </a:ext>
          </a:extLst>
        </xdr:cNvPr>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2" name="【保健センター・保健所】&#10;有形固定資産減価償却率平均値テキスト">
          <a:extLst>
            <a:ext uri="{FF2B5EF4-FFF2-40B4-BE49-F238E27FC236}">
              <a16:creationId xmlns:a16="http://schemas.microsoft.com/office/drawing/2014/main" id="{62EFC4B1-AEAD-4BD7-A99B-7F65E3DD53FC}"/>
            </a:ext>
          </a:extLst>
        </xdr:cNvPr>
        <xdr:cNvSpPr txBox="1"/>
      </xdr:nvSpPr>
      <xdr:spPr>
        <a:xfrm>
          <a:off x="16357600" y="1000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3" name="フローチャート: 判断 632">
          <a:extLst>
            <a:ext uri="{FF2B5EF4-FFF2-40B4-BE49-F238E27FC236}">
              <a16:creationId xmlns:a16="http://schemas.microsoft.com/office/drawing/2014/main" id="{551674BD-46A7-4F83-9AB1-D8F616EF7B80}"/>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4" name="フローチャート: 判断 633">
          <a:extLst>
            <a:ext uri="{FF2B5EF4-FFF2-40B4-BE49-F238E27FC236}">
              <a16:creationId xmlns:a16="http://schemas.microsoft.com/office/drawing/2014/main" id="{D890A163-EB81-43F9-8E0C-243D5EF90A31}"/>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5" name="フローチャート: 判断 634">
          <a:extLst>
            <a:ext uri="{FF2B5EF4-FFF2-40B4-BE49-F238E27FC236}">
              <a16:creationId xmlns:a16="http://schemas.microsoft.com/office/drawing/2014/main" id="{C3ACDD13-2F4C-49F1-AD93-E8B6A72EEEB8}"/>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6" name="フローチャート: 判断 635">
          <a:extLst>
            <a:ext uri="{FF2B5EF4-FFF2-40B4-BE49-F238E27FC236}">
              <a16:creationId xmlns:a16="http://schemas.microsoft.com/office/drawing/2014/main" id="{9DF2381E-4342-457F-94FE-040AF037EF4C}"/>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7" name="フローチャート: 判断 636">
          <a:extLst>
            <a:ext uri="{FF2B5EF4-FFF2-40B4-BE49-F238E27FC236}">
              <a16:creationId xmlns:a16="http://schemas.microsoft.com/office/drawing/2014/main" id="{F6B0BDEF-8A82-4AF9-A096-E3B661958F0C}"/>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2D3EB667-46C5-4C0E-A020-2B6B433B674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B281C047-D990-423D-81C7-E2425118E91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D2BA8A1C-F024-4EC6-A3F4-771227BEFFF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DE806E2D-085D-4939-A914-F0A96B234A6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18C0313-67DB-4D0B-9598-9F3222487D8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97790</xdr:rowOff>
    </xdr:from>
    <xdr:to>
      <xdr:col>85</xdr:col>
      <xdr:colOff>177800</xdr:colOff>
      <xdr:row>60</xdr:row>
      <xdr:rowOff>27940</xdr:rowOff>
    </xdr:to>
    <xdr:sp macro="" textlink="">
      <xdr:nvSpPr>
        <xdr:cNvPr id="643" name="楕円 642">
          <a:extLst>
            <a:ext uri="{FF2B5EF4-FFF2-40B4-BE49-F238E27FC236}">
              <a16:creationId xmlns:a16="http://schemas.microsoft.com/office/drawing/2014/main" id="{9B7A6834-7363-49C0-8762-9C9699DFEE8F}"/>
            </a:ext>
          </a:extLst>
        </xdr:cNvPr>
        <xdr:cNvSpPr/>
      </xdr:nvSpPr>
      <xdr:spPr>
        <a:xfrm>
          <a:off x="162687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76217</xdr:rowOff>
    </xdr:from>
    <xdr:ext cx="405111" cy="259045"/>
    <xdr:sp macro="" textlink="">
      <xdr:nvSpPr>
        <xdr:cNvPr id="644" name="【保健センター・保健所】&#10;有形固定資産減価償却率該当値テキスト">
          <a:extLst>
            <a:ext uri="{FF2B5EF4-FFF2-40B4-BE49-F238E27FC236}">
              <a16:creationId xmlns:a16="http://schemas.microsoft.com/office/drawing/2014/main" id="{8610AFAC-0D64-4CB8-99DA-C903D81C2D49}"/>
            </a:ext>
          </a:extLst>
        </xdr:cNvPr>
        <xdr:cNvSpPr txBox="1"/>
      </xdr:nvSpPr>
      <xdr:spPr>
        <a:xfrm>
          <a:off x="16357600"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59690</xdr:rowOff>
    </xdr:from>
    <xdr:to>
      <xdr:col>81</xdr:col>
      <xdr:colOff>101600</xdr:colOff>
      <xdr:row>59</xdr:row>
      <xdr:rowOff>161290</xdr:rowOff>
    </xdr:to>
    <xdr:sp macro="" textlink="">
      <xdr:nvSpPr>
        <xdr:cNvPr id="645" name="楕円 644">
          <a:extLst>
            <a:ext uri="{FF2B5EF4-FFF2-40B4-BE49-F238E27FC236}">
              <a16:creationId xmlns:a16="http://schemas.microsoft.com/office/drawing/2014/main" id="{2B3FAA19-CC48-4F2F-8B24-F587297A81C5}"/>
            </a:ext>
          </a:extLst>
        </xdr:cNvPr>
        <xdr:cNvSpPr/>
      </xdr:nvSpPr>
      <xdr:spPr>
        <a:xfrm>
          <a:off x="15430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110490</xdr:rowOff>
    </xdr:from>
    <xdr:to>
      <xdr:col>85</xdr:col>
      <xdr:colOff>127000</xdr:colOff>
      <xdr:row>59</xdr:row>
      <xdr:rowOff>148590</xdr:rowOff>
    </xdr:to>
    <xdr:cxnSp macro="">
      <xdr:nvCxnSpPr>
        <xdr:cNvPr id="646" name="直線コネクタ 645">
          <a:extLst>
            <a:ext uri="{FF2B5EF4-FFF2-40B4-BE49-F238E27FC236}">
              <a16:creationId xmlns:a16="http://schemas.microsoft.com/office/drawing/2014/main" id="{A1F62724-DBD1-4D70-8D48-B0D90188DADE}"/>
            </a:ext>
          </a:extLst>
        </xdr:cNvPr>
        <xdr:cNvCxnSpPr/>
      </xdr:nvCxnSpPr>
      <xdr:spPr>
        <a:xfrm>
          <a:off x="15481300" y="102260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19685</xdr:rowOff>
    </xdr:from>
    <xdr:to>
      <xdr:col>76</xdr:col>
      <xdr:colOff>165100</xdr:colOff>
      <xdr:row>59</xdr:row>
      <xdr:rowOff>121285</xdr:rowOff>
    </xdr:to>
    <xdr:sp macro="" textlink="">
      <xdr:nvSpPr>
        <xdr:cNvPr id="647" name="楕円 646">
          <a:extLst>
            <a:ext uri="{FF2B5EF4-FFF2-40B4-BE49-F238E27FC236}">
              <a16:creationId xmlns:a16="http://schemas.microsoft.com/office/drawing/2014/main" id="{B49EC516-EC1F-432B-885B-8C90D5BE8AA4}"/>
            </a:ext>
          </a:extLst>
        </xdr:cNvPr>
        <xdr:cNvSpPr/>
      </xdr:nvSpPr>
      <xdr:spPr>
        <a:xfrm>
          <a:off x="145415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70485</xdr:rowOff>
    </xdr:from>
    <xdr:to>
      <xdr:col>81</xdr:col>
      <xdr:colOff>50800</xdr:colOff>
      <xdr:row>59</xdr:row>
      <xdr:rowOff>110490</xdr:rowOff>
    </xdr:to>
    <xdr:cxnSp macro="">
      <xdr:nvCxnSpPr>
        <xdr:cNvPr id="648" name="直線コネクタ 647">
          <a:extLst>
            <a:ext uri="{FF2B5EF4-FFF2-40B4-BE49-F238E27FC236}">
              <a16:creationId xmlns:a16="http://schemas.microsoft.com/office/drawing/2014/main" id="{8B63A61E-0EA2-4451-BC01-167133F22B8B}"/>
            </a:ext>
          </a:extLst>
        </xdr:cNvPr>
        <xdr:cNvCxnSpPr/>
      </xdr:nvCxnSpPr>
      <xdr:spPr>
        <a:xfrm>
          <a:off x="14592300" y="101860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9" name="楕円 648">
          <a:extLst>
            <a:ext uri="{FF2B5EF4-FFF2-40B4-BE49-F238E27FC236}">
              <a16:creationId xmlns:a16="http://schemas.microsoft.com/office/drawing/2014/main" id="{4940933F-3ED4-4FB9-B989-F6B743222F7F}"/>
            </a:ext>
          </a:extLst>
        </xdr:cNvPr>
        <xdr:cNvSpPr/>
      </xdr:nvSpPr>
      <xdr:spPr>
        <a:xfrm>
          <a:off x="13652500" y="100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32385</xdr:rowOff>
    </xdr:from>
    <xdr:to>
      <xdr:col>76</xdr:col>
      <xdr:colOff>114300</xdr:colOff>
      <xdr:row>59</xdr:row>
      <xdr:rowOff>70485</xdr:rowOff>
    </xdr:to>
    <xdr:cxnSp macro="">
      <xdr:nvCxnSpPr>
        <xdr:cNvPr id="650" name="直線コネクタ 649">
          <a:extLst>
            <a:ext uri="{FF2B5EF4-FFF2-40B4-BE49-F238E27FC236}">
              <a16:creationId xmlns:a16="http://schemas.microsoft.com/office/drawing/2014/main" id="{AFEFC472-942F-4278-85AB-2BCCE225131E}"/>
            </a:ext>
          </a:extLst>
        </xdr:cNvPr>
        <xdr:cNvCxnSpPr/>
      </xdr:nvCxnSpPr>
      <xdr:spPr>
        <a:xfrm>
          <a:off x="13703300" y="101479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111125</xdr:rowOff>
    </xdr:from>
    <xdr:to>
      <xdr:col>67</xdr:col>
      <xdr:colOff>101600</xdr:colOff>
      <xdr:row>59</xdr:row>
      <xdr:rowOff>41275</xdr:rowOff>
    </xdr:to>
    <xdr:sp macro="" textlink="">
      <xdr:nvSpPr>
        <xdr:cNvPr id="651" name="楕円 650">
          <a:extLst>
            <a:ext uri="{FF2B5EF4-FFF2-40B4-BE49-F238E27FC236}">
              <a16:creationId xmlns:a16="http://schemas.microsoft.com/office/drawing/2014/main" id="{1564AAF8-8CC1-4B83-8BEA-90AB626A24F6}"/>
            </a:ext>
          </a:extLst>
        </xdr:cNvPr>
        <xdr:cNvSpPr/>
      </xdr:nvSpPr>
      <xdr:spPr>
        <a:xfrm>
          <a:off x="12763500" y="1005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161925</xdr:rowOff>
    </xdr:from>
    <xdr:to>
      <xdr:col>71</xdr:col>
      <xdr:colOff>177800</xdr:colOff>
      <xdr:row>59</xdr:row>
      <xdr:rowOff>32385</xdr:rowOff>
    </xdr:to>
    <xdr:cxnSp macro="">
      <xdr:nvCxnSpPr>
        <xdr:cNvPr id="652" name="直線コネクタ 651">
          <a:extLst>
            <a:ext uri="{FF2B5EF4-FFF2-40B4-BE49-F238E27FC236}">
              <a16:creationId xmlns:a16="http://schemas.microsoft.com/office/drawing/2014/main" id="{42D63B22-2EF8-4637-9804-A32684973DAA}"/>
            </a:ext>
          </a:extLst>
        </xdr:cNvPr>
        <xdr:cNvCxnSpPr/>
      </xdr:nvCxnSpPr>
      <xdr:spPr>
        <a:xfrm>
          <a:off x="12814300" y="101060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3" name="n_1aveValue【保健センター・保健所】&#10;有形固定資産減価償却率">
          <a:extLst>
            <a:ext uri="{FF2B5EF4-FFF2-40B4-BE49-F238E27FC236}">
              <a16:creationId xmlns:a16="http://schemas.microsoft.com/office/drawing/2014/main" id="{161822C7-B88C-41EC-B6E7-00A8E1164C56}"/>
            </a:ext>
          </a:extLst>
        </xdr:cNvPr>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4" name="n_2aveValue【保健センター・保健所】&#10;有形固定資産減価償却率">
          <a:extLst>
            <a:ext uri="{FF2B5EF4-FFF2-40B4-BE49-F238E27FC236}">
              <a16:creationId xmlns:a16="http://schemas.microsoft.com/office/drawing/2014/main" id="{41B2892D-21FA-4317-B6D9-78F0A2ABB905}"/>
            </a:ext>
          </a:extLst>
        </xdr:cNvPr>
        <xdr:cNvSpPr txBox="1"/>
      </xdr:nvSpPr>
      <xdr:spPr>
        <a:xfrm>
          <a:off x="14389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5" name="n_3aveValue【保健センター・保健所】&#10;有形固定資産減価償却率">
          <a:extLst>
            <a:ext uri="{FF2B5EF4-FFF2-40B4-BE49-F238E27FC236}">
              <a16:creationId xmlns:a16="http://schemas.microsoft.com/office/drawing/2014/main" id="{13098F8E-21DE-4C10-AD23-D996BFF0CEFB}"/>
            </a:ext>
          </a:extLst>
        </xdr:cNvPr>
        <xdr:cNvSpPr txBox="1"/>
      </xdr:nvSpPr>
      <xdr:spPr>
        <a:xfrm>
          <a:off x="13500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6" name="n_4aveValue【保健センター・保健所】&#10;有形固定資産減価償却率">
          <a:extLst>
            <a:ext uri="{FF2B5EF4-FFF2-40B4-BE49-F238E27FC236}">
              <a16:creationId xmlns:a16="http://schemas.microsoft.com/office/drawing/2014/main" id="{76F9E01A-4B1A-4239-A7A9-584A470BF8BF}"/>
            </a:ext>
          </a:extLst>
        </xdr:cNvPr>
        <xdr:cNvSpPr txBox="1"/>
      </xdr:nvSpPr>
      <xdr:spPr>
        <a:xfrm>
          <a:off x="12611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152417</xdr:rowOff>
    </xdr:from>
    <xdr:ext cx="405111" cy="259045"/>
    <xdr:sp macro="" textlink="">
      <xdr:nvSpPr>
        <xdr:cNvPr id="657" name="n_1mainValue【保健センター・保健所】&#10;有形固定資産減価償却率">
          <a:extLst>
            <a:ext uri="{FF2B5EF4-FFF2-40B4-BE49-F238E27FC236}">
              <a16:creationId xmlns:a16="http://schemas.microsoft.com/office/drawing/2014/main" id="{4065E29D-B84B-4F65-9CF5-14F9A76B11DA}"/>
            </a:ext>
          </a:extLst>
        </xdr:cNvPr>
        <xdr:cNvSpPr txBox="1"/>
      </xdr:nvSpPr>
      <xdr:spPr>
        <a:xfrm>
          <a:off x="15266044"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112412</xdr:rowOff>
    </xdr:from>
    <xdr:ext cx="405111" cy="259045"/>
    <xdr:sp macro="" textlink="">
      <xdr:nvSpPr>
        <xdr:cNvPr id="658" name="n_2mainValue【保健センター・保健所】&#10;有形固定資産減価償却率">
          <a:extLst>
            <a:ext uri="{FF2B5EF4-FFF2-40B4-BE49-F238E27FC236}">
              <a16:creationId xmlns:a16="http://schemas.microsoft.com/office/drawing/2014/main" id="{95B14311-ABEF-4310-86D3-40FC5E6D3D1F}"/>
            </a:ext>
          </a:extLst>
        </xdr:cNvPr>
        <xdr:cNvSpPr txBox="1"/>
      </xdr:nvSpPr>
      <xdr:spPr>
        <a:xfrm>
          <a:off x="1438974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659" name="n_3mainValue【保健センター・保健所】&#10;有形固定資産減価償却率">
          <a:extLst>
            <a:ext uri="{FF2B5EF4-FFF2-40B4-BE49-F238E27FC236}">
              <a16:creationId xmlns:a16="http://schemas.microsoft.com/office/drawing/2014/main" id="{7DF06857-212F-4C70-A6B5-46CE149FE3DC}"/>
            </a:ext>
          </a:extLst>
        </xdr:cNvPr>
        <xdr:cNvSpPr txBox="1"/>
      </xdr:nvSpPr>
      <xdr:spPr>
        <a:xfrm>
          <a:off x="13500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32402</xdr:rowOff>
    </xdr:from>
    <xdr:ext cx="405111" cy="259045"/>
    <xdr:sp macro="" textlink="">
      <xdr:nvSpPr>
        <xdr:cNvPr id="660" name="n_4mainValue【保健センター・保健所】&#10;有形固定資産減価償却率">
          <a:extLst>
            <a:ext uri="{FF2B5EF4-FFF2-40B4-BE49-F238E27FC236}">
              <a16:creationId xmlns:a16="http://schemas.microsoft.com/office/drawing/2014/main" id="{B7C55395-926E-4051-8258-2F204DCEF0B4}"/>
            </a:ext>
          </a:extLst>
        </xdr:cNvPr>
        <xdr:cNvSpPr txBox="1"/>
      </xdr:nvSpPr>
      <xdr:spPr>
        <a:xfrm>
          <a:off x="12611744" y="1014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1" name="正方形/長方形 660">
          <a:extLst>
            <a:ext uri="{FF2B5EF4-FFF2-40B4-BE49-F238E27FC236}">
              <a16:creationId xmlns:a16="http://schemas.microsoft.com/office/drawing/2014/main" id="{3066E393-97E2-425B-AFEE-82A24026EBF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2" name="正方形/長方形 661">
          <a:extLst>
            <a:ext uri="{FF2B5EF4-FFF2-40B4-BE49-F238E27FC236}">
              <a16:creationId xmlns:a16="http://schemas.microsoft.com/office/drawing/2014/main" id="{0493C0CE-7D62-42FB-A0A3-B13246AE267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3" name="正方形/長方形 662">
          <a:extLst>
            <a:ext uri="{FF2B5EF4-FFF2-40B4-BE49-F238E27FC236}">
              <a16:creationId xmlns:a16="http://schemas.microsoft.com/office/drawing/2014/main" id="{8C084904-FC93-4E19-92D3-3ABDF29E9C5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4" name="正方形/長方形 663">
          <a:extLst>
            <a:ext uri="{FF2B5EF4-FFF2-40B4-BE49-F238E27FC236}">
              <a16:creationId xmlns:a16="http://schemas.microsoft.com/office/drawing/2014/main" id="{F28720DA-BD87-479D-9AC6-1DE37D2FA19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5" name="正方形/長方形 664">
          <a:extLst>
            <a:ext uri="{FF2B5EF4-FFF2-40B4-BE49-F238E27FC236}">
              <a16:creationId xmlns:a16="http://schemas.microsoft.com/office/drawing/2014/main" id="{B7CDBC44-74B9-465D-8278-01E1010A248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6" name="正方形/長方形 665">
          <a:extLst>
            <a:ext uri="{FF2B5EF4-FFF2-40B4-BE49-F238E27FC236}">
              <a16:creationId xmlns:a16="http://schemas.microsoft.com/office/drawing/2014/main" id="{E19EDB06-CEF4-4F6A-911A-5EC4C1335B6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7" name="正方形/長方形 666">
          <a:extLst>
            <a:ext uri="{FF2B5EF4-FFF2-40B4-BE49-F238E27FC236}">
              <a16:creationId xmlns:a16="http://schemas.microsoft.com/office/drawing/2014/main" id="{C5DA6C1F-44D4-4EDE-8392-52360C2469E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8" name="正方形/長方形 667">
          <a:extLst>
            <a:ext uri="{FF2B5EF4-FFF2-40B4-BE49-F238E27FC236}">
              <a16:creationId xmlns:a16="http://schemas.microsoft.com/office/drawing/2014/main" id="{42BACD86-CAF6-4B85-BEEB-43794EBFCA9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9" name="テキスト ボックス 668">
          <a:extLst>
            <a:ext uri="{FF2B5EF4-FFF2-40B4-BE49-F238E27FC236}">
              <a16:creationId xmlns:a16="http://schemas.microsoft.com/office/drawing/2014/main" id="{E2E3655D-5F48-493C-AAFE-15D4737AA14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0" name="直線コネクタ 669">
          <a:extLst>
            <a:ext uri="{FF2B5EF4-FFF2-40B4-BE49-F238E27FC236}">
              <a16:creationId xmlns:a16="http://schemas.microsoft.com/office/drawing/2014/main" id="{B3B77EF1-884F-4538-9F85-3493137F2E5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1" name="直線コネクタ 670">
          <a:extLst>
            <a:ext uri="{FF2B5EF4-FFF2-40B4-BE49-F238E27FC236}">
              <a16:creationId xmlns:a16="http://schemas.microsoft.com/office/drawing/2014/main" id="{7275EFB9-BAC9-4367-9E85-762C5E31A24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2" name="テキスト ボックス 671">
          <a:extLst>
            <a:ext uri="{FF2B5EF4-FFF2-40B4-BE49-F238E27FC236}">
              <a16:creationId xmlns:a16="http://schemas.microsoft.com/office/drawing/2014/main" id="{AE9E84F0-D09E-4957-8377-BC4651CD568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3" name="直線コネクタ 672">
          <a:extLst>
            <a:ext uri="{FF2B5EF4-FFF2-40B4-BE49-F238E27FC236}">
              <a16:creationId xmlns:a16="http://schemas.microsoft.com/office/drawing/2014/main" id="{C37CFFC5-E08C-46C7-B5FA-D15B3D8D33F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4" name="テキスト ボックス 673">
          <a:extLst>
            <a:ext uri="{FF2B5EF4-FFF2-40B4-BE49-F238E27FC236}">
              <a16:creationId xmlns:a16="http://schemas.microsoft.com/office/drawing/2014/main" id="{4F541156-2A23-4183-818B-44D490964B7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5" name="直線コネクタ 674">
          <a:extLst>
            <a:ext uri="{FF2B5EF4-FFF2-40B4-BE49-F238E27FC236}">
              <a16:creationId xmlns:a16="http://schemas.microsoft.com/office/drawing/2014/main" id="{A659D2B1-E31A-407B-9173-818F87BCB71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6" name="テキスト ボックス 675">
          <a:extLst>
            <a:ext uri="{FF2B5EF4-FFF2-40B4-BE49-F238E27FC236}">
              <a16:creationId xmlns:a16="http://schemas.microsoft.com/office/drawing/2014/main" id="{EEAE6264-C558-4807-B83D-95D0A7E2A1A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7" name="直線コネクタ 676">
          <a:extLst>
            <a:ext uri="{FF2B5EF4-FFF2-40B4-BE49-F238E27FC236}">
              <a16:creationId xmlns:a16="http://schemas.microsoft.com/office/drawing/2014/main" id="{455A4656-B1A0-4142-9AC7-FD356621EBB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8" name="テキスト ボックス 677">
          <a:extLst>
            <a:ext uri="{FF2B5EF4-FFF2-40B4-BE49-F238E27FC236}">
              <a16:creationId xmlns:a16="http://schemas.microsoft.com/office/drawing/2014/main" id="{A1AC1A90-E2A0-4EA5-B248-D503ADF8B5C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9" name="直線コネクタ 678">
          <a:extLst>
            <a:ext uri="{FF2B5EF4-FFF2-40B4-BE49-F238E27FC236}">
              <a16:creationId xmlns:a16="http://schemas.microsoft.com/office/drawing/2014/main" id="{3EB87DC3-6EB0-4525-8EF2-9DFA73375E2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0" name="テキスト ボックス 679">
          <a:extLst>
            <a:ext uri="{FF2B5EF4-FFF2-40B4-BE49-F238E27FC236}">
              <a16:creationId xmlns:a16="http://schemas.microsoft.com/office/drawing/2014/main" id="{81873891-9E42-41D7-B4DC-955E9FB298E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C6737CAE-9639-45CA-A0F0-77788C61CCE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CF72420F-77F3-4150-9854-11DCC53CE23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3F879F03-8EB1-4068-8473-80DB6AC94A6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4" name="直線コネクタ 683">
          <a:extLst>
            <a:ext uri="{FF2B5EF4-FFF2-40B4-BE49-F238E27FC236}">
              <a16:creationId xmlns:a16="http://schemas.microsoft.com/office/drawing/2014/main" id="{788BC748-810E-4F54-9766-4D832A068F23}"/>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E8922A8C-AB64-4B1B-BA72-E0C466325C33}"/>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6" name="直線コネクタ 685">
          <a:extLst>
            <a:ext uri="{FF2B5EF4-FFF2-40B4-BE49-F238E27FC236}">
              <a16:creationId xmlns:a16="http://schemas.microsoft.com/office/drawing/2014/main" id="{BD2CC91B-5711-416B-AEFD-6B5A9A00A922}"/>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A5D138C1-47F2-4C32-93E7-4508E86A6E64}"/>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8" name="直線コネクタ 687">
          <a:extLst>
            <a:ext uri="{FF2B5EF4-FFF2-40B4-BE49-F238E27FC236}">
              <a16:creationId xmlns:a16="http://schemas.microsoft.com/office/drawing/2014/main" id="{D0295D73-F991-4223-9980-EF60BF136167}"/>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53357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0F49D09E-4A53-441B-B523-48780F0258E4}"/>
            </a:ext>
          </a:extLst>
        </xdr:cNvPr>
        <xdr:cNvSpPr txBox="1"/>
      </xdr:nvSpPr>
      <xdr:spPr>
        <a:xfrm>
          <a:off x="22199600" y="1051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90" name="フローチャート: 判断 689">
          <a:extLst>
            <a:ext uri="{FF2B5EF4-FFF2-40B4-BE49-F238E27FC236}">
              <a16:creationId xmlns:a16="http://schemas.microsoft.com/office/drawing/2014/main" id="{6B7C03E2-1926-4A4E-8730-5EBBFE1A963C}"/>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91" name="フローチャート: 判断 690">
          <a:extLst>
            <a:ext uri="{FF2B5EF4-FFF2-40B4-BE49-F238E27FC236}">
              <a16:creationId xmlns:a16="http://schemas.microsoft.com/office/drawing/2014/main" id="{3308A43D-6A09-4DCA-97A4-512279AF1C94}"/>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2" name="フローチャート: 判断 691">
          <a:extLst>
            <a:ext uri="{FF2B5EF4-FFF2-40B4-BE49-F238E27FC236}">
              <a16:creationId xmlns:a16="http://schemas.microsoft.com/office/drawing/2014/main" id="{54CA9B78-C85B-4F05-AB5B-2FB1590FC272}"/>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3" name="フローチャート: 判断 692">
          <a:extLst>
            <a:ext uri="{FF2B5EF4-FFF2-40B4-BE49-F238E27FC236}">
              <a16:creationId xmlns:a16="http://schemas.microsoft.com/office/drawing/2014/main" id="{205C41F5-A544-4335-8FBB-E8DC7EDED8F3}"/>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4" name="フローチャート: 判断 693">
          <a:extLst>
            <a:ext uri="{FF2B5EF4-FFF2-40B4-BE49-F238E27FC236}">
              <a16:creationId xmlns:a16="http://schemas.microsoft.com/office/drawing/2014/main" id="{92D37193-3DBB-49A9-B5C3-E792E412CDDA}"/>
            </a:ext>
          </a:extLst>
        </xdr:cNvPr>
        <xdr:cNvSpPr/>
      </xdr:nvSpPr>
      <xdr:spPr>
        <a:xfrm>
          <a:off x="18605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BB07EF17-F9A4-4A64-A0E4-8E9EEC549B8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D4737AE-BEC4-4E38-A577-4EEF95C2918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2C3DE9B1-A992-4719-9450-1C723D5897C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401C43A2-5091-446D-9F6A-B702060792A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B42D70E2-299F-442F-945A-985DD663836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166370</xdr:rowOff>
    </xdr:from>
    <xdr:to>
      <xdr:col>116</xdr:col>
      <xdr:colOff>114300</xdr:colOff>
      <xdr:row>56</xdr:row>
      <xdr:rowOff>96520</xdr:rowOff>
    </xdr:to>
    <xdr:sp macro="" textlink="">
      <xdr:nvSpPr>
        <xdr:cNvPr id="700" name="楕円 699">
          <a:extLst>
            <a:ext uri="{FF2B5EF4-FFF2-40B4-BE49-F238E27FC236}">
              <a16:creationId xmlns:a16="http://schemas.microsoft.com/office/drawing/2014/main" id="{DA19A563-7A0B-4860-A63B-9DC3E1741D4B}"/>
            </a:ext>
          </a:extLst>
        </xdr:cNvPr>
        <xdr:cNvSpPr/>
      </xdr:nvSpPr>
      <xdr:spPr>
        <a:xfrm>
          <a:off x="22110700" y="959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81297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53A6F7EF-721B-45D1-97E3-6C56330B52E4}"/>
            </a:ext>
          </a:extLst>
        </xdr:cNvPr>
        <xdr:cNvSpPr txBox="1"/>
      </xdr:nvSpPr>
      <xdr:spPr>
        <a:xfrm>
          <a:off x="22199600" y="9511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17780</xdr:rowOff>
    </xdr:from>
    <xdr:to>
      <xdr:col>112</xdr:col>
      <xdr:colOff>38100</xdr:colOff>
      <xdr:row>56</xdr:row>
      <xdr:rowOff>119380</xdr:rowOff>
    </xdr:to>
    <xdr:sp macro="" textlink="">
      <xdr:nvSpPr>
        <xdr:cNvPr id="702" name="楕円 701">
          <a:extLst>
            <a:ext uri="{FF2B5EF4-FFF2-40B4-BE49-F238E27FC236}">
              <a16:creationId xmlns:a16="http://schemas.microsoft.com/office/drawing/2014/main" id="{BFDF985A-41E3-41C5-AB27-99422494014E}"/>
            </a:ext>
          </a:extLst>
        </xdr:cNvPr>
        <xdr:cNvSpPr/>
      </xdr:nvSpPr>
      <xdr:spPr>
        <a:xfrm>
          <a:off x="21272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45720</xdr:rowOff>
    </xdr:from>
    <xdr:to>
      <xdr:col>116</xdr:col>
      <xdr:colOff>63500</xdr:colOff>
      <xdr:row>56</xdr:row>
      <xdr:rowOff>68580</xdr:rowOff>
    </xdr:to>
    <xdr:cxnSp macro="">
      <xdr:nvCxnSpPr>
        <xdr:cNvPr id="703" name="直線コネクタ 702">
          <a:extLst>
            <a:ext uri="{FF2B5EF4-FFF2-40B4-BE49-F238E27FC236}">
              <a16:creationId xmlns:a16="http://schemas.microsoft.com/office/drawing/2014/main" id="{71DD0CBC-9429-4817-8001-F9E419E455DC}"/>
            </a:ext>
          </a:extLst>
        </xdr:cNvPr>
        <xdr:cNvCxnSpPr/>
      </xdr:nvCxnSpPr>
      <xdr:spPr>
        <a:xfrm flipV="1">
          <a:off x="21323300" y="96469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40640</xdr:rowOff>
    </xdr:from>
    <xdr:to>
      <xdr:col>107</xdr:col>
      <xdr:colOff>101600</xdr:colOff>
      <xdr:row>56</xdr:row>
      <xdr:rowOff>142240</xdr:rowOff>
    </xdr:to>
    <xdr:sp macro="" textlink="">
      <xdr:nvSpPr>
        <xdr:cNvPr id="704" name="楕円 703">
          <a:extLst>
            <a:ext uri="{FF2B5EF4-FFF2-40B4-BE49-F238E27FC236}">
              <a16:creationId xmlns:a16="http://schemas.microsoft.com/office/drawing/2014/main" id="{CFF5C062-31FC-4152-90B6-A5480B557243}"/>
            </a:ext>
          </a:extLst>
        </xdr:cNvPr>
        <xdr:cNvSpPr/>
      </xdr:nvSpPr>
      <xdr:spPr>
        <a:xfrm>
          <a:off x="20383500" y="96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68580</xdr:rowOff>
    </xdr:from>
    <xdr:to>
      <xdr:col>111</xdr:col>
      <xdr:colOff>177800</xdr:colOff>
      <xdr:row>56</xdr:row>
      <xdr:rowOff>91440</xdr:rowOff>
    </xdr:to>
    <xdr:cxnSp macro="">
      <xdr:nvCxnSpPr>
        <xdr:cNvPr id="705" name="直線コネクタ 704">
          <a:extLst>
            <a:ext uri="{FF2B5EF4-FFF2-40B4-BE49-F238E27FC236}">
              <a16:creationId xmlns:a16="http://schemas.microsoft.com/office/drawing/2014/main" id="{21605013-6746-4CF8-953B-121A1BCF21EF}"/>
            </a:ext>
          </a:extLst>
        </xdr:cNvPr>
        <xdr:cNvCxnSpPr/>
      </xdr:nvCxnSpPr>
      <xdr:spPr>
        <a:xfrm flipV="1">
          <a:off x="20434300" y="9669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63500</xdr:rowOff>
    </xdr:from>
    <xdr:to>
      <xdr:col>102</xdr:col>
      <xdr:colOff>165100</xdr:colOff>
      <xdr:row>56</xdr:row>
      <xdr:rowOff>165100</xdr:rowOff>
    </xdr:to>
    <xdr:sp macro="" textlink="">
      <xdr:nvSpPr>
        <xdr:cNvPr id="706" name="楕円 705">
          <a:extLst>
            <a:ext uri="{FF2B5EF4-FFF2-40B4-BE49-F238E27FC236}">
              <a16:creationId xmlns:a16="http://schemas.microsoft.com/office/drawing/2014/main" id="{A9D7C778-8789-4CDC-8AF2-8051F055DD08}"/>
            </a:ext>
          </a:extLst>
        </xdr:cNvPr>
        <xdr:cNvSpPr/>
      </xdr:nvSpPr>
      <xdr:spPr>
        <a:xfrm>
          <a:off x="194945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91440</xdr:rowOff>
    </xdr:from>
    <xdr:to>
      <xdr:col>107</xdr:col>
      <xdr:colOff>50800</xdr:colOff>
      <xdr:row>56</xdr:row>
      <xdr:rowOff>114300</xdr:rowOff>
    </xdr:to>
    <xdr:cxnSp macro="">
      <xdr:nvCxnSpPr>
        <xdr:cNvPr id="707" name="直線コネクタ 706">
          <a:extLst>
            <a:ext uri="{FF2B5EF4-FFF2-40B4-BE49-F238E27FC236}">
              <a16:creationId xmlns:a16="http://schemas.microsoft.com/office/drawing/2014/main" id="{84F91E1F-9411-4E79-8E7E-0EA157E43CA4}"/>
            </a:ext>
          </a:extLst>
        </xdr:cNvPr>
        <xdr:cNvCxnSpPr/>
      </xdr:nvCxnSpPr>
      <xdr:spPr>
        <a:xfrm flipV="1">
          <a:off x="19545300" y="9692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86360</xdr:rowOff>
    </xdr:from>
    <xdr:to>
      <xdr:col>98</xdr:col>
      <xdr:colOff>38100</xdr:colOff>
      <xdr:row>57</xdr:row>
      <xdr:rowOff>16510</xdr:rowOff>
    </xdr:to>
    <xdr:sp macro="" textlink="">
      <xdr:nvSpPr>
        <xdr:cNvPr id="708" name="楕円 707">
          <a:extLst>
            <a:ext uri="{FF2B5EF4-FFF2-40B4-BE49-F238E27FC236}">
              <a16:creationId xmlns:a16="http://schemas.microsoft.com/office/drawing/2014/main" id="{2EED802A-C60D-482A-9349-AF7271C1E52D}"/>
            </a:ext>
          </a:extLst>
        </xdr:cNvPr>
        <xdr:cNvSpPr/>
      </xdr:nvSpPr>
      <xdr:spPr>
        <a:xfrm>
          <a:off x="18605500" y="968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114300</xdr:rowOff>
    </xdr:from>
    <xdr:to>
      <xdr:col>102</xdr:col>
      <xdr:colOff>114300</xdr:colOff>
      <xdr:row>56</xdr:row>
      <xdr:rowOff>137160</xdr:rowOff>
    </xdr:to>
    <xdr:cxnSp macro="">
      <xdr:nvCxnSpPr>
        <xdr:cNvPr id="709" name="直線コネクタ 708">
          <a:extLst>
            <a:ext uri="{FF2B5EF4-FFF2-40B4-BE49-F238E27FC236}">
              <a16:creationId xmlns:a16="http://schemas.microsoft.com/office/drawing/2014/main" id="{2DF8F672-7621-4E5D-95B3-97AD553476B3}"/>
            </a:ext>
          </a:extLst>
        </xdr:cNvPr>
        <xdr:cNvCxnSpPr/>
      </xdr:nvCxnSpPr>
      <xdr:spPr>
        <a:xfrm flipV="1">
          <a:off x="18656300" y="97155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3827</xdr:rowOff>
    </xdr:from>
    <xdr:ext cx="469744" cy="259045"/>
    <xdr:sp macro="" textlink="">
      <xdr:nvSpPr>
        <xdr:cNvPr id="710" name="n_1aveValue【保健センター・保健所】&#10;一人当たり面積">
          <a:extLst>
            <a:ext uri="{FF2B5EF4-FFF2-40B4-BE49-F238E27FC236}">
              <a16:creationId xmlns:a16="http://schemas.microsoft.com/office/drawing/2014/main" id="{F2600D67-73E5-4002-B7B0-D0B1528C7386}"/>
            </a:ext>
          </a:extLst>
        </xdr:cNvPr>
        <xdr:cNvSpPr txBox="1"/>
      </xdr:nvSpPr>
      <xdr:spPr>
        <a:xfrm>
          <a:off x="210757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3827</xdr:rowOff>
    </xdr:from>
    <xdr:ext cx="469744" cy="259045"/>
    <xdr:sp macro="" textlink="">
      <xdr:nvSpPr>
        <xdr:cNvPr id="711" name="n_2aveValue【保健センター・保健所】&#10;一人当たり面積">
          <a:extLst>
            <a:ext uri="{FF2B5EF4-FFF2-40B4-BE49-F238E27FC236}">
              <a16:creationId xmlns:a16="http://schemas.microsoft.com/office/drawing/2014/main" id="{DCAE042B-D173-47FB-B0BC-0E6ADE444A17}"/>
            </a:ext>
          </a:extLst>
        </xdr:cNvPr>
        <xdr:cNvSpPr txBox="1"/>
      </xdr:nvSpPr>
      <xdr:spPr>
        <a:xfrm>
          <a:off x="201994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3827</xdr:rowOff>
    </xdr:from>
    <xdr:ext cx="469744" cy="259045"/>
    <xdr:sp macro="" textlink="">
      <xdr:nvSpPr>
        <xdr:cNvPr id="712" name="n_3aveValue【保健センター・保健所】&#10;一人当たり面積">
          <a:extLst>
            <a:ext uri="{FF2B5EF4-FFF2-40B4-BE49-F238E27FC236}">
              <a16:creationId xmlns:a16="http://schemas.microsoft.com/office/drawing/2014/main" id="{DB02BA12-2F6D-456A-8CE8-68010BFB229E}"/>
            </a:ext>
          </a:extLst>
        </xdr:cNvPr>
        <xdr:cNvSpPr txBox="1"/>
      </xdr:nvSpPr>
      <xdr:spPr>
        <a:xfrm>
          <a:off x="193104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57167</xdr:rowOff>
    </xdr:from>
    <xdr:ext cx="469744" cy="259045"/>
    <xdr:sp macro="" textlink="">
      <xdr:nvSpPr>
        <xdr:cNvPr id="713" name="n_4aveValue【保健センター・保健所】&#10;一人当たり面積">
          <a:extLst>
            <a:ext uri="{FF2B5EF4-FFF2-40B4-BE49-F238E27FC236}">
              <a16:creationId xmlns:a16="http://schemas.microsoft.com/office/drawing/2014/main" id="{C643BDCC-FA56-49C8-9FC5-CC5B4232C8DB}"/>
            </a:ext>
          </a:extLst>
        </xdr:cNvPr>
        <xdr:cNvSpPr txBox="1"/>
      </xdr:nvSpPr>
      <xdr:spPr>
        <a:xfrm>
          <a:off x="18421427"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135907</xdr:rowOff>
    </xdr:from>
    <xdr:ext cx="469744" cy="259045"/>
    <xdr:sp macro="" textlink="">
      <xdr:nvSpPr>
        <xdr:cNvPr id="714" name="n_1mainValue【保健センター・保健所】&#10;一人当たり面積">
          <a:extLst>
            <a:ext uri="{FF2B5EF4-FFF2-40B4-BE49-F238E27FC236}">
              <a16:creationId xmlns:a16="http://schemas.microsoft.com/office/drawing/2014/main" id="{5D571E3E-0DB4-4D64-9C01-810F6A2CD416}"/>
            </a:ext>
          </a:extLst>
        </xdr:cNvPr>
        <xdr:cNvSpPr txBox="1"/>
      </xdr:nvSpPr>
      <xdr:spPr>
        <a:xfrm>
          <a:off x="21075727" y="939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158767</xdr:rowOff>
    </xdr:from>
    <xdr:ext cx="469744" cy="259045"/>
    <xdr:sp macro="" textlink="">
      <xdr:nvSpPr>
        <xdr:cNvPr id="715" name="n_2mainValue【保健センター・保健所】&#10;一人当たり面積">
          <a:extLst>
            <a:ext uri="{FF2B5EF4-FFF2-40B4-BE49-F238E27FC236}">
              <a16:creationId xmlns:a16="http://schemas.microsoft.com/office/drawing/2014/main" id="{5006A0AB-0891-45DE-885A-CEB9B4480B00}"/>
            </a:ext>
          </a:extLst>
        </xdr:cNvPr>
        <xdr:cNvSpPr txBox="1"/>
      </xdr:nvSpPr>
      <xdr:spPr>
        <a:xfrm>
          <a:off x="20199427" y="941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10177</xdr:rowOff>
    </xdr:from>
    <xdr:ext cx="469744" cy="259045"/>
    <xdr:sp macro="" textlink="">
      <xdr:nvSpPr>
        <xdr:cNvPr id="716" name="n_3mainValue【保健センター・保健所】&#10;一人当たり面積">
          <a:extLst>
            <a:ext uri="{FF2B5EF4-FFF2-40B4-BE49-F238E27FC236}">
              <a16:creationId xmlns:a16="http://schemas.microsoft.com/office/drawing/2014/main" id="{158DE5A9-DA1F-4A8E-9FCD-4A364A7E90DD}"/>
            </a:ext>
          </a:extLst>
        </xdr:cNvPr>
        <xdr:cNvSpPr txBox="1"/>
      </xdr:nvSpPr>
      <xdr:spPr>
        <a:xfrm>
          <a:off x="19310427" y="943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33037</xdr:rowOff>
    </xdr:from>
    <xdr:ext cx="469744" cy="259045"/>
    <xdr:sp macro="" textlink="">
      <xdr:nvSpPr>
        <xdr:cNvPr id="717" name="n_4mainValue【保健センター・保健所】&#10;一人当たり面積">
          <a:extLst>
            <a:ext uri="{FF2B5EF4-FFF2-40B4-BE49-F238E27FC236}">
              <a16:creationId xmlns:a16="http://schemas.microsoft.com/office/drawing/2014/main" id="{D61CEA03-BB81-4E5D-94FB-B9AC6A05552D}"/>
            </a:ext>
          </a:extLst>
        </xdr:cNvPr>
        <xdr:cNvSpPr txBox="1"/>
      </xdr:nvSpPr>
      <xdr:spPr>
        <a:xfrm>
          <a:off x="18421427" y="946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F68BE92D-6601-4513-BD31-195D7E3A4C6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92EC346E-1841-4522-AFA8-64100329772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31BC1611-1DAC-4818-BD3B-AA285D34CD4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C4CAEBA8-E38B-44DA-93B7-88D01EAFF3D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9FED4AD1-F032-4F57-945A-20E9A7A63C1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2E2AB398-CA66-4221-A483-F9BD8AEAC4D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C88F8C84-5BA1-42BA-BC35-B9AD4DC32DE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233B40DE-F00C-4DC9-B2AD-8B64C212116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0CD7B20C-D4F4-4EF7-A3D2-B3C423C5FF3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4860D645-6326-4544-B847-458F1A263BF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A079B9BB-1A10-45BE-93AC-F853306E3A3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BB7C06FE-074F-43BB-98F2-19089222776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FDF6C623-C5D6-4261-90C2-49E72211984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BD00F848-8F58-4646-937C-20FCA5B3DDA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28D99AD9-7625-43F3-84B2-5D2FCE91B71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C7155ECF-2746-45A7-AC11-6C694BBF24E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FBE415A7-3287-4D7D-84BB-D8CD990E4FA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2FD8D1E5-EB28-4C11-B202-E4581E8086A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CE4DC1DC-F40E-4F35-8D22-D91FD76A2B7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D18E2DEA-0663-4E80-8EDF-ECF3B9EF4B2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DD3D7FF4-FEE2-45C5-9615-2D33CA665C4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7FBC527F-4245-463F-AB43-DE79BFB6DA0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9A1AEA02-A2D2-4CD6-AF2C-777DC88EE0F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780AD4CB-5908-4312-9627-3A27D68D911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2" name="直線コネクタ 741">
          <a:extLst>
            <a:ext uri="{FF2B5EF4-FFF2-40B4-BE49-F238E27FC236}">
              <a16:creationId xmlns:a16="http://schemas.microsoft.com/office/drawing/2014/main" id="{213A0BBA-1AB4-4E43-A567-FC756A7B927B}"/>
            </a:ext>
          </a:extLst>
        </xdr:cNvPr>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73E1793C-FFAE-4A81-A000-2658B3B86A43}"/>
            </a:ext>
          </a:extLst>
        </xdr:cNvPr>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4" name="直線コネクタ 743">
          <a:extLst>
            <a:ext uri="{FF2B5EF4-FFF2-40B4-BE49-F238E27FC236}">
              <a16:creationId xmlns:a16="http://schemas.microsoft.com/office/drawing/2014/main" id="{BC94ECC5-45D8-4788-B507-D70EEB5499BB}"/>
            </a:ext>
          </a:extLst>
        </xdr:cNvPr>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91A35D04-B070-473A-A98E-ED1F82C09A20}"/>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6" name="直線コネクタ 745">
          <a:extLst>
            <a:ext uri="{FF2B5EF4-FFF2-40B4-BE49-F238E27FC236}">
              <a16:creationId xmlns:a16="http://schemas.microsoft.com/office/drawing/2014/main" id="{DF584734-8E57-4F8E-B8AB-CFF5B37F8C6E}"/>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BFA0DD45-6828-4590-9A43-C7986A98C6FB}"/>
            </a:ext>
          </a:extLst>
        </xdr:cNvPr>
        <xdr:cNvSpPr txBox="1"/>
      </xdr:nvSpPr>
      <xdr:spPr>
        <a:xfrm>
          <a:off x="16357600" y="14087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8" name="フローチャート: 判断 747">
          <a:extLst>
            <a:ext uri="{FF2B5EF4-FFF2-40B4-BE49-F238E27FC236}">
              <a16:creationId xmlns:a16="http://schemas.microsoft.com/office/drawing/2014/main" id="{1295F4FF-762B-4006-86E2-A132D20974EC}"/>
            </a:ext>
          </a:extLst>
        </xdr:cNvPr>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9" name="フローチャート: 判断 748">
          <a:extLst>
            <a:ext uri="{FF2B5EF4-FFF2-40B4-BE49-F238E27FC236}">
              <a16:creationId xmlns:a16="http://schemas.microsoft.com/office/drawing/2014/main" id="{F5CD9394-DB14-448A-835F-64248B517D64}"/>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50" name="フローチャート: 判断 749">
          <a:extLst>
            <a:ext uri="{FF2B5EF4-FFF2-40B4-BE49-F238E27FC236}">
              <a16:creationId xmlns:a16="http://schemas.microsoft.com/office/drawing/2014/main" id="{F3402CD3-C2D0-4EC3-A1DF-383837614F02}"/>
            </a:ext>
          </a:extLst>
        </xdr:cNvPr>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51" name="フローチャート: 判断 750">
          <a:extLst>
            <a:ext uri="{FF2B5EF4-FFF2-40B4-BE49-F238E27FC236}">
              <a16:creationId xmlns:a16="http://schemas.microsoft.com/office/drawing/2014/main" id="{9B6AA0C0-5E6E-4F2F-8D64-DCFC1044C868}"/>
            </a:ext>
          </a:extLst>
        </xdr:cNvPr>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2" name="フローチャート: 判断 751">
          <a:extLst>
            <a:ext uri="{FF2B5EF4-FFF2-40B4-BE49-F238E27FC236}">
              <a16:creationId xmlns:a16="http://schemas.microsoft.com/office/drawing/2014/main" id="{92EC9F36-6848-4DE2-8A15-07D251AFB39A}"/>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CC0BAFF3-D712-449C-AF63-830B90CC315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E865B69B-6AC0-4C14-9AD5-CAFD5AE906B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3A4DEE36-0E13-4A26-A6FB-4F7AB888FC1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5BA0ACAD-32BA-40A7-B49E-822AFA38335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4575CEE3-2004-4809-B3F1-4F84553E893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46355</xdr:rowOff>
    </xdr:from>
    <xdr:to>
      <xdr:col>85</xdr:col>
      <xdr:colOff>177800</xdr:colOff>
      <xdr:row>81</xdr:row>
      <xdr:rowOff>147955</xdr:rowOff>
    </xdr:to>
    <xdr:sp macro="" textlink="">
      <xdr:nvSpPr>
        <xdr:cNvPr id="758" name="楕円 757">
          <a:extLst>
            <a:ext uri="{FF2B5EF4-FFF2-40B4-BE49-F238E27FC236}">
              <a16:creationId xmlns:a16="http://schemas.microsoft.com/office/drawing/2014/main" id="{4BB991E5-D9DE-48C9-A6BE-7657E7C5FF15}"/>
            </a:ext>
          </a:extLst>
        </xdr:cNvPr>
        <xdr:cNvSpPr/>
      </xdr:nvSpPr>
      <xdr:spPr>
        <a:xfrm>
          <a:off x="162687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69232</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A23792C2-4872-4D0F-BA35-BACEC7513C93}"/>
            </a:ext>
          </a:extLst>
        </xdr:cNvPr>
        <xdr:cNvSpPr txBox="1"/>
      </xdr:nvSpPr>
      <xdr:spPr>
        <a:xfrm>
          <a:off x="16357600"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13970</xdr:rowOff>
    </xdr:from>
    <xdr:to>
      <xdr:col>81</xdr:col>
      <xdr:colOff>101600</xdr:colOff>
      <xdr:row>81</xdr:row>
      <xdr:rowOff>115570</xdr:rowOff>
    </xdr:to>
    <xdr:sp macro="" textlink="">
      <xdr:nvSpPr>
        <xdr:cNvPr id="760" name="楕円 759">
          <a:extLst>
            <a:ext uri="{FF2B5EF4-FFF2-40B4-BE49-F238E27FC236}">
              <a16:creationId xmlns:a16="http://schemas.microsoft.com/office/drawing/2014/main" id="{D4E7A322-F554-49B8-B28B-E8639DDCF1DF}"/>
            </a:ext>
          </a:extLst>
        </xdr:cNvPr>
        <xdr:cNvSpPr/>
      </xdr:nvSpPr>
      <xdr:spPr>
        <a:xfrm>
          <a:off x="15430500" y="1390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64770</xdr:rowOff>
    </xdr:from>
    <xdr:to>
      <xdr:col>85</xdr:col>
      <xdr:colOff>127000</xdr:colOff>
      <xdr:row>81</xdr:row>
      <xdr:rowOff>97155</xdr:rowOff>
    </xdr:to>
    <xdr:cxnSp macro="">
      <xdr:nvCxnSpPr>
        <xdr:cNvPr id="761" name="直線コネクタ 760">
          <a:extLst>
            <a:ext uri="{FF2B5EF4-FFF2-40B4-BE49-F238E27FC236}">
              <a16:creationId xmlns:a16="http://schemas.microsoft.com/office/drawing/2014/main" id="{D520014E-545E-4F5B-A84F-19A219610D54}"/>
            </a:ext>
          </a:extLst>
        </xdr:cNvPr>
        <xdr:cNvCxnSpPr/>
      </xdr:nvCxnSpPr>
      <xdr:spPr>
        <a:xfrm>
          <a:off x="15481300" y="1395222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156845</xdr:rowOff>
    </xdr:from>
    <xdr:to>
      <xdr:col>76</xdr:col>
      <xdr:colOff>165100</xdr:colOff>
      <xdr:row>81</xdr:row>
      <xdr:rowOff>86995</xdr:rowOff>
    </xdr:to>
    <xdr:sp macro="" textlink="">
      <xdr:nvSpPr>
        <xdr:cNvPr id="762" name="楕円 761">
          <a:extLst>
            <a:ext uri="{FF2B5EF4-FFF2-40B4-BE49-F238E27FC236}">
              <a16:creationId xmlns:a16="http://schemas.microsoft.com/office/drawing/2014/main" id="{EC590DDB-EF92-4039-B64E-89D12301EAC1}"/>
            </a:ext>
          </a:extLst>
        </xdr:cNvPr>
        <xdr:cNvSpPr/>
      </xdr:nvSpPr>
      <xdr:spPr>
        <a:xfrm>
          <a:off x="14541500" y="1387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36195</xdr:rowOff>
    </xdr:from>
    <xdr:to>
      <xdr:col>81</xdr:col>
      <xdr:colOff>50800</xdr:colOff>
      <xdr:row>81</xdr:row>
      <xdr:rowOff>64770</xdr:rowOff>
    </xdr:to>
    <xdr:cxnSp macro="">
      <xdr:nvCxnSpPr>
        <xdr:cNvPr id="763" name="直線コネクタ 762">
          <a:extLst>
            <a:ext uri="{FF2B5EF4-FFF2-40B4-BE49-F238E27FC236}">
              <a16:creationId xmlns:a16="http://schemas.microsoft.com/office/drawing/2014/main" id="{1D3DFA7E-1772-4F71-88AA-CDF345B60F95}"/>
            </a:ext>
          </a:extLst>
        </xdr:cNvPr>
        <xdr:cNvCxnSpPr/>
      </xdr:nvCxnSpPr>
      <xdr:spPr>
        <a:xfrm>
          <a:off x="14592300" y="139236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126364</xdr:rowOff>
    </xdr:from>
    <xdr:to>
      <xdr:col>72</xdr:col>
      <xdr:colOff>38100</xdr:colOff>
      <xdr:row>81</xdr:row>
      <xdr:rowOff>56514</xdr:rowOff>
    </xdr:to>
    <xdr:sp macro="" textlink="">
      <xdr:nvSpPr>
        <xdr:cNvPr id="764" name="楕円 763">
          <a:extLst>
            <a:ext uri="{FF2B5EF4-FFF2-40B4-BE49-F238E27FC236}">
              <a16:creationId xmlns:a16="http://schemas.microsoft.com/office/drawing/2014/main" id="{E983BDA3-F91E-4D0D-A5E7-132DF92E632C}"/>
            </a:ext>
          </a:extLst>
        </xdr:cNvPr>
        <xdr:cNvSpPr/>
      </xdr:nvSpPr>
      <xdr:spPr>
        <a:xfrm>
          <a:off x="13652500" y="1384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5714</xdr:rowOff>
    </xdr:from>
    <xdr:to>
      <xdr:col>76</xdr:col>
      <xdr:colOff>114300</xdr:colOff>
      <xdr:row>81</xdr:row>
      <xdr:rowOff>36195</xdr:rowOff>
    </xdr:to>
    <xdr:cxnSp macro="">
      <xdr:nvCxnSpPr>
        <xdr:cNvPr id="765" name="直線コネクタ 764">
          <a:extLst>
            <a:ext uri="{FF2B5EF4-FFF2-40B4-BE49-F238E27FC236}">
              <a16:creationId xmlns:a16="http://schemas.microsoft.com/office/drawing/2014/main" id="{C50943BC-E36F-4006-8699-E5A4D12A5DD5}"/>
            </a:ext>
          </a:extLst>
        </xdr:cNvPr>
        <xdr:cNvCxnSpPr/>
      </xdr:nvCxnSpPr>
      <xdr:spPr>
        <a:xfrm>
          <a:off x="13703300" y="1389316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103505</xdr:rowOff>
    </xdr:from>
    <xdr:to>
      <xdr:col>67</xdr:col>
      <xdr:colOff>101600</xdr:colOff>
      <xdr:row>81</xdr:row>
      <xdr:rowOff>33655</xdr:rowOff>
    </xdr:to>
    <xdr:sp macro="" textlink="">
      <xdr:nvSpPr>
        <xdr:cNvPr id="766" name="楕円 765">
          <a:extLst>
            <a:ext uri="{FF2B5EF4-FFF2-40B4-BE49-F238E27FC236}">
              <a16:creationId xmlns:a16="http://schemas.microsoft.com/office/drawing/2014/main" id="{CF7FA72B-93D7-4958-B3C7-99A5C9C2D5B0}"/>
            </a:ext>
          </a:extLst>
        </xdr:cNvPr>
        <xdr:cNvSpPr/>
      </xdr:nvSpPr>
      <xdr:spPr>
        <a:xfrm>
          <a:off x="12763500" y="138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154305</xdr:rowOff>
    </xdr:from>
    <xdr:to>
      <xdr:col>71</xdr:col>
      <xdr:colOff>177800</xdr:colOff>
      <xdr:row>81</xdr:row>
      <xdr:rowOff>5714</xdr:rowOff>
    </xdr:to>
    <xdr:cxnSp macro="">
      <xdr:nvCxnSpPr>
        <xdr:cNvPr id="767" name="直線コネクタ 766">
          <a:extLst>
            <a:ext uri="{FF2B5EF4-FFF2-40B4-BE49-F238E27FC236}">
              <a16:creationId xmlns:a16="http://schemas.microsoft.com/office/drawing/2014/main" id="{07D5E9A2-DF6F-47C6-B632-2A209A149B9A}"/>
            </a:ext>
          </a:extLst>
        </xdr:cNvPr>
        <xdr:cNvCxnSpPr/>
      </xdr:nvCxnSpPr>
      <xdr:spPr>
        <a:xfrm>
          <a:off x="12814300" y="1387030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768" name="n_1aveValue【消防施設】&#10;有形固定資産減価償却率">
          <a:extLst>
            <a:ext uri="{FF2B5EF4-FFF2-40B4-BE49-F238E27FC236}">
              <a16:creationId xmlns:a16="http://schemas.microsoft.com/office/drawing/2014/main" id="{2CC72D25-9EBB-421C-A119-87609A123295}"/>
            </a:ext>
          </a:extLst>
        </xdr:cNvPr>
        <xdr:cNvSpPr txBox="1"/>
      </xdr:nvSpPr>
      <xdr:spPr>
        <a:xfrm>
          <a:off x="152660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769" name="n_2aveValue【消防施設】&#10;有形固定資産減価償却率">
          <a:extLst>
            <a:ext uri="{FF2B5EF4-FFF2-40B4-BE49-F238E27FC236}">
              <a16:creationId xmlns:a16="http://schemas.microsoft.com/office/drawing/2014/main" id="{FB480199-0E8A-4EFF-8113-9FD93CCD57CA}"/>
            </a:ext>
          </a:extLst>
        </xdr:cNvPr>
        <xdr:cNvSpPr txBox="1"/>
      </xdr:nvSpPr>
      <xdr:spPr>
        <a:xfrm>
          <a:off x="14389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770" name="n_3aveValue【消防施設】&#10;有形固定資産減価償却率">
          <a:extLst>
            <a:ext uri="{FF2B5EF4-FFF2-40B4-BE49-F238E27FC236}">
              <a16:creationId xmlns:a16="http://schemas.microsoft.com/office/drawing/2014/main" id="{81DDDC0F-2A7C-461A-B164-744D5CEB3C8F}"/>
            </a:ext>
          </a:extLst>
        </xdr:cNvPr>
        <xdr:cNvSpPr txBox="1"/>
      </xdr:nvSpPr>
      <xdr:spPr>
        <a:xfrm>
          <a:off x="135007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771" name="n_4aveValue【消防施設】&#10;有形固定資産減価償却率">
          <a:extLst>
            <a:ext uri="{FF2B5EF4-FFF2-40B4-BE49-F238E27FC236}">
              <a16:creationId xmlns:a16="http://schemas.microsoft.com/office/drawing/2014/main" id="{F9EA09CA-FF1D-469D-AF9E-DE38EF869FD5}"/>
            </a:ext>
          </a:extLst>
        </xdr:cNvPr>
        <xdr:cNvSpPr txBox="1"/>
      </xdr:nvSpPr>
      <xdr:spPr>
        <a:xfrm>
          <a:off x="126117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132097</xdr:rowOff>
    </xdr:from>
    <xdr:ext cx="405111" cy="259045"/>
    <xdr:sp macro="" textlink="">
      <xdr:nvSpPr>
        <xdr:cNvPr id="772" name="n_1mainValue【消防施設】&#10;有形固定資産減価償却率">
          <a:extLst>
            <a:ext uri="{FF2B5EF4-FFF2-40B4-BE49-F238E27FC236}">
              <a16:creationId xmlns:a16="http://schemas.microsoft.com/office/drawing/2014/main" id="{14D66667-DF61-42DB-A028-6E9568C22F74}"/>
            </a:ext>
          </a:extLst>
        </xdr:cNvPr>
        <xdr:cNvSpPr txBox="1"/>
      </xdr:nvSpPr>
      <xdr:spPr>
        <a:xfrm>
          <a:off x="1526604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103522</xdr:rowOff>
    </xdr:from>
    <xdr:ext cx="405111" cy="259045"/>
    <xdr:sp macro="" textlink="">
      <xdr:nvSpPr>
        <xdr:cNvPr id="773" name="n_2mainValue【消防施設】&#10;有形固定資産減価償却率">
          <a:extLst>
            <a:ext uri="{FF2B5EF4-FFF2-40B4-BE49-F238E27FC236}">
              <a16:creationId xmlns:a16="http://schemas.microsoft.com/office/drawing/2014/main" id="{94CF1D35-8246-495E-9F0B-4FAE619555A6}"/>
            </a:ext>
          </a:extLst>
        </xdr:cNvPr>
        <xdr:cNvSpPr txBox="1"/>
      </xdr:nvSpPr>
      <xdr:spPr>
        <a:xfrm>
          <a:off x="14389744" y="1364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73041</xdr:rowOff>
    </xdr:from>
    <xdr:ext cx="405111" cy="259045"/>
    <xdr:sp macro="" textlink="">
      <xdr:nvSpPr>
        <xdr:cNvPr id="774" name="n_3mainValue【消防施設】&#10;有形固定資産減価償却率">
          <a:extLst>
            <a:ext uri="{FF2B5EF4-FFF2-40B4-BE49-F238E27FC236}">
              <a16:creationId xmlns:a16="http://schemas.microsoft.com/office/drawing/2014/main" id="{C65A2A40-B089-46CF-B42F-027F11AF86C3}"/>
            </a:ext>
          </a:extLst>
        </xdr:cNvPr>
        <xdr:cNvSpPr txBox="1"/>
      </xdr:nvSpPr>
      <xdr:spPr>
        <a:xfrm>
          <a:off x="13500744" y="1361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50182</xdr:rowOff>
    </xdr:from>
    <xdr:ext cx="405111" cy="259045"/>
    <xdr:sp macro="" textlink="">
      <xdr:nvSpPr>
        <xdr:cNvPr id="775" name="n_4mainValue【消防施設】&#10;有形固定資産減価償却率">
          <a:extLst>
            <a:ext uri="{FF2B5EF4-FFF2-40B4-BE49-F238E27FC236}">
              <a16:creationId xmlns:a16="http://schemas.microsoft.com/office/drawing/2014/main" id="{1745F100-4C15-44D7-BDF7-264AC0C86297}"/>
            </a:ext>
          </a:extLst>
        </xdr:cNvPr>
        <xdr:cNvSpPr txBox="1"/>
      </xdr:nvSpPr>
      <xdr:spPr>
        <a:xfrm>
          <a:off x="12611744"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517A579A-2039-46CA-A987-8C35FE27131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239D138F-CEAE-40EC-B3AE-092BFAE4237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59E63CFC-3311-45CC-8FDE-9F73B014B0B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25C59B0E-3700-4651-BA0C-814D459BAB2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153552AB-7001-4616-AB44-40121516C4A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F96D2376-4F4E-49B6-9034-6153198B30F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61A3678B-2FD3-4D8A-A5FE-735328CE848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8FC37958-D903-4292-9252-94CF6C37959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FF80F2CD-27F6-463E-A951-BF8020B5833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A1575B53-3A06-44C9-B775-04D6E52CC65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6" name="直線コネクタ 785">
          <a:extLst>
            <a:ext uri="{FF2B5EF4-FFF2-40B4-BE49-F238E27FC236}">
              <a16:creationId xmlns:a16="http://schemas.microsoft.com/office/drawing/2014/main" id="{2B4CD026-679D-4756-BA9C-6D8D48297CF9}"/>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7" name="テキスト ボックス 786">
          <a:extLst>
            <a:ext uri="{FF2B5EF4-FFF2-40B4-BE49-F238E27FC236}">
              <a16:creationId xmlns:a16="http://schemas.microsoft.com/office/drawing/2014/main" id="{13D95479-63B7-42E6-89C5-77111601ADF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8" name="直線コネクタ 787">
          <a:extLst>
            <a:ext uri="{FF2B5EF4-FFF2-40B4-BE49-F238E27FC236}">
              <a16:creationId xmlns:a16="http://schemas.microsoft.com/office/drawing/2014/main" id="{704CF264-7B6A-4B65-9CFD-9798103506B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9" name="テキスト ボックス 788">
          <a:extLst>
            <a:ext uri="{FF2B5EF4-FFF2-40B4-BE49-F238E27FC236}">
              <a16:creationId xmlns:a16="http://schemas.microsoft.com/office/drawing/2014/main" id="{7F139052-7A72-4E2B-A448-467C534BA6C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0" name="直線コネクタ 789">
          <a:extLst>
            <a:ext uri="{FF2B5EF4-FFF2-40B4-BE49-F238E27FC236}">
              <a16:creationId xmlns:a16="http://schemas.microsoft.com/office/drawing/2014/main" id="{1F3998B1-1E08-416D-9ED6-95F11826B139}"/>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1" name="テキスト ボックス 790">
          <a:extLst>
            <a:ext uri="{FF2B5EF4-FFF2-40B4-BE49-F238E27FC236}">
              <a16:creationId xmlns:a16="http://schemas.microsoft.com/office/drawing/2014/main" id="{777AC67A-6233-40FB-8026-3017CC194094}"/>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2" name="直線コネクタ 791">
          <a:extLst>
            <a:ext uri="{FF2B5EF4-FFF2-40B4-BE49-F238E27FC236}">
              <a16:creationId xmlns:a16="http://schemas.microsoft.com/office/drawing/2014/main" id="{B73077D0-98CE-4CDD-AFE2-6B31864FAF87}"/>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3" name="テキスト ボックス 792">
          <a:extLst>
            <a:ext uri="{FF2B5EF4-FFF2-40B4-BE49-F238E27FC236}">
              <a16:creationId xmlns:a16="http://schemas.microsoft.com/office/drawing/2014/main" id="{34C36AEC-853C-45C3-8ED5-EB76F0964C4E}"/>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F52EA68F-E9F3-4179-A663-F05BB48D2DF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D0E3CA84-9B59-455D-8668-E4BB70B7E72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消防施設】&#10;一人当たり面積グラフ枠">
          <a:extLst>
            <a:ext uri="{FF2B5EF4-FFF2-40B4-BE49-F238E27FC236}">
              <a16:creationId xmlns:a16="http://schemas.microsoft.com/office/drawing/2014/main" id="{EC318239-486C-4D19-A9D0-CF51164714C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7" name="直線コネクタ 796">
          <a:extLst>
            <a:ext uri="{FF2B5EF4-FFF2-40B4-BE49-F238E27FC236}">
              <a16:creationId xmlns:a16="http://schemas.microsoft.com/office/drawing/2014/main" id="{1FE87F93-14F5-465F-952C-63C59B427A1A}"/>
            </a:ext>
          </a:extLst>
        </xdr:cNvPr>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8" name="【消防施設】&#10;一人当たり面積最小値テキスト">
          <a:extLst>
            <a:ext uri="{FF2B5EF4-FFF2-40B4-BE49-F238E27FC236}">
              <a16:creationId xmlns:a16="http://schemas.microsoft.com/office/drawing/2014/main" id="{9C1B8179-ADC4-4599-BD1C-69A604371A03}"/>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9" name="直線コネクタ 798">
          <a:extLst>
            <a:ext uri="{FF2B5EF4-FFF2-40B4-BE49-F238E27FC236}">
              <a16:creationId xmlns:a16="http://schemas.microsoft.com/office/drawing/2014/main" id="{E681DC9A-6F29-4BEE-B6AC-2C6D7BA2E071}"/>
            </a:ext>
          </a:extLst>
        </xdr:cNvPr>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800" name="【消防施設】&#10;一人当たり面積最大値テキスト">
          <a:extLst>
            <a:ext uri="{FF2B5EF4-FFF2-40B4-BE49-F238E27FC236}">
              <a16:creationId xmlns:a16="http://schemas.microsoft.com/office/drawing/2014/main" id="{86EF5073-7C35-4EB4-93EC-224679A43FA3}"/>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801" name="直線コネクタ 800">
          <a:extLst>
            <a:ext uri="{FF2B5EF4-FFF2-40B4-BE49-F238E27FC236}">
              <a16:creationId xmlns:a16="http://schemas.microsoft.com/office/drawing/2014/main" id="{4135C15C-91EC-4BE1-9FAD-911FCAD21349}"/>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102888</xdr:rowOff>
    </xdr:from>
    <xdr:ext cx="469744" cy="259045"/>
    <xdr:sp macro="" textlink="">
      <xdr:nvSpPr>
        <xdr:cNvPr id="802" name="【消防施設】&#10;一人当たり面積平均値テキスト">
          <a:extLst>
            <a:ext uri="{FF2B5EF4-FFF2-40B4-BE49-F238E27FC236}">
              <a16:creationId xmlns:a16="http://schemas.microsoft.com/office/drawing/2014/main" id="{20408FF3-D18A-422A-B6B0-2CA0258504C4}"/>
            </a:ext>
          </a:extLst>
        </xdr:cNvPr>
        <xdr:cNvSpPr txBox="1"/>
      </xdr:nvSpPr>
      <xdr:spPr>
        <a:xfrm>
          <a:off x="22199600" y="14161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3" name="フローチャート: 判断 802">
          <a:extLst>
            <a:ext uri="{FF2B5EF4-FFF2-40B4-BE49-F238E27FC236}">
              <a16:creationId xmlns:a16="http://schemas.microsoft.com/office/drawing/2014/main" id="{BD76B88C-DC3A-46B9-918E-ABF19A48F556}"/>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4" name="フローチャート: 判断 803">
          <a:extLst>
            <a:ext uri="{FF2B5EF4-FFF2-40B4-BE49-F238E27FC236}">
              <a16:creationId xmlns:a16="http://schemas.microsoft.com/office/drawing/2014/main" id="{70B0DD57-72E8-4CB8-A454-DB10A5BCC49E}"/>
            </a:ext>
          </a:extLst>
        </xdr:cNvPr>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5" name="フローチャート: 判断 804">
          <a:extLst>
            <a:ext uri="{FF2B5EF4-FFF2-40B4-BE49-F238E27FC236}">
              <a16:creationId xmlns:a16="http://schemas.microsoft.com/office/drawing/2014/main" id="{E844326E-FE5E-4540-8BDD-C55A6538C406}"/>
            </a:ext>
          </a:extLst>
        </xdr:cNvPr>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6" name="フローチャート: 判断 805">
          <a:extLst>
            <a:ext uri="{FF2B5EF4-FFF2-40B4-BE49-F238E27FC236}">
              <a16:creationId xmlns:a16="http://schemas.microsoft.com/office/drawing/2014/main" id="{43E283EC-BED6-4118-9037-2FC6622DFD95}"/>
            </a:ext>
          </a:extLst>
        </xdr:cNvPr>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7" name="フローチャート: 判断 806">
          <a:extLst>
            <a:ext uri="{FF2B5EF4-FFF2-40B4-BE49-F238E27FC236}">
              <a16:creationId xmlns:a16="http://schemas.microsoft.com/office/drawing/2014/main" id="{A89922A5-92CE-460F-87A3-F7F6EA397DD5}"/>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A33DC4E5-E473-4E9B-8EBD-10B1E9984C3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B5E6E90E-1417-42C6-9924-A126D326751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DEA646E5-E266-4747-83FE-689424CAC35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FC1B69D1-2E00-4C03-9CC5-51FF61DD134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C8BEF055-9428-45A9-B23F-F76CAE473A1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108458</xdr:rowOff>
    </xdr:from>
    <xdr:to>
      <xdr:col>116</xdr:col>
      <xdr:colOff>114300</xdr:colOff>
      <xdr:row>82</xdr:row>
      <xdr:rowOff>38608</xdr:rowOff>
    </xdr:to>
    <xdr:sp macro="" textlink="">
      <xdr:nvSpPr>
        <xdr:cNvPr id="813" name="楕円 812">
          <a:extLst>
            <a:ext uri="{FF2B5EF4-FFF2-40B4-BE49-F238E27FC236}">
              <a16:creationId xmlns:a16="http://schemas.microsoft.com/office/drawing/2014/main" id="{66A8C6FF-DEBD-4FC8-A2DE-C4BD860BD78A}"/>
            </a:ext>
          </a:extLst>
        </xdr:cNvPr>
        <xdr:cNvSpPr/>
      </xdr:nvSpPr>
      <xdr:spPr>
        <a:xfrm>
          <a:off x="22110700" y="1399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131335</xdr:rowOff>
    </xdr:from>
    <xdr:ext cx="469744" cy="259045"/>
    <xdr:sp macro="" textlink="">
      <xdr:nvSpPr>
        <xdr:cNvPr id="814" name="【消防施設】&#10;一人当たり面積該当値テキスト">
          <a:extLst>
            <a:ext uri="{FF2B5EF4-FFF2-40B4-BE49-F238E27FC236}">
              <a16:creationId xmlns:a16="http://schemas.microsoft.com/office/drawing/2014/main" id="{92B13CD4-A703-40E1-A088-35AC4A0549BA}"/>
            </a:ext>
          </a:extLst>
        </xdr:cNvPr>
        <xdr:cNvSpPr txBox="1"/>
      </xdr:nvSpPr>
      <xdr:spPr>
        <a:xfrm>
          <a:off x="22199600" y="1384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117602</xdr:rowOff>
    </xdr:from>
    <xdr:to>
      <xdr:col>112</xdr:col>
      <xdr:colOff>38100</xdr:colOff>
      <xdr:row>82</xdr:row>
      <xdr:rowOff>47752</xdr:rowOff>
    </xdr:to>
    <xdr:sp macro="" textlink="">
      <xdr:nvSpPr>
        <xdr:cNvPr id="815" name="楕円 814">
          <a:extLst>
            <a:ext uri="{FF2B5EF4-FFF2-40B4-BE49-F238E27FC236}">
              <a16:creationId xmlns:a16="http://schemas.microsoft.com/office/drawing/2014/main" id="{2EE1824E-BD93-4711-BB85-D4EA7FACC870}"/>
            </a:ext>
          </a:extLst>
        </xdr:cNvPr>
        <xdr:cNvSpPr/>
      </xdr:nvSpPr>
      <xdr:spPr>
        <a:xfrm>
          <a:off x="21272500" y="1400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159258</xdr:rowOff>
    </xdr:from>
    <xdr:to>
      <xdr:col>116</xdr:col>
      <xdr:colOff>63500</xdr:colOff>
      <xdr:row>81</xdr:row>
      <xdr:rowOff>168402</xdr:rowOff>
    </xdr:to>
    <xdr:cxnSp macro="">
      <xdr:nvCxnSpPr>
        <xdr:cNvPr id="816" name="直線コネクタ 815">
          <a:extLst>
            <a:ext uri="{FF2B5EF4-FFF2-40B4-BE49-F238E27FC236}">
              <a16:creationId xmlns:a16="http://schemas.microsoft.com/office/drawing/2014/main" id="{9A417D6B-2A8E-4835-83B0-BF3E850ECE92}"/>
            </a:ext>
          </a:extLst>
        </xdr:cNvPr>
        <xdr:cNvCxnSpPr/>
      </xdr:nvCxnSpPr>
      <xdr:spPr>
        <a:xfrm flipV="1">
          <a:off x="21323300" y="1404670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135889</xdr:rowOff>
    </xdr:from>
    <xdr:to>
      <xdr:col>107</xdr:col>
      <xdr:colOff>101600</xdr:colOff>
      <xdr:row>82</xdr:row>
      <xdr:rowOff>66039</xdr:rowOff>
    </xdr:to>
    <xdr:sp macro="" textlink="">
      <xdr:nvSpPr>
        <xdr:cNvPr id="817" name="楕円 816">
          <a:extLst>
            <a:ext uri="{FF2B5EF4-FFF2-40B4-BE49-F238E27FC236}">
              <a16:creationId xmlns:a16="http://schemas.microsoft.com/office/drawing/2014/main" id="{071E9615-B993-4B2A-8FE5-C418B26881C5}"/>
            </a:ext>
          </a:extLst>
        </xdr:cNvPr>
        <xdr:cNvSpPr/>
      </xdr:nvSpPr>
      <xdr:spPr>
        <a:xfrm>
          <a:off x="20383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168402</xdr:rowOff>
    </xdr:from>
    <xdr:to>
      <xdr:col>111</xdr:col>
      <xdr:colOff>177800</xdr:colOff>
      <xdr:row>82</xdr:row>
      <xdr:rowOff>15239</xdr:rowOff>
    </xdr:to>
    <xdr:cxnSp macro="">
      <xdr:nvCxnSpPr>
        <xdr:cNvPr id="818" name="直線コネクタ 817">
          <a:extLst>
            <a:ext uri="{FF2B5EF4-FFF2-40B4-BE49-F238E27FC236}">
              <a16:creationId xmlns:a16="http://schemas.microsoft.com/office/drawing/2014/main" id="{135CCAAC-3E5F-4A27-BD35-90B61AFF1823}"/>
            </a:ext>
          </a:extLst>
        </xdr:cNvPr>
        <xdr:cNvCxnSpPr/>
      </xdr:nvCxnSpPr>
      <xdr:spPr>
        <a:xfrm flipV="1">
          <a:off x="20434300" y="14055852"/>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140463</xdr:rowOff>
    </xdr:from>
    <xdr:to>
      <xdr:col>102</xdr:col>
      <xdr:colOff>165100</xdr:colOff>
      <xdr:row>82</xdr:row>
      <xdr:rowOff>70613</xdr:rowOff>
    </xdr:to>
    <xdr:sp macro="" textlink="">
      <xdr:nvSpPr>
        <xdr:cNvPr id="819" name="楕円 818">
          <a:extLst>
            <a:ext uri="{FF2B5EF4-FFF2-40B4-BE49-F238E27FC236}">
              <a16:creationId xmlns:a16="http://schemas.microsoft.com/office/drawing/2014/main" id="{2EECA73B-C986-47BD-A850-ACDEDFC002A7}"/>
            </a:ext>
          </a:extLst>
        </xdr:cNvPr>
        <xdr:cNvSpPr/>
      </xdr:nvSpPr>
      <xdr:spPr>
        <a:xfrm>
          <a:off x="19494500" y="1402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15239</xdr:rowOff>
    </xdr:from>
    <xdr:to>
      <xdr:col>107</xdr:col>
      <xdr:colOff>50800</xdr:colOff>
      <xdr:row>82</xdr:row>
      <xdr:rowOff>19813</xdr:rowOff>
    </xdr:to>
    <xdr:cxnSp macro="">
      <xdr:nvCxnSpPr>
        <xdr:cNvPr id="820" name="直線コネクタ 819">
          <a:extLst>
            <a:ext uri="{FF2B5EF4-FFF2-40B4-BE49-F238E27FC236}">
              <a16:creationId xmlns:a16="http://schemas.microsoft.com/office/drawing/2014/main" id="{4171E425-1EF1-46FC-A094-FCEF018CD619}"/>
            </a:ext>
          </a:extLst>
        </xdr:cNvPr>
        <xdr:cNvCxnSpPr/>
      </xdr:nvCxnSpPr>
      <xdr:spPr>
        <a:xfrm flipV="1">
          <a:off x="19545300" y="140741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1015</xdr:rowOff>
    </xdr:from>
    <xdr:to>
      <xdr:col>98</xdr:col>
      <xdr:colOff>38100</xdr:colOff>
      <xdr:row>82</xdr:row>
      <xdr:rowOff>102615</xdr:rowOff>
    </xdr:to>
    <xdr:sp macro="" textlink="">
      <xdr:nvSpPr>
        <xdr:cNvPr id="821" name="楕円 820">
          <a:extLst>
            <a:ext uri="{FF2B5EF4-FFF2-40B4-BE49-F238E27FC236}">
              <a16:creationId xmlns:a16="http://schemas.microsoft.com/office/drawing/2014/main" id="{25E11280-4197-4255-8A2C-30EB035CE964}"/>
            </a:ext>
          </a:extLst>
        </xdr:cNvPr>
        <xdr:cNvSpPr/>
      </xdr:nvSpPr>
      <xdr:spPr>
        <a:xfrm>
          <a:off x="18605500" y="1405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19813</xdr:rowOff>
    </xdr:from>
    <xdr:to>
      <xdr:col>102</xdr:col>
      <xdr:colOff>114300</xdr:colOff>
      <xdr:row>82</xdr:row>
      <xdr:rowOff>51815</xdr:rowOff>
    </xdr:to>
    <xdr:cxnSp macro="">
      <xdr:nvCxnSpPr>
        <xdr:cNvPr id="822" name="直線コネクタ 821">
          <a:extLst>
            <a:ext uri="{FF2B5EF4-FFF2-40B4-BE49-F238E27FC236}">
              <a16:creationId xmlns:a16="http://schemas.microsoft.com/office/drawing/2014/main" id="{BC7928FD-E1A2-4EC8-9971-E88848857289}"/>
            </a:ext>
          </a:extLst>
        </xdr:cNvPr>
        <xdr:cNvCxnSpPr/>
      </xdr:nvCxnSpPr>
      <xdr:spPr>
        <a:xfrm flipV="1">
          <a:off x="18656300" y="14078713"/>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45738</xdr:rowOff>
    </xdr:from>
    <xdr:ext cx="469744" cy="259045"/>
    <xdr:sp macro="" textlink="">
      <xdr:nvSpPr>
        <xdr:cNvPr id="823" name="n_1aveValue【消防施設】&#10;一人当たり面積">
          <a:extLst>
            <a:ext uri="{FF2B5EF4-FFF2-40B4-BE49-F238E27FC236}">
              <a16:creationId xmlns:a16="http://schemas.microsoft.com/office/drawing/2014/main" id="{B719ECDC-8B79-42BB-8084-0902949C3BAA}"/>
            </a:ext>
          </a:extLst>
        </xdr:cNvPr>
        <xdr:cNvSpPr txBox="1"/>
      </xdr:nvSpPr>
      <xdr:spPr>
        <a:xfrm>
          <a:off x="21075727" y="1427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54881</xdr:rowOff>
    </xdr:from>
    <xdr:ext cx="469744" cy="259045"/>
    <xdr:sp macro="" textlink="">
      <xdr:nvSpPr>
        <xdr:cNvPr id="824" name="n_2aveValue【消防施設】&#10;一人当たり面積">
          <a:extLst>
            <a:ext uri="{FF2B5EF4-FFF2-40B4-BE49-F238E27FC236}">
              <a16:creationId xmlns:a16="http://schemas.microsoft.com/office/drawing/2014/main" id="{2D7604D4-8F7E-43B1-807D-C15630A0F9AB}"/>
            </a:ext>
          </a:extLst>
        </xdr:cNvPr>
        <xdr:cNvSpPr txBox="1"/>
      </xdr:nvSpPr>
      <xdr:spPr>
        <a:xfrm>
          <a:off x="20199427" y="1428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59453</xdr:rowOff>
    </xdr:from>
    <xdr:ext cx="469744" cy="259045"/>
    <xdr:sp macro="" textlink="">
      <xdr:nvSpPr>
        <xdr:cNvPr id="825" name="n_3aveValue【消防施設】&#10;一人当たり面積">
          <a:extLst>
            <a:ext uri="{FF2B5EF4-FFF2-40B4-BE49-F238E27FC236}">
              <a16:creationId xmlns:a16="http://schemas.microsoft.com/office/drawing/2014/main" id="{56890B62-D751-4B6C-A5B2-C51BC33F623F}"/>
            </a:ext>
          </a:extLst>
        </xdr:cNvPr>
        <xdr:cNvSpPr txBox="1"/>
      </xdr:nvSpPr>
      <xdr:spPr>
        <a:xfrm>
          <a:off x="19310427" y="1428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26" name="n_4aveValue【消防施設】&#10;一人当たり面積">
          <a:extLst>
            <a:ext uri="{FF2B5EF4-FFF2-40B4-BE49-F238E27FC236}">
              <a16:creationId xmlns:a16="http://schemas.microsoft.com/office/drawing/2014/main" id="{F0087243-59E6-4A86-8F97-5A4381478E8B}"/>
            </a:ext>
          </a:extLst>
        </xdr:cNvPr>
        <xdr:cNvSpPr txBox="1"/>
      </xdr:nvSpPr>
      <xdr:spPr>
        <a:xfrm>
          <a:off x="184214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64279</xdr:rowOff>
    </xdr:from>
    <xdr:ext cx="469744" cy="259045"/>
    <xdr:sp macro="" textlink="">
      <xdr:nvSpPr>
        <xdr:cNvPr id="827" name="n_1mainValue【消防施設】&#10;一人当たり面積">
          <a:extLst>
            <a:ext uri="{FF2B5EF4-FFF2-40B4-BE49-F238E27FC236}">
              <a16:creationId xmlns:a16="http://schemas.microsoft.com/office/drawing/2014/main" id="{B572D981-BE09-4F96-801A-A1B2871C5D4C}"/>
            </a:ext>
          </a:extLst>
        </xdr:cNvPr>
        <xdr:cNvSpPr txBox="1"/>
      </xdr:nvSpPr>
      <xdr:spPr>
        <a:xfrm>
          <a:off x="21075727" y="1378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82566</xdr:rowOff>
    </xdr:from>
    <xdr:ext cx="469744" cy="259045"/>
    <xdr:sp macro="" textlink="">
      <xdr:nvSpPr>
        <xdr:cNvPr id="828" name="n_2mainValue【消防施設】&#10;一人当たり面積">
          <a:extLst>
            <a:ext uri="{FF2B5EF4-FFF2-40B4-BE49-F238E27FC236}">
              <a16:creationId xmlns:a16="http://schemas.microsoft.com/office/drawing/2014/main" id="{593617BF-FA30-4595-B4D4-20C2CDF7AB92}"/>
            </a:ext>
          </a:extLst>
        </xdr:cNvPr>
        <xdr:cNvSpPr txBox="1"/>
      </xdr:nvSpPr>
      <xdr:spPr>
        <a:xfrm>
          <a:off x="20199427" y="1379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87140</xdr:rowOff>
    </xdr:from>
    <xdr:ext cx="469744" cy="259045"/>
    <xdr:sp macro="" textlink="">
      <xdr:nvSpPr>
        <xdr:cNvPr id="829" name="n_3mainValue【消防施設】&#10;一人当たり面積">
          <a:extLst>
            <a:ext uri="{FF2B5EF4-FFF2-40B4-BE49-F238E27FC236}">
              <a16:creationId xmlns:a16="http://schemas.microsoft.com/office/drawing/2014/main" id="{0828FD30-6F27-47E4-8A83-00C4E3B7C98F}"/>
            </a:ext>
          </a:extLst>
        </xdr:cNvPr>
        <xdr:cNvSpPr txBox="1"/>
      </xdr:nvSpPr>
      <xdr:spPr>
        <a:xfrm>
          <a:off x="19310427" y="1380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119142</xdr:rowOff>
    </xdr:from>
    <xdr:ext cx="469744" cy="259045"/>
    <xdr:sp macro="" textlink="">
      <xdr:nvSpPr>
        <xdr:cNvPr id="830" name="n_4mainValue【消防施設】&#10;一人当たり面積">
          <a:extLst>
            <a:ext uri="{FF2B5EF4-FFF2-40B4-BE49-F238E27FC236}">
              <a16:creationId xmlns:a16="http://schemas.microsoft.com/office/drawing/2014/main" id="{52F79D9E-E1A7-425E-B891-A10D1E5156DB}"/>
            </a:ext>
          </a:extLst>
        </xdr:cNvPr>
        <xdr:cNvSpPr txBox="1"/>
      </xdr:nvSpPr>
      <xdr:spPr>
        <a:xfrm>
          <a:off x="18421427" y="1383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269CA4D7-1EEC-4DD5-9102-3C83A1CEB40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50F1FCE1-3A44-4B51-B887-8C55AA8E4DB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0E1F4DC9-0990-486C-8D63-354EAA6CD52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5F509A08-ECE6-4B15-9025-0E1DB5248B4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5A10118F-D1B4-42C9-9A48-1CA800A963B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B3E7F78D-9394-4C5E-BEB8-763D7FFD9B4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2337AFFC-29EA-4FFF-B7FE-105AF98CE74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19D00A75-5ACA-43D5-AA8C-7AA1B1DE7E8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82D34360-C187-4B78-8968-6BEEA272315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98BA71E2-3169-4BA2-A44E-B1AA2F31E17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5F7F68A5-9721-4704-8888-B56805B900D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2" name="直線コネクタ 841">
          <a:extLst>
            <a:ext uri="{FF2B5EF4-FFF2-40B4-BE49-F238E27FC236}">
              <a16:creationId xmlns:a16="http://schemas.microsoft.com/office/drawing/2014/main" id="{E0AAEBD6-3469-4BCD-BB40-39741DD6F5A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3" name="テキスト ボックス 842">
          <a:extLst>
            <a:ext uri="{FF2B5EF4-FFF2-40B4-BE49-F238E27FC236}">
              <a16:creationId xmlns:a16="http://schemas.microsoft.com/office/drawing/2014/main" id="{741A2393-CA88-4E69-B721-285EC1B6564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4" name="直線コネクタ 843">
          <a:extLst>
            <a:ext uri="{FF2B5EF4-FFF2-40B4-BE49-F238E27FC236}">
              <a16:creationId xmlns:a16="http://schemas.microsoft.com/office/drawing/2014/main" id="{A5F9987D-ADC1-4D69-8EBC-A19B31A805F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5" name="テキスト ボックス 844">
          <a:extLst>
            <a:ext uri="{FF2B5EF4-FFF2-40B4-BE49-F238E27FC236}">
              <a16:creationId xmlns:a16="http://schemas.microsoft.com/office/drawing/2014/main" id="{C7154243-7A1B-4724-A86A-655D6E96B9B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6" name="直線コネクタ 845">
          <a:extLst>
            <a:ext uri="{FF2B5EF4-FFF2-40B4-BE49-F238E27FC236}">
              <a16:creationId xmlns:a16="http://schemas.microsoft.com/office/drawing/2014/main" id="{7DDB42C5-104D-424B-B8A9-043D720F179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7" name="テキスト ボックス 846">
          <a:extLst>
            <a:ext uri="{FF2B5EF4-FFF2-40B4-BE49-F238E27FC236}">
              <a16:creationId xmlns:a16="http://schemas.microsoft.com/office/drawing/2014/main" id="{A2776BC9-C8FB-4B0E-ADFD-8ABDDEB2374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8" name="直線コネクタ 847">
          <a:extLst>
            <a:ext uri="{FF2B5EF4-FFF2-40B4-BE49-F238E27FC236}">
              <a16:creationId xmlns:a16="http://schemas.microsoft.com/office/drawing/2014/main" id="{DD07B6E1-4B1E-46EE-9001-AA6B29F46F3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9" name="テキスト ボックス 848">
          <a:extLst>
            <a:ext uri="{FF2B5EF4-FFF2-40B4-BE49-F238E27FC236}">
              <a16:creationId xmlns:a16="http://schemas.microsoft.com/office/drawing/2014/main" id="{E0C209CD-89FC-4B11-847A-6AADB7F6AD4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0" name="直線コネクタ 849">
          <a:extLst>
            <a:ext uri="{FF2B5EF4-FFF2-40B4-BE49-F238E27FC236}">
              <a16:creationId xmlns:a16="http://schemas.microsoft.com/office/drawing/2014/main" id="{033AC9E6-361B-41CB-A329-C6377D059DE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1" name="テキスト ボックス 850">
          <a:extLst>
            <a:ext uri="{FF2B5EF4-FFF2-40B4-BE49-F238E27FC236}">
              <a16:creationId xmlns:a16="http://schemas.microsoft.com/office/drawing/2014/main" id="{5E8A406D-71DF-4D7B-AE26-49CA1885EC2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2" name="直線コネクタ 851">
          <a:extLst>
            <a:ext uri="{FF2B5EF4-FFF2-40B4-BE49-F238E27FC236}">
              <a16:creationId xmlns:a16="http://schemas.microsoft.com/office/drawing/2014/main" id="{463F6880-98D3-4CAE-A57D-67779949418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3" name="テキスト ボックス 852">
          <a:extLst>
            <a:ext uri="{FF2B5EF4-FFF2-40B4-BE49-F238E27FC236}">
              <a16:creationId xmlns:a16="http://schemas.microsoft.com/office/drawing/2014/main" id="{00395848-6AC0-4441-8EA6-E604815EF9D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4" name="直線コネクタ 853">
          <a:extLst>
            <a:ext uri="{FF2B5EF4-FFF2-40B4-BE49-F238E27FC236}">
              <a16:creationId xmlns:a16="http://schemas.microsoft.com/office/drawing/2014/main" id="{A48E4DCC-2BC6-4E19-82DF-66FE0F74817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5" name="【庁舎】&#10;有形固定資産減価償却率グラフ枠">
          <a:extLst>
            <a:ext uri="{FF2B5EF4-FFF2-40B4-BE49-F238E27FC236}">
              <a16:creationId xmlns:a16="http://schemas.microsoft.com/office/drawing/2014/main" id="{C0700DD1-A01C-49EF-8503-279C902692B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6" name="直線コネクタ 855">
          <a:extLst>
            <a:ext uri="{FF2B5EF4-FFF2-40B4-BE49-F238E27FC236}">
              <a16:creationId xmlns:a16="http://schemas.microsoft.com/office/drawing/2014/main" id="{1685082B-0C32-456B-BF02-BCA08F2DB05D}"/>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7" name="【庁舎】&#10;有形固定資産減価償却率最小値テキスト">
          <a:extLst>
            <a:ext uri="{FF2B5EF4-FFF2-40B4-BE49-F238E27FC236}">
              <a16:creationId xmlns:a16="http://schemas.microsoft.com/office/drawing/2014/main" id="{760FF382-1763-4747-97CA-336600F19B36}"/>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8" name="直線コネクタ 857">
          <a:extLst>
            <a:ext uri="{FF2B5EF4-FFF2-40B4-BE49-F238E27FC236}">
              <a16:creationId xmlns:a16="http://schemas.microsoft.com/office/drawing/2014/main" id="{50FD8FBE-B441-4510-B961-3D3CBBB7047E}"/>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9" name="【庁舎】&#10;有形固定資産減価償却率最大値テキスト">
          <a:extLst>
            <a:ext uri="{FF2B5EF4-FFF2-40B4-BE49-F238E27FC236}">
              <a16:creationId xmlns:a16="http://schemas.microsoft.com/office/drawing/2014/main" id="{DAA91F4C-02BA-4C46-B9AD-7F3C6F6B2A79}"/>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60" name="直線コネクタ 859">
          <a:extLst>
            <a:ext uri="{FF2B5EF4-FFF2-40B4-BE49-F238E27FC236}">
              <a16:creationId xmlns:a16="http://schemas.microsoft.com/office/drawing/2014/main" id="{15F6FC1F-242E-4857-A060-D96E105F6956}"/>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82204</xdr:rowOff>
    </xdr:from>
    <xdr:ext cx="405111" cy="259045"/>
    <xdr:sp macro="" textlink="">
      <xdr:nvSpPr>
        <xdr:cNvPr id="861" name="【庁舎】&#10;有形固定資産減価償却率平均値テキスト">
          <a:extLst>
            <a:ext uri="{FF2B5EF4-FFF2-40B4-BE49-F238E27FC236}">
              <a16:creationId xmlns:a16="http://schemas.microsoft.com/office/drawing/2014/main" id="{78D5CB83-021B-4EA9-BE13-6FB7BCDCD916}"/>
            </a:ext>
          </a:extLst>
        </xdr:cNvPr>
        <xdr:cNvSpPr txBox="1"/>
      </xdr:nvSpPr>
      <xdr:spPr>
        <a:xfrm>
          <a:off x="16357600" y="17741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2" name="フローチャート: 判断 861">
          <a:extLst>
            <a:ext uri="{FF2B5EF4-FFF2-40B4-BE49-F238E27FC236}">
              <a16:creationId xmlns:a16="http://schemas.microsoft.com/office/drawing/2014/main" id="{01E44B8A-802B-421E-BDAB-9C8051CD4C5A}"/>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3" name="フローチャート: 判断 862">
          <a:extLst>
            <a:ext uri="{FF2B5EF4-FFF2-40B4-BE49-F238E27FC236}">
              <a16:creationId xmlns:a16="http://schemas.microsoft.com/office/drawing/2014/main" id="{D2CB86E2-3C55-4F0A-A7BE-38643AAA1087}"/>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4" name="フローチャート: 判断 863">
          <a:extLst>
            <a:ext uri="{FF2B5EF4-FFF2-40B4-BE49-F238E27FC236}">
              <a16:creationId xmlns:a16="http://schemas.microsoft.com/office/drawing/2014/main" id="{D4F406B6-A53C-42AD-B4D6-A8CC48BED9F5}"/>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5" name="フローチャート: 判断 864">
          <a:extLst>
            <a:ext uri="{FF2B5EF4-FFF2-40B4-BE49-F238E27FC236}">
              <a16:creationId xmlns:a16="http://schemas.microsoft.com/office/drawing/2014/main" id="{359081B0-52CF-42B5-9CF5-BFCA17B8D0EF}"/>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6" name="フローチャート: 判断 865">
          <a:extLst>
            <a:ext uri="{FF2B5EF4-FFF2-40B4-BE49-F238E27FC236}">
              <a16:creationId xmlns:a16="http://schemas.microsoft.com/office/drawing/2014/main" id="{E5ECCCAC-AC15-4143-BBDD-2C1A395BD974}"/>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83E0DF3A-4D8F-4252-B487-DBCBE50E818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26C46DB-15D6-4DA8-AF0F-D840B2015AA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2725063B-1B73-4E1C-AD30-BCC633F88D6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1DBF91A5-3D19-48D0-8A79-5660F68A084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1D373858-8D11-4600-91CA-6D2F72E7E10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7438</xdr:rowOff>
    </xdr:from>
    <xdr:to>
      <xdr:col>85</xdr:col>
      <xdr:colOff>177800</xdr:colOff>
      <xdr:row>102</xdr:row>
      <xdr:rowOff>109038</xdr:rowOff>
    </xdr:to>
    <xdr:sp macro="" textlink="">
      <xdr:nvSpPr>
        <xdr:cNvPr id="872" name="楕円 871">
          <a:extLst>
            <a:ext uri="{FF2B5EF4-FFF2-40B4-BE49-F238E27FC236}">
              <a16:creationId xmlns:a16="http://schemas.microsoft.com/office/drawing/2014/main" id="{1CB7EA25-73B0-459C-AFCB-843DAEF99E11}"/>
            </a:ext>
          </a:extLst>
        </xdr:cNvPr>
        <xdr:cNvSpPr/>
      </xdr:nvSpPr>
      <xdr:spPr>
        <a:xfrm>
          <a:off x="16268700" y="1749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30315</xdr:rowOff>
    </xdr:from>
    <xdr:ext cx="405111" cy="259045"/>
    <xdr:sp macro="" textlink="">
      <xdr:nvSpPr>
        <xdr:cNvPr id="873" name="【庁舎】&#10;有形固定資産減価償却率該当値テキスト">
          <a:extLst>
            <a:ext uri="{FF2B5EF4-FFF2-40B4-BE49-F238E27FC236}">
              <a16:creationId xmlns:a16="http://schemas.microsoft.com/office/drawing/2014/main" id="{1F7F3DA2-5D6B-4A65-B07D-6BB5548666FD}"/>
            </a:ext>
          </a:extLst>
        </xdr:cNvPr>
        <xdr:cNvSpPr txBox="1"/>
      </xdr:nvSpPr>
      <xdr:spPr>
        <a:xfrm>
          <a:off x="16357600" y="1734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13970</xdr:rowOff>
    </xdr:from>
    <xdr:to>
      <xdr:col>81</xdr:col>
      <xdr:colOff>101600</xdr:colOff>
      <xdr:row>102</xdr:row>
      <xdr:rowOff>115570</xdr:rowOff>
    </xdr:to>
    <xdr:sp macro="" textlink="">
      <xdr:nvSpPr>
        <xdr:cNvPr id="874" name="楕円 873">
          <a:extLst>
            <a:ext uri="{FF2B5EF4-FFF2-40B4-BE49-F238E27FC236}">
              <a16:creationId xmlns:a16="http://schemas.microsoft.com/office/drawing/2014/main" id="{0ECDC6B1-BCB5-4883-A0C4-7FEC0F7AAEA9}"/>
            </a:ext>
          </a:extLst>
        </xdr:cNvPr>
        <xdr:cNvSpPr/>
      </xdr:nvSpPr>
      <xdr:spPr>
        <a:xfrm>
          <a:off x="15430500" y="1750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58238</xdr:rowOff>
    </xdr:from>
    <xdr:to>
      <xdr:col>85</xdr:col>
      <xdr:colOff>127000</xdr:colOff>
      <xdr:row>102</xdr:row>
      <xdr:rowOff>64770</xdr:rowOff>
    </xdr:to>
    <xdr:cxnSp macro="">
      <xdr:nvCxnSpPr>
        <xdr:cNvPr id="875" name="直線コネクタ 874">
          <a:extLst>
            <a:ext uri="{FF2B5EF4-FFF2-40B4-BE49-F238E27FC236}">
              <a16:creationId xmlns:a16="http://schemas.microsoft.com/office/drawing/2014/main" id="{0BDB973D-D4B6-41F1-BAF5-91B6D7F81CE4}"/>
            </a:ext>
          </a:extLst>
        </xdr:cNvPr>
        <xdr:cNvCxnSpPr/>
      </xdr:nvCxnSpPr>
      <xdr:spPr>
        <a:xfrm flipV="1">
          <a:off x="15481300" y="17546138"/>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129902</xdr:rowOff>
    </xdr:from>
    <xdr:to>
      <xdr:col>76</xdr:col>
      <xdr:colOff>165100</xdr:colOff>
      <xdr:row>106</xdr:row>
      <xdr:rowOff>60052</xdr:rowOff>
    </xdr:to>
    <xdr:sp macro="" textlink="">
      <xdr:nvSpPr>
        <xdr:cNvPr id="876" name="楕円 875">
          <a:extLst>
            <a:ext uri="{FF2B5EF4-FFF2-40B4-BE49-F238E27FC236}">
              <a16:creationId xmlns:a16="http://schemas.microsoft.com/office/drawing/2014/main" id="{B8F19E72-4F2B-4DE1-A068-BA127E20AE69}"/>
            </a:ext>
          </a:extLst>
        </xdr:cNvPr>
        <xdr:cNvSpPr/>
      </xdr:nvSpPr>
      <xdr:spPr>
        <a:xfrm>
          <a:off x="14541500" y="1813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64770</xdr:rowOff>
    </xdr:from>
    <xdr:to>
      <xdr:col>81</xdr:col>
      <xdr:colOff>50800</xdr:colOff>
      <xdr:row>106</xdr:row>
      <xdr:rowOff>9252</xdr:rowOff>
    </xdr:to>
    <xdr:cxnSp macro="">
      <xdr:nvCxnSpPr>
        <xdr:cNvPr id="877" name="直線コネクタ 876">
          <a:extLst>
            <a:ext uri="{FF2B5EF4-FFF2-40B4-BE49-F238E27FC236}">
              <a16:creationId xmlns:a16="http://schemas.microsoft.com/office/drawing/2014/main" id="{2DEE3AAC-21FF-4782-B147-61924F416599}"/>
            </a:ext>
          </a:extLst>
        </xdr:cNvPr>
        <xdr:cNvCxnSpPr/>
      </xdr:nvCxnSpPr>
      <xdr:spPr>
        <a:xfrm flipV="1">
          <a:off x="14592300" y="17552670"/>
          <a:ext cx="889000" cy="630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103777</xdr:rowOff>
    </xdr:from>
    <xdr:to>
      <xdr:col>72</xdr:col>
      <xdr:colOff>38100</xdr:colOff>
      <xdr:row>106</xdr:row>
      <xdr:rowOff>33927</xdr:rowOff>
    </xdr:to>
    <xdr:sp macro="" textlink="">
      <xdr:nvSpPr>
        <xdr:cNvPr id="878" name="楕円 877">
          <a:extLst>
            <a:ext uri="{FF2B5EF4-FFF2-40B4-BE49-F238E27FC236}">
              <a16:creationId xmlns:a16="http://schemas.microsoft.com/office/drawing/2014/main" id="{1B699C8E-F87E-4701-B354-F220C32604F8}"/>
            </a:ext>
          </a:extLst>
        </xdr:cNvPr>
        <xdr:cNvSpPr/>
      </xdr:nvSpPr>
      <xdr:spPr>
        <a:xfrm>
          <a:off x="1365250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154577</xdr:rowOff>
    </xdr:from>
    <xdr:to>
      <xdr:col>76</xdr:col>
      <xdr:colOff>114300</xdr:colOff>
      <xdr:row>106</xdr:row>
      <xdr:rowOff>9252</xdr:rowOff>
    </xdr:to>
    <xdr:cxnSp macro="">
      <xdr:nvCxnSpPr>
        <xdr:cNvPr id="879" name="直線コネクタ 878">
          <a:extLst>
            <a:ext uri="{FF2B5EF4-FFF2-40B4-BE49-F238E27FC236}">
              <a16:creationId xmlns:a16="http://schemas.microsoft.com/office/drawing/2014/main" id="{D3011AEE-98C0-4E4B-A3C5-E5EBE3E6377E}"/>
            </a:ext>
          </a:extLst>
        </xdr:cNvPr>
        <xdr:cNvCxnSpPr/>
      </xdr:nvCxnSpPr>
      <xdr:spPr>
        <a:xfrm>
          <a:off x="13703300" y="18156827"/>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79284</xdr:rowOff>
    </xdr:from>
    <xdr:to>
      <xdr:col>67</xdr:col>
      <xdr:colOff>101600</xdr:colOff>
      <xdr:row>106</xdr:row>
      <xdr:rowOff>9434</xdr:rowOff>
    </xdr:to>
    <xdr:sp macro="" textlink="">
      <xdr:nvSpPr>
        <xdr:cNvPr id="880" name="楕円 879">
          <a:extLst>
            <a:ext uri="{FF2B5EF4-FFF2-40B4-BE49-F238E27FC236}">
              <a16:creationId xmlns:a16="http://schemas.microsoft.com/office/drawing/2014/main" id="{2C65F19A-0758-4E80-B129-747B5B41C465}"/>
            </a:ext>
          </a:extLst>
        </xdr:cNvPr>
        <xdr:cNvSpPr/>
      </xdr:nvSpPr>
      <xdr:spPr>
        <a:xfrm>
          <a:off x="12763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130084</xdr:rowOff>
    </xdr:from>
    <xdr:to>
      <xdr:col>71</xdr:col>
      <xdr:colOff>177800</xdr:colOff>
      <xdr:row>105</xdr:row>
      <xdr:rowOff>154577</xdr:rowOff>
    </xdr:to>
    <xdr:cxnSp macro="">
      <xdr:nvCxnSpPr>
        <xdr:cNvPr id="881" name="直線コネクタ 880">
          <a:extLst>
            <a:ext uri="{FF2B5EF4-FFF2-40B4-BE49-F238E27FC236}">
              <a16:creationId xmlns:a16="http://schemas.microsoft.com/office/drawing/2014/main" id="{36C0CB62-DBB0-4886-8D41-FA66D1BE5B0E}"/>
            </a:ext>
          </a:extLst>
        </xdr:cNvPr>
        <xdr:cNvCxnSpPr/>
      </xdr:nvCxnSpPr>
      <xdr:spPr>
        <a:xfrm>
          <a:off x="12814300" y="1813233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10358</xdr:rowOff>
    </xdr:from>
    <xdr:ext cx="405111" cy="259045"/>
    <xdr:sp macro="" textlink="">
      <xdr:nvSpPr>
        <xdr:cNvPr id="882" name="n_1aveValue【庁舎】&#10;有形固定資産減価償却率">
          <a:extLst>
            <a:ext uri="{FF2B5EF4-FFF2-40B4-BE49-F238E27FC236}">
              <a16:creationId xmlns:a16="http://schemas.microsoft.com/office/drawing/2014/main" id="{1F9D89C7-D18E-4E19-9D10-926F7ECD7C95}"/>
            </a:ext>
          </a:extLst>
        </xdr:cNvPr>
        <xdr:cNvSpPr txBox="1"/>
      </xdr:nvSpPr>
      <xdr:spPr>
        <a:xfrm>
          <a:off x="15266044" y="1784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883" name="n_2aveValue【庁舎】&#10;有形固定資産減価償却率">
          <a:extLst>
            <a:ext uri="{FF2B5EF4-FFF2-40B4-BE49-F238E27FC236}">
              <a16:creationId xmlns:a16="http://schemas.microsoft.com/office/drawing/2014/main" id="{59951D17-8D00-479C-9C38-8F0E47F427A4}"/>
            </a:ext>
          </a:extLst>
        </xdr:cNvPr>
        <xdr:cNvSpPr txBox="1"/>
      </xdr:nvSpPr>
      <xdr:spPr>
        <a:xfrm>
          <a:off x="14389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884" name="n_3aveValue【庁舎】&#10;有形固定資産減価償却率">
          <a:extLst>
            <a:ext uri="{FF2B5EF4-FFF2-40B4-BE49-F238E27FC236}">
              <a16:creationId xmlns:a16="http://schemas.microsoft.com/office/drawing/2014/main" id="{6CE10039-AFA7-4723-BFD0-CB394A80DB71}"/>
            </a:ext>
          </a:extLst>
        </xdr:cNvPr>
        <xdr:cNvSpPr txBox="1"/>
      </xdr:nvSpPr>
      <xdr:spPr>
        <a:xfrm>
          <a:off x="135007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85" name="n_4aveValue【庁舎】&#10;有形固定資産減価償却率">
          <a:extLst>
            <a:ext uri="{FF2B5EF4-FFF2-40B4-BE49-F238E27FC236}">
              <a16:creationId xmlns:a16="http://schemas.microsoft.com/office/drawing/2014/main" id="{3DE6BC25-1E43-4DD1-BC1C-33DE2D36D2AE}"/>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132097</xdr:rowOff>
    </xdr:from>
    <xdr:ext cx="405111" cy="259045"/>
    <xdr:sp macro="" textlink="">
      <xdr:nvSpPr>
        <xdr:cNvPr id="886" name="n_1mainValue【庁舎】&#10;有形固定資産減価償却率">
          <a:extLst>
            <a:ext uri="{FF2B5EF4-FFF2-40B4-BE49-F238E27FC236}">
              <a16:creationId xmlns:a16="http://schemas.microsoft.com/office/drawing/2014/main" id="{637A955A-75E5-4481-8546-F07A66D78CC8}"/>
            </a:ext>
          </a:extLst>
        </xdr:cNvPr>
        <xdr:cNvSpPr txBox="1"/>
      </xdr:nvSpPr>
      <xdr:spPr>
        <a:xfrm>
          <a:off x="1526604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51179</xdr:rowOff>
    </xdr:from>
    <xdr:ext cx="405111" cy="259045"/>
    <xdr:sp macro="" textlink="">
      <xdr:nvSpPr>
        <xdr:cNvPr id="887" name="n_2mainValue【庁舎】&#10;有形固定資産減価償却率">
          <a:extLst>
            <a:ext uri="{FF2B5EF4-FFF2-40B4-BE49-F238E27FC236}">
              <a16:creationId xmlns:a16="http://schemas.microsoft.com/office/drawing/2014/main" id="{3303DB88-89DE-417D-B795-5CF1F933D786}"/>
            </a:ext>
          </a:extLst>
        </xdr:cNvPr>
        <xdr:cNvSpPr txBox="1"/>
      </xdr:nvSpPr>
      <xdr:spPr>
        <a:xfrm>
          <a:off x="14389744" y="1822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25054</xdr:rowOff>
    </xdr:from>
    <xdr:ext cx="405111" cy="259045"/>
    <xdr:sp macro="" textlink="">
      <xdr:nvSpPr>
        <xdr:cNvPr id="888" name="n_3mainValue【庁舎】&#10;有形固定資産減価償却率">
          <a:extLst>
            <a:ext uri="{FF2B5EF4-FFF2-40B4-BE49-F238E27FC236}">
              <a16:creationId xmlns:a16="http://schemas.microsoft.com/office/drawing/2014/main" id="{1FC2CBD8-CDAF-409B-BBA5-1EB9607F4388}"/>
            </a:ext>
          </a:extLst>
        </xdr:cNvPr>
        <xdr:cNvSpPr txBox="1"/>
      </xdr:nvSpPr>
      <xdr:spPr>
        <a:xfrm>
          <a:off x="13500744" y="1819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561</xdr:rowOff>
    </xdr:from>
    <xdr:ext cx="405111" cy="259045"/>
    <xdr:sp macro="" textlink="">
      <xdr:nvSpPr>
        <xdr:cNvPr id="889" name="n_4mainValue【庁舎】&#10;有形固定資産減価償却率">
          <a:extLst>
            <a:ext uri="{FF2B5EF4-FFF2-40B4-BE49-F238E27FC236}">
              <a16:creationId xmlns:a16="http://schemas.microsoft.com/office/drawing/2014/main" id="{C7B0190A-B14F-40F2-816C-78CB4C82CD02}"/>
            </a:ext>
          </a:extLst>
        </xdr:cNvPr>
        <xdr:cNvSpPr txBox="1"/>
      </xdr:nvSpPr>
      <xdr:spPr>
        <a:xfrm>
          <a:off x="1261174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0" name="正方形/長方形 889">
          <a:extLst>
            <a:ext uri="{FF2B5EF4-FFF2-40B4-BE49-F238E27FC236}">
              <a16:creationId xmlns:a16="http://schemas.microsoft.com/office/drawing/2014/main" id="{6302CAB5-CFC8-4A30-940D-57AFAF25330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1" name="正方形/長方形 890">
          <a:extLst>
            <a:ext uri="{FF2B5EF4-FFF2-40B4-BE49-F238E27FC236}">
              <a16:creationId xmlns:a16="http://schemas.microsoft.com/office/drawing/2014/main" id="{7EC3DBDC-DDFB-4745-81D4-A4F3FBC5240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2" name="正方形/長方形 891">
          <a:extLst>
            <a:ext uri="{FF2B5EF4-FFF2-40B4-BE49-F238E27FC236}">
              <a16:creationId xmlns:a16="http://schemas.microsoft.com/office/drawing/2014/main" id="{894701E7-1874-4E91-A8F7-950D0C833DE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3" name="正方形/長方形 892">
          <a:extLst>
            <a:ext uri="{FF2B5EF4-FFF2-40B4-BE49-F238E27FC236}">
              <a16:creationId xmlns:a16="http://schemas.microsoft.com/office/drawing/2014/main" id="{38C66D0C-ED46-4DF7-BA4F-875C2E78A0A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4" name="正方形/長方形 893">
          <a:extLst>
            <a:ext uri="{FF2B5EF4-FFF2-40B4-BE49-F238E27FC236}">
              <a16:creationId xmlns:a16="http://schemas.microsoft.com/office/drawing/2014/main" id="{8AA340C4-B55A-4951-99CA-288177603D7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5" name="正方形/長方形 894">
          <a:extLst>
            <a:ext uri="{FF2B5EF4-FFF2-40B4-BE49-F238E27FC236}">
              <a16:creationId xmlns:a16="http://schemas.microsoft.com/office/drawing/2014/main" id="{42AD5B95-1E15-4B1E-94B1-BC7484E0CC6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6" name="正方形/長方形 895">
          <a:extLst>
            <a:ext uri="{FF2B5EF4-FFF2-40B4-BE49-F238E27FC236}">
              <a16:creationId xmlns:a16="http://schemas.microsoft.com/office/drawing/2014/main" id="{41F910E4-441D-4256-B359-6CF6126C0A1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7" name="正方形/長方形 896">
          <a:extLst>
            <a:ext uri="{FF2B5EF4-FFF2-40B4-BE49-F238E27FC236}">
              <a16:creationId xmlns:a16="http://schemas.microsoft.com/office/drawing/2014/main" id="{ED3454DE-07EF-4C13-9793-F6E82650953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8" name="テキスト ボックス 897">
          <a:extLst>
            <a:ext uri="{FF2B5EF4-FFF2-40B4-BE49-F238E27FC236}">
              <a16:creationId xmlns:a16="http://schemas.microsoft.com/office/drawing/2014/main" id="{5A562EC3-0DB2-49BC-8CF4-16D45BA3CD5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9" name="直線コネクタ 898">
          <a:extLst>
            <a:ext uri="{FF2B5EF4-FFF2-40B4-BE49-F238E27FC236}">
              <a16:creationId xmlns:a16="http://schemas.microsoft.com/office/drawing/2014/main" id="{3A599481-42FE-4614-B9D8-354E7664417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0" name="直線コネクタ 899">
          <a:extLst>
            <a:ext uri="{FF2B5EF4-FFF2-40B4-BE49-F238E27FC236}">
              <a16:creationId xmlns:a16="http://schemas.microsoft.com/office/drawing/2014/main" id="{030C81C4-EA84-4A3B-BB80-A09C461D539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1" name="テキスト ボックス 900">
          <a:extLst>
            <a:ext uri="{FF2B5EF4-FFF2-40B4-BE49-F238E27FC236}">
              <a16:creationId xmlns:a16="http://schemas.microsoft.com/office/drawing/2014/main" id="{E0D576B8-33A1-47EC-81D0-40F7B907B99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2" name="直線コネクタ 901">
          <a:extLst>
            <a:ext uri="{FF2B5EF4-FFF2-40B4-BE49-F238E27FC236}">
              <a16:creationId xmlns:a16="http://schemas.microsoft.com/office/drawing/2014/main" id="{99A06C96-2B58-4FE3-8FD2-6CEBC7E399E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3" name="テキスト ボックス 902">
          <a:extLst>
            <a:ext uri="{FF2B5EF4-FFF2-40B4-BE49-F238E27FC236}">
              <a16:creationId xmlns:a16="http://schemas.microsoft.com/office/drawing/2014/main" id="{112AFC8F-6547-48C0-9F8D-04F806B66DC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4" name="直線コネクタ 903">
          <a:extLst>
            <a:ext uri="{FF2B5EF4-FFF2-40B4-BE49-F238E27FC236}">
              <a16:creationId xmlns:a16="http://schemas.microsoft.com/office/drawing/2014/main" id="{906A4AAB-61B7-4FD5-91A2-6AE033967A1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5" name="テキスト ボックス 904">
          <a:extLst>
            <a:ext uri="{FF2B5EF4-FFF2-40B4-BE49-F238E27FC236}">
              <a16:creationId xmlns:a16="http://schemas.microsoft.com/office/drawing/2014/main" id="{70C6CFBB-1CC9-4C05-BDB6-BDA1DF15C98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6" name="直線コネクタ 905">
          <a:extLst>
            <a:ext uri="{FF2B5EF4-FFF2-40B4-BE49-F238E27FC236}">
              <a16:creationId xmlns:a16="http://schemas.microsoft.com/office/drawing/2014/main" id="{6EBA8C43-7247-4C6E-A313-1159F87C6AF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7" name="テキスト ボックス 906">
          <a:extLst>
            <a:ext uri="{FF2B5EF4-FFF2-40B4-BE49-F238E27FC236}">
              <a16:creationId xmlns:a16="http://schemas.microsoft.com/office/drawing/2014/main" id="{314D6650-EE11-4254-9F3E-A309E2C30F0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8" name="直線コネクタ 907">
          <a:extLst>
            <a:ext uri="{FF2B5EF4-FFF2-40B4-BE49-F238E27FC236}">
              <a16:creationId xmlns:a16="http://schemas.microsoft.com/office/drawing/2014/main" id="{56A45BE4-CA90-4ED4-8C02-3696FB29DDE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9" name="テキスト ボックス 908">
          <a:extLst>
            <a:ext uri="{FF2B5EF4-FFF2-40B4-BE49-F238E27FC236}">
              <a16:creationId xmlns:a16="http://schemas.microsoft.com/office/drawing/2014/main" id="{980FFC8F-DE73-4363-A92A-E6C8D15B729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a:extLst>
            <a:ext uri="{FF2B5EF4-FFF2-40B4-BE49-F238E27FC236}">
              <a16:creationId xmlns:a16="http://schemas.microsoft.com/office/drawing/2014/main" id="{56781756-1493-48CB-AC03-9189A880086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a:extLst>
            <a:ext uri="{FF2B5EF4-FFF2-40B4-BE49-F238E27FC236}">
              <a16:creationId xmlns:a16="http://schemas.microsoft.com/office/drawing/2014/main" id="{3751E633-A235-460F-BF1A-0B3612386FE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庁舎】&#10;一人当たり面積グラフ枠">
          <a:extLst>
            <a:ext uri="{FF2B5EF4-FFF2-40B4-BE49-F238E27FC236}">
              <a16:creationId xmlns:a16="http://schemas.microsoft.com/office/drawing/2014/main" id="{1F33FDB7-B0C8-4C81-9B61-807C0C64FDF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3" name="直線コネクタ 912">
          <a:extLst>
            <a:ext uri="{FF2B5EF4-FFF2-40B4-BE49-F238E27FC236}">
              <a16:creationId xmlns:a16="http://schemas.microsoft.com/office/drawing/2014/main" id="{C08008D5-98CA-43E2-87E1-4DFE795B396B}"/>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4" name="【庁舎】&#10;一人当たり面積最小値テキスト">
          <a:extLst>
            <a:ext uri="{FF2B5EF4-FFF2-40B4-BE49-F238E27FC236}">
              <a16:creationId xmlns:a16="http://schemas.microsoft.com/office/drawing/2014/main" id="{FDF8CD73-ED96-46CD-AA13-17A5740F4A4A}"/>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5" name="直線コネクタ 914">
          <a:extLst>
            <a:ext uri="{FF2B5EF4-FFF2-40B4-BE49-F238E27FC236}">
              <a16:creationId xmlns:a16="http://schemas.microsoft.com/office/drawing/2014/main" id="{EC752FC3-08EB-4DB3-8877-29A738F5E1F4}"/>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6" name="【庁舎】&#10;一人当たり面積最大値テキスト">
          <a:extLst>
            <a:ext uri="{FF2B5EF4-FFF2-40B4-BE49-F238E27FC236}">
              <a16:creationId xmlns:a16="http://schemas.microsoft.com/office/drawing/2014/main" id="{462D14FD-EFE6-403E-8B7A-47C3B5E476E7}"/>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7" name="直線コネクタ 916">
          <a:extLst>
            <a:ext uri="{FF2B5EF4-FFF2-40B4-BE49-F238E27FC236}">
              <a16:creationId xmlns:a16="http://schemas.microsoft.com/office/drawing/2014/main" id="{CE3852A4-D968-426F-8171-B58CCF0AE1A3}"/>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104791</xdr:rowOff>
    </xdr:from>
    <xdr:ext cx="469744" cy="259045"/>
    <xdr:sp macro="" textlink="">
      <xdr:nvSpPr>
        <xdr:cNvPr id="918" name="【庁舎】&#10;一人当たり面積平均値テキスト">
          <a:extLst>
            <a:ext uri="{FF2B5EF4-FFF2-40B4-BE49-F238E27FC236}">
              <a16:creationId xmlns:a16="http://schemas.microsoft.com/office/drawing/2014/main" id="{4BED832C-8330-485E-8D6A-AC10298ABD39}"/>
            </a:ext>
          </a:extLst>
        </xdr:cNvPr>
        <xdr:cNvSpPr txBox="1"/>
      </xdr:nvSpPr>
      <xdr:spPr>
        <a:xfrm>
          <a:off x="22199600" y="17935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9" name="フローチャート: 判断 918">
          <a:extLst>
            <a:ext uri="{FF2B5EF4-FFF2-40B4-BE49-F238E27FC236}">
              <a16:creationId xmlns:a16="http://schemas.microsoft.com/office/drawing/2014/main" id="{366A948D-1F4D-4D4A-81E8-4A2377976B7B}"/>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20" name="フローチャート: 判断 919">
          <a:extLst>
            <a:ext uri="{FF2B5EF4-FFF2-40B4-BE49-F238E27FC236}">
              <a16:creationId xmlns:a16="http://schemas.microsoft.com/office/drawing/2014/main" id="{762D6610-3D1D-474A-A574-EA87E92A52B9}"/>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21" name="フローチャート: 判断 920">
          <a:extLst>
            <a:ext uri="{FF2B5EF4-FFF2-40B4-BE49-F238E27FC236}">
              <a16:creationId xmlns:a16="http://schemas.microsoft.com/office/drawing/2014/main" id="{FC241936-7102-4CA5-A7AE-A63F2D13C772}"/>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2" name="フローチャート: 判断 921">
          <a:extLst>
            <a:ext uri="{FF2B5EF4-FFF2-40B4-BE49-F238E27FC236}">
              <a16:creationId xmlns:a16="http://schemas.microsoft.com/office/drawing/2014/main" id="{AA835EC2-D86A-49EB-B4C0-0A7AD9304605}"/>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3" name="フローチャート: 判断 922">
          <a:extLst>
            <a:ext uri="{FF2B5EF4-FFF2-40B4-BE49-F238E27FC236}">
              <a16:creationId xmlns:a16="http://schemas.microsoft.com/office/drawing/2014/main" id="{027D0636-DDF5-425A-9E63-7CB32885FF49}"/>
            </a:ext>
          </a:extLst>
        </xdr:cNvPr>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249669E6-9B33-42FF-9D77-00C6D74078D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25540824-B142-4F68-92CC-FD1E4E4F60A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9F26F91E-CEC7-4E51-B0EB-0EFDC97BB8A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514BBFD9-D6AA-48D8-91A4-64A57593B6D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3844B9F7-966A-4C9B-9E5E-B8D26141A81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168275</xdr:rowOff>
    </xdr:from>
    <xdr:to>
      <xdr:col>116</xdr:col>
      <xdr:colOff>114300</xdr:colOff>
      <xdr:row>101</xdr:row>
      <xdr:rowOff>98425</xdr:rowOff>
    </xdr:to>
    <xdr:sp macro="" textlink="">
      <xdr:nvSpPr>
        <xdr:cNvPr id="929" name="楕円 928">
          <a:extLst>
            <a:ext uri="{FF2B5EF4-FFF2-40B4-BE49-F238E27FC236}">
              <a16:creationId xmlns:a16="http://schemas.microsoft.com/office/drawing/2014/main" id="{8AFF3CB1-1A68-4F3A-884F-7F43F308CA5D}"/>
            </a:ext>
          </a:extLst>
        </xdr:cNvPr>
        <xdr:cNvSpPr/>
      </xdr:nvSpPr>
      <xdr:spPr>
        <a:xfrm>
          <a:off x="22110700" y="1731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83202</xdr:rowOff>
    </xdr:from>
    <xdr:ext cx="469744" cy="259045"/>
    <xdr:sp macro="" textlink="">
      <xdr:nvSpPr>
        <xdr:cNvPr id="930" name="【庁舎】&#10;一人当たり面積該当値テキスト">
          <a:extLst>
            <a:ext uri="{FF2B5EF4-FFF2-40B4-BE49-F238E27FC236}">
              <a16:creationId xmlns:a16="http://schemas.microsoft.com/office/drawing/2014/main" id="{059BDE8B-FDED-4A58-B1A4-3218F186379B}"/>
            </a:ext>
          </a:extLst>
        </xdr:cNvPr>
        <xdr:cNvSpPr txBox="1"/>
      </xdr:nvSpPr>
      <xdr:spPr>
        <a:xfrm>
          <a:off x="22199600" y="1722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118745</xdr:rowOff>
    </xdr:from>
    <xdr:to>
      <xdr:col>112</xdr:col>
      <xdr:colOff>38100</xdr:colOff>
      <xdr:row>102</xdr:row>
      <xdr:rowOff>48895</xdr:rowOff>
    </xdr:to>
    <xdr:sp macro="" textlink="">
      <xdr:nvSpPr>
        <xdr:cNvPr id="931" name="楕円 930">
          <a:extLst>
            <a:ext uri="{FF2B5EF4-FFF2-40B4-BE49-F238E27FC236}">
              <a16:creationId xmlns:a16="http://schemas.microsoft.com/office/drawing/2014/main" id="{3482EC1A-7EA9-4E8C-B99B-8FC149932A25}"/>
            </a:ext>
          </a:extLst>
        </xdr:cNvPr>
        <xdr:cNvSpPr/>
      </xdr:nvSpPr>
      <xdr:spPr>
        <a:xfrm>
          <a:off x="21272500" y="1743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47625</xdr:rowOff>
    </xdr:from>
    <xdr:to>
      <xdr:col>116</xdr:col>
      <xdr:colOff>63500</xdr:colOff>
      <xdr:row>101</xdr:row>
      <xdr:rowOff>169545</xdr:rowOff>
    </xdr:to>
    <xdr:cxnSp macro="">
      <xdr:nvCxnSpPr>
        <xdr:cNvPr id="932" name="直線コネクタ 931">
          <a:extLst>
            <a:ext uri="{FF2B5EF4-FFF2-40B4-BE49-F238E27FC236}">
              <a16:creationId xmlns:a16="http://schemas.microsoft.com/office/drawing/2014/main" id="{E35C593A-7FDC-48CF-A5A5-DA6F92C493C6}"/>
            </a:ext>
          </a:extLst>
        </xdr:cNvPr>
        <xdr:cNvCxnSpPr/>
      </xdr:nvCxnSpPr>
      <xdr:spPr>
        <a:xfrm flipV="1">
          <a:off x="21323300" y="17364075"/>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160655</xdr:rowOff>
    </xdr:from>
    <xdr:to>
      <xdr:col>107</xdr:col>
      <xdr:colOff>101600</xdr:colOff>
      <xdr:row>105</xdr:row>
      <xdr:rowOff>90805</xdr:rowOff>
    </xdr:to>
    <xdr:sp macro="" textlink="">
      <xdr:nvSpPr>
        <xdr:cNvPr id="933" name="楕円 932">
          <a:extLst>
            <a:ext uri="{FF2B5EF4-FFF2-40B4-BE49-F238E27FC236}">
              <a16:creationId xmlns:a16="http://schemas.microsoft.com/office/drawing/2014/main" id="{C37F6733-728B-4FE1-ADC1-AC65A2184C04}"/>
            </a:ext>
          </a:extLst>
        </xdr:cNvPr>
        <xdr:cNvSpPr/>
      </xdr:nvSpPr>
      <xdr:spPr>
        <a:xfrm>
          <a:off x="2038350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169545</xdr:rowOff>
    </xdr:from>
    <xdr:to>
      <xdr:col>111</xdr:col>
      <xdr:colOff>177800</xdr:colOff>
      <xdr:row>105</xdr:row>
      <xdr:rowOff>40005</xdr:rowOff>
    </xdr:to>
    <xdr:cxnSp macro="">
      <xdr:nvCxnSpPr>
        <xdr:cNvPr id="934" name="直線コネクタ 933">
          <a:extLst>
            <a:ext uri="{FF2B5EF4-FFF2-40B4-BE49-F238E27FC236}">
              <a16:creationId xmlns:a16="http://schemas.microsoft.com/office/drawing/2014/main" id="{55FBF8D4-6677-4BA9-843F-585FD31FFF4B}"/>
            </a:ext>
          </a:extLst>
        </xdr:cNvPr>
        <xdr:cNvCxnSpPr/>
      </xdr:nvCxnSpPr>
      <xdr:spPr>
        <a:xfrm flipV="1">
          <a:off x="20434300" y="17485995"/>
          <a:ext cx="889000" cy="55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170180</xdr:rowOff>
    </xdr:from>
    <xdr:to>
      <xdr:col>102</xdr:col>
      <xdr:colOff>165100</xdr:colOff>
      <xdr:row>105</xdr:row>
      <xdr:rowOff>100330</xdr:rowOff>
    </xdr:to>
    <xdr:sp macro="" textlink="">
      <xdr:nvSpPr>
        <xdr:cNvPr id="935" name="楕円 934">
          <a:extLst>
            <a:ext uri="{FF2B5EF4-FFF2-40B4-BE49-F238E27FC236}">
              <a16:creationId xmlns:a16="http://schemas.microsoft.com/office/drawing/2014/main" id="{B5C17D90-C405-4AB9-88BC-E3257FF23D5D}"/>
            </a:ext>
          </a:extLst>
        </xdr:cNvPr>
        <xdr:cNvSpPr/>
      </xdr:nvSpPr>
      <xdr:spPr>
        <a:xfrm>
          <a:off x="19494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40005</xdr:rowOff>
    </xdr:from>
    <xdr:to>
      <xdr:col>107</xdr:col>
      <xdr:colOff>50800</xdr:colOff>
      <xdr:row>105</xdr:row>
      <xdr:rowOff>49530</xdr:rowOff>
    </xdr:to>
    <xdr:cxnSp macro="">
      <xdr:nvCxnSpPr>
        <xdr:cNvPr id="936" name="直線コネクタ 935">
          <a:extLst>
            <a:ext uri="{FF2B5EF4-FFF2-40B4-BE49-F238E27FC236}">
              <a16:creationId xmlns:a16="http://schemas.microsoft.com/office/drawing/2014/main" id="{BFEC0E24-661C-49A5-B43B-F12916BEDCC3}"/>
            </a:ext>
          </a:extLst>
        </xdr:cNvPr>
        <xdr:cNvCxnSpPr/>
      </xdr:nvCxnSpPr>
      <xdr:spPr>
        <a:xfrm flipV="1">
          <a:off x="19545300" y="180422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8255</xdr:rowOff>
    </xdr:from>
    <xdr:to>
      <xdr:col>98</xdr:col>
      <xdr:colOff>38100</xdr:colOff>
      <xdr:row>105</xdr:row>
      <xdr:rowOff>109855</xdr:rowOff>
    </xdr:to>
    <xdr:sp macro="" textlink="">
      <xdr:nvSpPr>
        <xdr:cNvPr id="937" name="楕円 936">
          <a:extLst>
            <a:ext uri="{FF2B5EF4-FFF2-40B4-BE49-F238E27FC236}">
              <a16:creationId xmlns:a16="http://schemas.microsoft.com/office/drawing/2014/main" id="{1F764091-4643-4BDF-BD90-30C54FCBD8BE}"/>
            </a:ext>
          </a:extLst>
        </xdr:cNvPr>
        <xdr:cNvSpPr/>
      </xdr:nvSpPr>
      <xdr:spPr>
        <a:xfrm>
          <a:off x="186055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49530</xdr:rowOff>
    </xdr:from>
    <xdr:to>
      <xdr:col>102</xdr:col>
      <xdr:colOff>114300</xdr:colOff>
      <xdr:row>105</xdr:row>
      <xdr:rowOff>59055</xdr:rowOff>
    </xdr:to>
    <xdr:cxnSp macro="">
      <xdr:nvCxnSpPr>
        <xdr:cNvPr id="938" name="直線コネクタ 937">
          <a:extLst>
            <a:ext uri="{FF2B5EF4-FFF2-40B4-BE49-F238E27FC236}">
              <a16:creationId xmlns:a16="http://schemas.microsoft.com/office/drawing/2014/main" id="{3DFAE8E6-F2CD-4CF7-8902-10C905E28A06}"/>
            </a:ext>
          </a:extLst>
        </xdr:cNvPr>
        <xdr:cNvCxnSpPr/>
      </xdr:nvCxnSpPr>
      <xdr:spPr>
        <a:xfrm flipV="1">
          <a:off x="18656300" y="180517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49547</xdr:rowOff>
    </xdr:from>
    <xdr:ext cx="469744" cy="259045"/>
    <xdr:sp macro="" textlink="">
      <xdr:nvSpPr>
        <xdr:cNvPr id="939" name="n_1aveValue【庁舎】&#10;一人当たり面積">
          <a:extLst>
            <a:ext uri="{FF2B5EF4-FFF2-40B4-BE49-F238E27FC236}">
              <a16:creationId xmlns:a16="http://schemas.microsoft.com/office/drawing/2014/main" id="{34E61D35-82F7-47E9-95D5-5A0C182F1459}"/>
            </a:ext>
          </a:extLst>
        </xdr:cNvPr>
        <xdr:cNvSpPr txBox="1"/>
      </xdr:nvSpPr>
      <xdr:spPr>
        <a:xfrm>
          <a:off x="21075727" y="180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940" name="n_2aveValue【庁舎】&#10;一人当たり面積">
          <a:extLst>
            <a:ext uri="{FF2B5EF4-FFF2-40B4-BE49-F238E27FC236}">
              <a16:creationId xmlns:a16="http://schemas.microsoft.com/office/drawing/2014/main" id="{2E9E5D66-A9A0-4873-811D-6D527CDBE836}"/>
            </a:ext>
          </a:extLst>
        </xdr:cNvPr>
        <xdr:cNvSpPr txBox="1"/>
      </xdr:nvSpPr>
      <xdr:spPr>
        <a:xfrm>
          <a:off x="20199427"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102888</xdr:rowOff>
    </xdr:from>
    <xdr:ext cx="469744" cy="259045"/>
    <xdr:sp macro="" textlink="">
      <xdr:nvSpPr>
        <xdr:cNvPr id="941" name="n_3aveValue【庁舎】&#10;一人当たり面積">
          <a:extLst>
            <a:ext uri="{FF2B5EF4-FFF2-40B4-BE49-F238E27FC236}">
              <a16:creationId xmlns:a16="http://schemas.microsoft.com/office/drawing/2014/main" id="{92D988FB-7633-4DD8-A8F2-8F80C9222E98}"/>
            </a:ext>
          </a:extLst>
        </xdr:cNvPr>
        <xdr:cNvSpPr txBox="1"/>
      </xdr:nvSpPr>
      <xdr:spPr>
        <a:xfrm>
          <a:off x="19310427" y="1810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2" name="n_4aveValue【庁舎】&#10;一人当たり面積">
          <a:extLst>
            <a:ext uri="{FF2B5EF4-FFF2-40B4-BE49-F238E27FC236}">
              <a16:creationId xmlns:a16="http://schemas.microsoft.com/office/drawing/2014/main" id="{0D450324-1375-47B3-B8E6-8CB7A8E37AB4}"/>
            </a:ext>
          </a:extLst>
        </xdr:cNvPr>
        <xdr:cNvSpPr txBox="1"/>
      </xdr:nvSpPr>
      <xdr:spPr>
        <a:xfrm>
          <a:off x="18421427" y="1818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65422</xdr:rowOff>
    </xdr:from>
    <xdr:ext cx="469744" cy="259045"/>
    <xdr:sp macro="" textlink="">
      <xdr:nvSpPr>
        <xdr:cNvPr id="943" name="n_1mainValue【庁舎】&#10;一人当たり面積">
          <a:extLst>
            <a:ext uri="{FF2B5EF4-FFF2-40B4-BE49-F238E27FC236}">
              <a16:creationId xmlns:a16="http://schemas.microsoft.com/office/drawing/2014/main" id="{F2334597-5C1E-4F47-9B9A-08665B8A90C2}"/>
            </a:ext>
          </a:extLst>
        </xdr:cNvPr>
        <xdr:cNvSpPr txBox="1"/>
      </xdr:nvSpPr>
      <xdr:spPr>
        <a:xfrm>
          <a:off x="21075727" y="1721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107332</xdr:rowOff>
    </xdr:from>
    <xdr:ext cx="469744" cy="259045"/>
    <xdr:sp macro="" textlink="">
      <xdr:nvSpPr>
        <xdr:cNvPr id="944" name="n_2mainValue【庁舎】&#10;一人当たり面積">
          <a:extLst>
            <a:ext uri="{FF2B5EF4-FFF2-40B4-BE49-F238E27FC236}">
              <a16:creationId xmlns:a16="http://schemas.microsoft.com/office/drawing/2014/main" id="{D84B4F5D-AC32-4BBE-85F7-50535633ADB4}"/>
            </a:ext>
          </a:extLst>
        </xdr:cNvPr>
        <xdr:cNvSpPr txBox="1"/>
      </xdr:nvSpPr>
      <xdr:spPr>
        <a:xfrm>
          <a:off x="20199427" y="1776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116857</xdr:rowOff>
    </xdr:from>
    <xdr:ext cx="469744" cy="259045"/>
    <xdr:sp macro="" textlink="">
      <xdr:nvSpPr>
        <xdr:cNvPr id="945" name="n_3mainValue【庁舎】&#10;一人当たり面積">
          <a:extLst>
            <a:ext uri="{FF2B5EF4-FFF2-40B4-BE49-F238E27FC236}">
              <a16:creationId xmlns:a16="http://schemas.microsoft.com/office/drawing/2014/main" id="{B0F873A1-AEB7-4EFA-9402-AFFF05F2FF53}"/>
            </a:ext>
          </a:extLst>
        </xdr:cNvPr>
        <xdr:cNvSpPr txBox="1"/>
      </xdr:nvSpPr>
      <xdr:spPr>
        <a:xfrm>
          <a:off x="193104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126382</xdr:rowOff>
    </xdr:from>
    <xdr:ext cx="469744" cy="259045"/>
    <xdr:sp macro="" textlink="">
      <xdr:nvSpPr>
        <xdr:cNvPr id="946" name="n_4mainValue【庁舎】&#10;一人当たり面積">
          <a:extLst>
            <a:ext uri="{FF2B5EF4-FFF2-40B4-BE49-F238E27FC236}">
              <a16:creationId xmlns:a16="http://schemas.microsoft.com/office/drawing/2014/main" id="{13180496-8162-4CEF-A438-1C4A6F5A5003}"/>
            </a:ext>
          </a:extLst>
        </xdr:cNvPr>
        <xdr:cNvSpPr txBox="1"/>
      </xdr:nvSpPr>
      <xdr:spPr>
        <a:xfrm>
          <a:off x="18421427" y="1778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a:extLst>
            <a:ext uri="{FF2B5EF4-FFF2-40B4-BE49-F238E27FC236}">
              <a16:creationId xmlns:a16="http://schemas.microsoft.com/office/drawing/2014/main" id="{D6FD40F1-34DE-4DBF-920C-A1956200BFD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a:extLst>
            <a:ext uri="{FF2B5EF4-FFF2-40B4-BE49-F238E27FC236}">
              <a16:creationId xmlns:a16="http://schemas.microsoft.com/office/drawing/2014/main" id="{20B82C03-9914-4D75-BBFC-6879717EDB7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a:extLst>
            <a:ext uri="{FF2B5EF4-FFF2-40B4-BE49-F238E27FC236}">
              <a16:creationId xmlns:a16="http://schemas.microsoft.com/office/drawing/2014/main" id="{E9AC6107-2808-4FE4-A043-94FDB29A56C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図書館、消防施設、体育館・プール、庁舎等については、類似団体と比較して有形固定資産減価償却率は低い数値となっている。</a:t>
          </a:r>
          <a:endParaRPr lang="ja-JP" altLang="ja-JP" sz="1400">
            <a:effectLst/>
          </a:endParaRPr>
        </a:p>
        <a:p>
          <a:r>
            <a:rPr kumimoji="1" lang="ja-JP" altLang="ja-JP" sz="1100">
              <a:solidFill>
                <a:schemeClr val="dk1"/>
              </a:solidFill>
              <a:effectLst/>
              <a:latin typeface="+mn-lt"/>
              <a:ea typeface="+mn-ea"/>
              <a:cs typeface="+mn-cs"/>
            </a:rPr>
            <a:t>これは、図書館については、平成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年に田辺市文化交流センター「たなべる」として新たに建設されたこと、消防施設については、平成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年に消防庁舎が建設されたこと、体育館・プールについては、令和２年度に武道館が建設されたことによるものである。</a:t>
          </a:r>
          <a:endParaRPr lang="ja-JP" altLang="ja-JP" sz="1400">
            <a:effectLst/>
          </a:endParaRPr>
        </a:p>
        <a:p>
          <a:r>
            <a:rPr kumimoji="1" lang="ja-JP" altLang="ja-JP" sz="1100">
              <a:solidFill>
                <a:schemeClr val="dk1"/>
              </a:solidFill>
              <a:effectLst/>
              <a:latin typeface="+mn-lt"/>
              <a:ea typeface="+mn-ea"/>
              <a:cs typeface="+mn-cs"/>
            </a:rPr>
            <a:t>また、庁舎の有形固定資産減価償却率が大きく減少しているのは、令和５年度に庁舎の建替えが完了したことによるものである。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75" thickBot="1" x14ac:dyDescent="0.2">
      <c r="B2" s="164" t="s">
        <v>77</v>
      </c>
      <c r="C2" s="164"/>
      <c r="D2" s="165"/>
    </row>
    <row r="3" spans="1:119" ht="18.75" customHeight="1" thickBot="1" x14ac:dyDescent="0.2">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15">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47924448</v>
      </c>
      <c r="BO4" s="484"/>
      <c r="BP4" s="484"/>
      <c r="BQ4" s="484"/>
      <c r="BR4" s="484"/>
      <c r="BS4" s="484"/>
      <c r="BT4" s="484"/>
      <c r="BU4" s="485"/>
      <c r="BV4" s="483">
        <v>54295768</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6.8</v>
      </c>
      <c r="CU4" s="624"/>
      <c r="CV4" s="624"/>
      <c r="CW4" s="624"/>
      <c r="CX4" s="624"/>
      <c r="CY4" s="624"/>
      <c r="CZ4" s="624"/>
      <c r="DA4" s="625"/>
      <c r="DB4" s="623">
        <v>7.5</v>
      </c>
      <c r="DC4" s="624"/>
      <c r="DD4" s="624"/>
      <c r="DE4" s="624"/>
      <c r="DF4" s="624"/>
      <c r="DG4" s="624"/>
      <c r="DH4" s="624"/>
      <c r="DI4" s="625"/>
    </row>
    <row r="5" spans="1:119" ht="18.75" customHeight="1" x14ac:dyDescent="0.15">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45807592</v>
      </c>
      <c r="BO5" s="455"/>
      <c r="BP5" s="455"/>
      <c r="BQ5" s="455"/>
      <c r="BR5" s="455"/>
      <c r="BS5" s="455"/>
      <c r="BT5" s="455"/>
      <c r="BU5" s="456"/>
      <c r="BV5" s="454">
        <v>52176933</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99.5</v>
      </c>
      <c r="CU5" s="452"/>
      <c r="CV5" s="452"/>
      <c r="CW5" s="452"/>
      <c r="CX5" s="452"/>
      <c r="CY5" s="452"/>
      <c r="CZ5" s="452"/>
      <c r="DA5" s="453"/>
      <c r="DB5" s="451">
        <v>98.7</v>
      </c>
      <c r="DC5" s="452"/>
      <c r="DD5" s="452"/>
      <c r="DE5" s="452"/>
      <c r="DF5" s="452"/>
      <c r="DG5" s="452"/>
      <c r="DH5" s="452"/>
      <c r="DI5" s="453"/>
    </row>
    <row r="6" spans="1:119" ht="18.75" customHeight="1" x14ac:dyDescent="0.15">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2116856</v>
      </c>
      <c r="BO6" s="455"/>
      <c r="BP6" s="455"/>
      <c r="BQ6" s="455"/>
      <c r="BR6" s="455"/>
      <c r="BS6" s="455"/>
      <c r="BT6" s="455"/>
      <c r="BU6" s="456"/>
      <c r="BV6" s="454">
        <v>2118835</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99.8</v>
      </c>
      <c r="CU6" s="598"/>
      <c r="CV6" s="598"/>
      <c r="CW6" s="598"/>
      <c r="CX6" s="598"/>
      <c r="CY6" s="598"/>
      <c r="CZ6" s="598"/>
      <c r="DA6" s="599"/>
      <c r="DB6" s="597">
        <v>99.3</v>
      </c>
      <c r="DC6" s="598"/>
      <c r="DD6" s="598"/>
      <c r="DE6" s="598"/>
      <c r="DF6" s="598"/>
      <c r="DG6" s="598"/>
      <c r="DH6" s="598"/>
      <c r="DI6" s="599"/>
    </row>
    <row r="7" spans="1:119" ht="18.75" customHeight="1" x14ac:dyDescent="0.15">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468480</v>
      </c>
      <c r="BO7" s="455"/>
      <c r="BP7" s="455"/>
      <c r="BQ7" s="455"/>
      <c r="BR7" s="455"/>
      <c r="BS7" s="455"/>
      <c r="BT7" s="455"/>
      <c r="BU7" s="456"/>
      <c r="BV7" s="454">
        <v>324901</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24224899</v>
      </c>
      <c r="CU7" s="455"/>
      <c r="CV7" s="455"/>
      <c r="CW7" s="455"/>
      <c r="CX7" s="455"/>
      <c r="CY7" s="455"/>
      <c r="CZ7" s="455"/>
      <c r="DA7" s="456"/>
      <c r="DB7" s="454">
        <v>23786148</v>
      </c>
      <c r="DC7" s="455"/>
      <c r="DD7" s="455"/>
      <c r="DE7" s="455"/>
      <c r="DF7" s="455"/>
      <c r="DG7" s="455"/>
      <c r="DH7" s="455"/>
      <c r="DI7" s="456"/>
    </row>
    <row r="8" spans="1:119" ht="18.75" customHeight="1" thickBot="1" x14ac:dyDescent="0.2">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104</v>
      </c>
      <c r="AV8" s="513"/>
      <c r="AW8" s="513"/>
      <c r="AX8" s="513"/>
      <c r="AY8" s="468" t="s">
        <v>105</v>
      </c>
      <c r="AZ8" s="469"/>
      <c r="BA8" s="469"/>
      <c r="BB8" s="469"/>
      <c r="BC8" s="469"/>
      <c r="BD8" s="469"/>
      <c r="BE8" s="469"/>
      <c r="BF8" s="469"/>
      <c r="BG8" s="469"/>
      <c r="BH8" s="469"/>
      <c r="BI8" s="469"/>
      <c r="BJ8" s="469"/>
      <c r="BK8" s="469"/>
      <c r="BL8" s="469"/>
      <c r="BM8" s="470"/>
      <c r="BN8" s="454">
        <v>1648376</v>
      </c>
      <c r="BO8" s="455"/>
      <c r="BP8" s="455"/>
      <c r="BQ8" s="455"/>
      <c r="BR8" s="455"/>
      <c r="BS8" s="455"/>
      <c r="BT8" s="455"/>
      <c r="BU8" s="456"/>
      <c r="BV8" s="454">
        <v>1793934</v>
      </c>
      <c r="BW8" s="455"/>
      <c r="BX8" s="455"/>
      <c r="BY8" s="455"/>
      <c r="BZ8" s="455"/>
      <c r="CA8" s="455"/>
      <c r="CB8" s="455"/>
      <c r="CC8" s="456"/>
      <c r="CD8" s="494" t="s">
        <v>106</v>
      </c>
      <c r="CE8" s="414"/>
      <c r="CF8" s="414"/>
      <c r="CG8" s="414"/>
      <c r="CH8" s="414"/>
      <c r="CI8" s="414"/>
      <c r="CJ8" s="414"/>
      <c r="CK8" s="414"/>
      <c r="CL8" s="414"/>
      <c r="CM8" s="414"/>
      <c r="CN8" s="414"/>
      <c r="CO8" s="414"/>
      <c r="CP8" s="414"/>
      <c r="CQ8" s="414"/>
      <c r="CR8" s="414"/>
      <c r="CS8" s="495"/>
      <c r="CT8" s="557">
        <v>0.39</v>
      </c>
      <c r="CU8" s="558"/>
      <c r="CV8" s="558"/>
      <c r="CW8" s="558"/>
      <c r="CX8" s="558"/>
      <c r="CY8" s="558"/>
      <c r="CZ8" s="558"/>
      <c r="DA8" s="559"/>
      <c r="DB8" s="557">
        <v>0.38</v>
      </c>
      <c r="DC8" s="558"/>
      <c r="DD8" s="558"/>
      <c r="DE8" s="558"/>
      <c r="DF8" s="558"/>
      <c r="DG8" s="558"/>
      <c r="DH8" s="558"/>
      <c r="DI8" s="559"/>
    </row>
    <row r="9" spans="1:119" ht="18.75" customHeight="1" thickBot="1" x14ac:dyDescent="0.2">
      <c r="A9" s="163"/>
      <c r="B9" s="586" t="s">
        <v>107</v>
      </c>
      <c r="C9" s="587"/>
      <c r="D9" s="587"/>
      <c r="E9" s="587"/>
      <c r="F9" s="587"/>
      <c r="G9" s="587"/>
      <c r="H9" s="587"/>
      <c r="I9" s="587"/>
      <c r="J9" s="587"/>
      <c r="K9" s="505"/>
      <c r="L9" s="588" t="s">
        <v>108</v>
      </c>
      <c r="M9" s="589"/>
      <c r="N9" s="589"/>
      <c r="O9" s="589"/>
      <c r="P9" s="589"/>
      <c r="Q9" s="590"/>
      <c r="R9" s="591">
        <v>69870</v>
      </c>
      <c r="S9" s="592"/>
      <c r="T9" s="592"/>
      <c r="U9" s="592"/>
      <c r="V9" s="593"/>
      <c r="W9" s="523" t="s">
        <v>109</v>
      </c>
      <c r="X9" s="524"/>
      <c r="Y9" s="524"/>
      <c r="Z9" s="524"/>
      <c r="AA9" s="524"/>
      <c r="AB9" s="524"/>
      <c r="AC9" s="524"/>
      <c r="AD9" s="524"/>
      <c r="AE9" s="524"/>
      <c r="AF9" s="524"/>
      <c r="AG9" s="524"/>
      <c r="AH9" s="524"/>
      <c r="AI9" s="524"/>
      <c r="AJ9" s="524"/>
      <c r="AK9" s="524"/>
      <c r="AL9" s="594"/>
      <c r="AM9" s="511" t="s">
        <v>110</v>
      </c>
      <c r="AN9" s="411"/>
      <c r="AO9" s="411"/>
      <c r="AP9" s="411"/>
      <c r="AQ9" s="411"/>
      <c r="AR9" s="411"/>
      <c r="AS9" s="411"/>
      <c r="AT9" s="412"/>
      <c r="AU9" s="512" t="s">
        <v>90</v>
      </c>
      <c r="AV9" s="513"/>
      <c r="AW9" s="513"/>
      <c r="AX9" s="513"/>
      <c r="AY9" s="468" t="s">
        <v>111</v>
      </c>
      <c r="AZ9" s="469"/>
      <c r="BA9" s="469"/>
      <c r="BB9" s="469"/>
      <c r="BC9" s="469"/>
      <c r="BD9" s="469"/>
      <c r="BE9" s="469"/>
      <c r="BF9" s="469"/>
      <c r="BG9" s="469"/>
      <c r="BH9" s="469"/>
      <c r="BI9" s="469"/>
      <c r="BJ9" s="469"/>
      <c r="BK9" s="469"/>
      <c r="BL9" s="469"/>
      <c r="BM9" s="470"/>
      <c r="BN9" s="454">
        <v>-145558</v>
      </c>
      <c r="BO9" s="455"/>
      <c r="BP9" s="455"/>
      <c r="BQ9" s="455"/>
      <c r="BR9" s="455"/>
      <c r="BS9" s="455"/>
      <c r="BT9" s="455"/>
      <c r="BU9" s="456"/>
      <c r="BV9" s="454">
        <v>-313014</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17.3</v>
      </c>
      <c r="CU9" s="452"/>
      <c r="CV9" s="452"/>
      <c r="CW9" s="452"/>
      <c r="CX9" s="452"/>
      <c r="CY9" s="452"/>
      <c r="CZ9" s="452"/>
      <c r="DA9" s="453"/>
      <c r="DB9" s="451">
        <v>17.8</v>
      </c>
      <c r="DC9" s="452"/>
      <c r="DD9" s="452"/>
      <c r="DE9" s="452"/>
      <c r="DF9" s="452"/>
      <c r="DG9" s="452"/>
      <c r="DH9" s="452"/>
      <c r="DI9" s="453"/>
    </row>
    <row r="10" spans="1:119" ht="18.75" customHeight="1" thickBot="1" x14ac:dyDescent="0.2">
      <c r="A10" s="163"/>
      <c r="B10" s="586"/>
      <c r="C10" s="587"/>
      <c r="D10" s="587"/>
      <c r="E10" s="587"/>
      <c r="F10" s="587"/>
      <c r="G10" s="587"/>
      <c r="H10" s="587"/>
      <c r="I10" s="587"/>
      <c r="J10" s="587"/>
      <c r="K10" s="505"/>
      <c r="L10" s="410" t="s">
        <v>113</v>
      </c>
      <c r="M10" s="411"/>
      <c r="N10" s="411"/>
      <c r="O10" s="411"/>
      <c r="P10" s="411"/>
      <c r="Q10" s="412"/>
      <c r="R10" s="407">
        <v>74770</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104</v>
      </c>
      <c r="AV10" s="513"/>
      <c r="AW10" s="513"/>
      <c r="AX10" s="513"/>
      <c r="AY10" s="468" t="s">
        <v>115</v>
      </c>
      <c r="AZ10" s="469"/>
      <c r="BA10" s="469"/>
      <c r="BB10" s="469"/>
      <c r="BC10" s="469"/>
      <c r="BD10" s="469"/>
      <c r="BE10" s="469"/>
      <c r="BF10" s="469"/>
      <c r="BG10" s="469"/>
      <c r="BH10" s="469"/>
      <c r="BI10" s="469"/>
      <c r="BJ10" s="469"/>
      <c r="BK10" s="469"/>
      <c r="BL10" s="469"/>
      <c r="BM10" s="470"/>
      <c r="BN10" s="454">
        <v>3037</v>
      </c>
      <c r="BO10" s="455"/>
      <c r="BP10" s="455"/>
      <c r="BQ10" s="455"/>
      <c r="BR10" s="455"/>
      <c r="BS10" s="455"/>
      <c r="BT10" s="455"/>
      <c r="BU10" s="456"/>
      <c r="BV10" s="454">
        <v>242</v>
      </c>
      <c r="BW10" s="455"/>
      <c r="BX10" s="455"/>
      <c r="BY10" s="455"/>
      <c r="BZ10" s="455"/>
      <c r="CA10" s="455"/>
      <c r="CB10" s="455"/>
      <c r="CC10" s="45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104</v>
      </c>
      <c r="AV11" s="513"/>
      <c r="AW11" s="513"/>
      <c r="AX11" s="513"/>
      <c r="AY11" s="468" t="s">
        <v>120</v>
      </c>
      <c r="AZ11" s="469"/>
      <c r="BA11" s="469"/>
      <c r="BB11" s="469"/>
      <c r="BC11" s="469"/>
      <c r="BD11" s="469"/>
      <c r="BE11" s="469"/>
      <c r="BF11" s="469"/>
      <c r="BG11" s="469"/>
      <c r="BH11" s="469"/>
      <c r="BI11" s="469"/>
      <c r="BJ11" s="469"/>
      <c r="BK11" s="469"/>
      <c r="BL11" s="469"/>
      <c r="BM11" s="470"/>
      <c r="BN11" s="454">
        <v>642906</v>
      </c>
      <c r="BO11" s="455"/>
      <c r="BP11" s="455"/>
      <c r="BQ11" s="455"/>
      <c r="BR11" s="455"/>
      <c r="BS11" s="455"/>
      <c r="BT11" s="455"/>
      <c r="BU11" s="456"/>
      <c r="BV11" s="454">
        <v>546020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15">
      <c r="A12" s="163"/>
      <c r="B12" s="560" t="s">
        <v>123</v>
      </c>
      <c r="C12" s="561"/>
      <c r="D12" s="561"/>
      <c r="E12" s="561"/>
      <c r="F12" s="561"/>
      <c r="G12" s="561"/>
      <c r="H12" s="561"/>
      <c r="I12" s="561"/>
      <c r="J12" s="561"/>
      <c r="K12" s="562"/>
      <c r="L12" s="569" t="s">
        <v>124</v>
      </c>
      <c r="M12" s="570"/>
      <c r="N12" s="570"/>
      <c r="O12" s="570"/>
      <c r="P12" s="570"/>
      <c r="Q12" s="571"/>
      <c r="R12" s="572">
        <v>67316</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104</v>
      </c>
      <c r="AV12" s="513"/>
      <c r="AW12" s="513"/>
      <c r="AX12" s="513"/>
      <c r="AY12" s="468" t="s">
        <v>128</v>
      </c>
      <c r="AZ12" s="469"/>
      <c r="BA12" s="469"/>
      <c r="BB12" s="469"/>
      <c r="BC12" s="469"/>
      <c r="BD12" s="469"/>
      <c r="BE12" s="469"/>
      <c r="BF12" s="469"/>
      <c r="BG12" s="469"/>
      <c r="BH12" s="469"/>
      <c r="BI12" s="469"/>
      <c r="BJ12" s="469"/>
      <c r="BK12" s="469"/>
      <c r="BL12" s="469"/>
      <c r="BM12" s="470"/>
      <c r="BN12" s="454">
        <v>0</v>
      </c>
      <c r="BO12" s="455"/>
      <c r="BP12" s="455"/>
      <c r="BQ12" s="455"/>
      <c r="BR12" s="455"/>
      <c r="BS12" s="455"/>
      <c r="BT12" s="455"/>
      <c r="BU12" s="456"/>
      <c r="BV12" s="454">
        <v>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15">
      <c r="A13" s="163"/>
      <c r="B13" s="563"/>
      <c r="C13" s="564"/>
      <c r="D13" s="564"/>
      <c r="E13" s="564"/>
      <c r="F13" s="564"/>
      <c r="G13" s="564"/>
      <c r="H13" s="564"/>
      <c r="I13" s="564"/>
      <c r="J13" s="564"/>
      <c r="K13" s="565"/>
      <c r="L13" s="178"/>
      <c r="M13" s="538" t="s">
        <v>130</v>
      </c>
      <c r="N13" s="539"/>
      <c r="O13" s="539"/>
      <c r="P13" s="539"/>
      <c r="Q13" s="540"/>
      <c r="R13" s="541">
        <v>66884</v>
      </c>
      <c r="S13" s="542"/>
      <c r="T13" s="542"/>
      <c r="U13" s="542"/>
      <c r="V13" s="543"/>
      <c r="W13" s="544" t="s">
        <v>131</v>
      </c>
      <c r="X13" s="440"/>
      <c r="Y13" s="440"/>
      <c r="Z13" s="440"/>
      <c r="AA13" s="440"/>
      <c r="AB13" s="441"/>
      <c r="AC13" s="407">
        <v>3929</v>
      </c>
      <c r="AD13" s="408"/>
      <c r="AE13" s="408"/>
      <c r="AF13" s="408"/>
      <c r="AG13" s="409"/>
      <c r="AH13" s="407">
        <v>4349</v>
      </c>
      <c r="AI13" s="408"/>
      <c r="AJ13" s="408"/>
      <c r="AK13" s="408"/>
      <c r="AL13" s="467"/>
      <c r="AM13" s="511" t="s">
        <v>132</v>
      </c>
      <c r="AN13" s="411"/>
      <c r="AO13" s="411"/>
      <c r="AP13" s="411"/>
      <c r="AQ13" s="411"/>
      <c r="AR13" s="411"/>
      <c r="AS13" s="411"/>
      <c r="AT13" s="412"/>
      <c r="AU13" s="512" t="s">
        <v>104</v>
      </c>
      <c r="AV13" s="513"/>
      <c r="AW13" s="513"/>
      <c r="AX13" s="513"/>
      <c r="AY13" s="468" t="s">
        <v>133</v>
      </c>
      <c r="AZ13" s="469"/>
      <c r="BA13" s="469"/>
      <c r="BB13" s="469"/>
      <c r="BC13" s="469"/>
      <c r="BD13" s="469"/>
      <c r="BE13" s="469"/>
      <c r="BF13" s="469"/>
      <c r="BG13" s="469"/>
      <c r="BH13" s="469"/>
      <c r="BI13" s="469"/>
      <c r="BJ13" s="469"/>
      <c r="BK13" s="469"/>
      <c r="BL13" s="469"/>
      <c r="BM13" s="470"/>
      <c r="BN13" s="454">
        <v>500385</v>
      </c>
      <c r="BO13" s="455"/>
      <c r="BP13" s="455"/>
      <c r="BQ13" s="455"/>
      <c r="BR13" s="455"/>
      <c r="BS13" s="455"/>
      <c r="BT13" s="455"/>
      <c r="BU13" s="456"/>
      <c r="BV13" s="454">
        <v>233248</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8</v>
      </c>
      <c r="CU13" s="452"/>
      <c r="CV13" s="452"/>
      <c r="CW13" s="452"/>
      <c r="CX13" s="452"/>
      <c r="CY13" s="452"/>
      <c r="CZ13" s="452"/>
      <c r="DA13" s="453"/>
      <c r="DB13" s="451">
        <v>8.1999999999999993</v>
      </c>
      <c r="DC13" s="452"/>
      <c r="DD13" s="452"/>
      <c r="DE13" s="452"/>
      <c r="DF13" s="452"/>
      <c r="DG13" s="452"/>
      <c r="DH13" s="452"/>
      <c r="DI13" s="453"/>
    </row>
    <row r="14" spans="1:119" ht="18.75" customHeight="1" thickBot="1" x14ac:dyDescent="0.2">
      <c r="A14" s="163"/>
      <c r="B14" s="563"/>
      <c r="C14" s="564"/>
      <c r="D14" s="564"/>
      <c r="E14" s="564"/>
      <c r="F14" s="564"/>
      <c r="G14" s="564"/>
      <c r="H14" s="564"/>
      <c r="I14" s="564"/>
      <c r="J14" s="564"/>
      <c r="K14" s="565"/>
      <c r="L14" s="528" t="s">
        <v>135</v>
      </c>
      <c r="M14" s="581"/>
      <c r="N14" s="581"/>
      <c r="O14" s="581"/>
      <c r="P14" s="581"/>
      <c r="Q14" s="582"/>
      <c r="R14" s="541">
        <v>68448</v>
      </c>
      <c r="S14" s="542"/>
      <c r="T14" s="542"/>
      <c r="U14" s="542"/>
      <c r="V14" s="543"/>
      <c r="W14" s="545"/>
      <c r="X14" s="443"/>
      <c r="Y14" s="443"/>
      <c r="Z14" s="443"/>
      <c r="AA14" s="443"/>
      <c r="AB14" s="444"/>
      <c r="AC14" s="534">
        <v>11.9</v>
      </c>
      <c r="AD14" s="535"/>
      <c r="AE14" s="535"/>
      <c r="AF14" s="535"/>
      <c r="AG14" s="536"/>
      <c r="AH14" s="534">
        <v>12.5</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15">
      <c r="A15" s="163"/>
      <c r="B15" s="563"/>
      <c r="C15" s="564"/>
      <c r="D15" s="564"/>
      <c r="E15" s="564"/>
      <c r="F15" s="564"/>
      <c r="G15" s="564"/>
      <c r="H15" s="564"/>
      <c r="I15" s="564"/>
      <c r="J15" s="564"/>
      <c r="K15" s="565"/>
      <c r="L15" s="178"/>
      <c r="M15" s="538" t="s">
        <v>130</v>
      </c>
      <c r="N15" s="539"/>
      <c r="O15" s="539"/>
      <c r="P15" s="539"/>
      <c r="Q15" s="540"/>
      <c r="R15" s="541">
        <v>68059</v>
      </c>
      <c r="S15" s="542"/>
      <c r="T15" s="542"/>
      <c r="U15" s="542"/>
      <c r="V15" s="543"/>
      <c r="W15" s="544" t="s">
        <v>137</v>
      </c>
      <c r="X15" s="440"/>
      <c r="Y15" s="440"/>
      <c r="Z15" s="440"/>
      <c r="AA15" s="440"/>
      <c r="AB15" s="441"/>
      <c r="AC15" s="407">
        <v>6206</v>
      </c>
      <c r="AD15" s="408"/>
      <c r="AE15" s="408"/>
      <c r="AF15" s="408"/>
      <c r="AG15" s="409"/>
      <c r="AH15" s="407">
        <v>6631</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8453501</v>
      </c>
      <c r="BO15" s="484"/>
      <c r="BP15" s="484"/>
      <c r="BQ15" s="484"/>
      <c r="BR15" s="484"/>
      <c r="BS15" s="484"/>
      <c r="BT15" s="484"/>
      <c r="BU15" s="485"/>
      <c r="BV15" s="483">
        <v>8479249</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18.8</v>
      </c>
      <c r="AD16" s="535"/>
      <c r="AE16" s="535"/>
      <c r="AF16" s="535"/>
      <c r="AG16" s="536"/>
      <c r="AH16" s="534">
        <v>19</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22099606</v>
      </c>
      <c r="BO16" s="455"/>
      <c r="BP16" s="455"/>
      <c r="BQ16" s="455"/>
      <c r="BR16" s="455"/>
      <c r="BS16" s="455"/>
      <c r="BT16" s="455"/>
      <c r="BU16" s="456"/>
      <c r="BV16" s="454">
        <v>21548285</v>
      </c>
      <c r="BW16" s="455"/>
      <c r="BX16" s="455"/>
      <c r="BY16" s="455"/>
      <c r="BZ16" s="455"/>
      <c r="CA16" s="455"/>
      <c r="CB16" s="455"/>
      <c r="CC16" s="456"/>
      <c r="CD16" s="172"/>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
      <c r="A17" s="163"/>
      <c r="B17" s="566"/>
      <c r="C17" s="567"/>
      <c r="D17" s="567"/>
      <c r="E17" s="567"/>
      <c r="F17" s="567"/>
      <c r="G17" s="567"/>
      <c r="H17" s="567"/>
      <c r="I17" s="567"/>
      <c r="J17" s="567"/>
      <c r="K17" s="568"/>
      <c r="L17" s="182"/>
      <c r="M17" s="547" t="s">
        <v>143</v>
      </c>
      <c r="N17" s="548"/>
      <c r="O17" s="548"/>
      <c r="P17" s="548"/>
      <c r="Q17" s="549"/>
      <c r="R17" s="531" t="s">
        <v>141</v>
      </c>
      <c r="S17" s="532"/>
      <c r="T17" s="532"/>
      <c r="U17" s="532"/>
      <c r="V17" s="533"/>
      <c r="W17" s="544" t="s">
        <v>144</v>
      </c>
      <c r="X17" s="440"/>
      <c r="Y17" s="440"/>
      <c r="Z17" s="440"/>
      <c r="AA17" s="440"/>
      <c r="AB17" s="441"/>
      <c r="AC17" s="407">
        <v>22928</v>
      </c>
      <c r="AD17" s="408"/>
      <c r="AE17" s="408"/>
      <c r="AF17" s="408"/>
      <c r="AG17" s="409"/>
      <c r="AH17" s="407">
        <v>23867</v>
      </c>
      <c r="AI17" s="408"/>
      <c r="AJ17" s="408"/>
      <c r="AK17" s="408"/>
      <c r="AL17" s="467"/>
      <c r="AM17" s="511"/>
      <c r="AN17" s="411"/>
      <c r="AO17" s="411"/>
      <c r="AP17" s="411"/>
      <c r="AQ17" s="411"/>
      <c r="AR17" s="411"/>
      <c r="AS17" s="411"/>
      <c r="AT17" s="412"/>
      <c r="AU17" s="512"/>
      <c r="AV17" s="513"/>
      <c r="AW17" s="513"/>
      <c r="AX17" s="513"/>
      <c r="AY17" s="468" t="s">
        <v>145</v>
      </c>
      <c r="AZ17" s="469"/>
      <c r="BA17" s="469"/>
      <c r="BB17" s="469"/>
      <c r="BC17" s="469"/>
      <c r="BD17" s="469"/>
      <c r="BE17" s="469"/>
      <c r="BF17" s="469"/>
      <c r="BG17" s="469"/>
      <c r="BH17" s="469"/>
      <c r="BI17" s="469"/>
      <c r="BJ17" s="469"/>
      <c r="BK17" s="469"/>
      <c r="BL17" s="469"/>
      <c r="BM17" s="470"/>
      <c r="BN17" s="454">
        <v>10507487</v>
      </c>
      <c r="BO17" s="455"/>
      <c r="BP17" s="455"/>
      <c r="BQ17" s="455"/>
      <c r="BR17" s="455"/>
      <c r="BS17" s="455"/>
      <c r="BT17" s="455"/>
      <c r="BU17" s="456"/>
      <c r="BV17" s="454">
        <v>10584738</v>
      </c>
      <c r="BW17" s="455"/>
      <c r="BX17" s="455"/>
      <c r="BY17" s="455"/>
      <c r="BZ17" s="455"/>
      <c r="CA17" s="455"/>
      <c r="CB17" s="455"/>
      <c r="CC17" s="456"/>
      <c r="CD17" s="172"/>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
      <c r="A18" s="163"/>
      <c r="B18" s="504" t="s">
        <v>146</v>
      </c>
      <c r="C18" s="505"/>
      <c r="D18" s="505"/>
      <c r="E18" s="506"/>
      <c r="F18" s="506"/>
      <c r="G18" s="506"/>
      <c r="H18" s="506"/>
      <c r="I18" s="506"/>
      <c r="J18" s="506"/>
      <c r="K18" s="506"/>
      <c r="L18" s="507">
        <v>1026.8900000000001</v>
      </c>
      <c r="M18" s="507"/>
      <c r="N18" s="507"/>
      <c r="O18" s="507"/>
      <c r="P18" s="507"/>
      <c r="Q18" s="507"/>
      <c r="R18" s="508"/>
      <c r="S18" s="508"/>
      <c r="T18" s="508"/>
      <c r="U18" s="508"/>
      <c r="V18" s="509"/>
      <c r="W18" s="525"/>
      <c r="X18" s="526"/>
      <c r="Y18" s="526"/>
      <c r="Z18" s="526"/>
      <c r="AA18" s="526"/>
      <c r="AB18" s="550"/>
      <c r="AC18" s="424">
        <v>69.3</v>
      </c>
      <c r="AD18" s="425"/>
      <c r="AE18" s="425"/>
      <c r="AF18" s="425"/>
      <c r="AG18" s="510"/>
      <c r="AH18" s="424">
        <v>68.5</v>
      </c>
      <c r="AI18" s="425"/>
      <c r="AJ18" s="425"/>
      <c r="AK18" s="425"/>
      <c r="AL18" s="426"/>
      <c r="AM18" s="511"/>
      <c r="AN18" s="411"/>
      <c r="AO18" s="411"/>
      <c r="AP18" s="411"/>
      <c r="AQ18" s="411"/>
      <c r="AR18" s="411"/>
      <c r="AS18" s="411"/>
      <c r="AT18" s="412"/>
      <c r="AU18" s="512"/>
      <c r="AV18" s="513"/>
      <c r="AW18" s="513"/>
      <c r="AX18" s="513"/>
      <c r="AY18" s="468" t="s">
        <v>147</v>
      </c>
      <c r="AZ18" s="469"/>
      <c r="BA18" s="469"/>
      <c r="BB18" s="469"/>
      <c r="BC18" s="469"/>
      <c r="BD18" s="469"/>
      <c r="BE18" s="469"/>
      <c r="BF18" s="469"/>
      <c r="BG18" s="469"/>
      <c r="BH18" s="469"/>
      <c r="BI18" s="469"/>
      <c r="BJ18" s="469"/>
      <c r="BK18" s="469"/>
      <c r="BL18" s="469"/>
      <c r="BM18" s="470"/>
      <c r="BN18" s="454">
        <v>24611673</v>
      </c>
      <c r="BO18" s="455"/>
      <c r="BP18" s="455"/>
      <c r="BQ18" s="455"/>
      <c r="BR18" s="455"/>
      <c r="BS18" s="455"/>
      <c r="BT18" s="455"/>
      <c r="BU18" s="456"/>
      <c r="BV18" s="454">
        <v>23584417</v>
      </c>
      <c r="BW18" s="455"/>
      <c r="BX18" s="455"/>
      <c r="BY18" s="455"/>
      <c r="BZ18" s="455"/>
      <c r="CA18" s="455"/>
      <c r="CB18" s="455"/>
      <c r="CC18" s="456"/>
      <c r="CD18" s="172"/>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
      <c r="A19" s="163"/>
      <c r="B19" s="504" t="s">
        <v>148</v>
      </c>
      <c r="C19" s="505"/>
      <c r="D19" s="505"/>
      <c r="E19" s="506"/>
      <c r="F19" s="506"/>
      <c r="G19" s="506"/>
      <c r="H19" s="506"/>
      <c r="I19" s="506"/>
      <c r="J19" s="506"/>
      <c r="K19" s="506"/>
      <c r="L19" s="514">
        <v>68</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149</v>
      </c>
      <c r="AZ19" s="469"/>
      <c r="BA19" s="469"/>
      <c r="BB19" s="469"/>
      <c r="BC19" s="469"/>
      <c r="BD19" s="469"/>
      <c r="BE19" s="469"/>
      <c r="BF19" s="469"/>
      <c r="BG19" s="469"/>
      <c r="BH19" s="469"/>
      <c r="BI19" s="469"/>
      <c r="BJ19" s="469"/>
      <c r="BK19" s="469"/>
      <c r="BL19" s="469"/>
      <c r="BM19" s="470"/>
      <c r="BN19" s="454">
        <v>31441130</v>
      </c>
      <c r="BO19" s="455"/>
      <c r="BP19" s="455"/>
      <c r="BQ19" s="455"/>
      <c r="BR19" s="455"/>
      <c r="BS19" s="455"/>
      <c r="BT19" s="455"/>
      <c r="BU19" s="456"/>
      <c r="BV19" s="454">
        <v>31311098</v>
      </c>
      <c r="BW19" s="455"/>
      <c r="BX19" s="455"/>
      <c r="BY19" s="455"/>
      <c r="BZ19" s="455"/>
      <c r="CA19" s="455"/>
      <c r="CB19" s="455"/>
      <c r="CC19" s="456"/>
      <c r="CD19" s="172"/>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
      <c r="A20" s="163"/>
      <c r="B20" s="504" t="s">
        <v>150</v>
      </c>
      <c r="C20" s="505"/>
      <c r="D20" s="505"/>
      <c r="E20" s="506"/>
      <c r="F20" s="506"/>
      <c r="G20" s="506"/>
      <c r="H20" s="506"/>
      <c r="I20" s="506"/>
      <c r="J20" s="506"/>
      <c r="K20" s="506"/>
      <c r="L20" s="514">
        <v>31215</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2"/>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
      <c r="A21" s="163"/>
      <c r="B21" s="501" t="s">
        <v>151</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2"/>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15">
      <c r="A22" s="163"/>
      <c r="B22" s="430" t="s">
        <v>152</v>
      </c>
      <c r="C22" s="431"/>
      <c r="D22" s="432"/>
      <c r="E22" s="439" t="s">
        <v>1</v>
      </c>
      <c r="F22" s="440"/>
      <c r="G22" s="440"/>
      <c r="H22" s="440"/>
      <c r="I22" s="440"/>
      <c r="J22" s="440"/>
      <c r="K22" s="441"/>
      <c r="L22" s="439" t="s">
        <v>153</v>
      </c>
      <c r="M22" s="440"/>
      <c r="N22" s="440"/>
      <c r="O22" s="440"/>
      <c r="P22" s="441"/>
      <c r="Q22" s="445" t="s">
        <v>154</v>
      </c>
      <c r="R22" s="446"/>
      <c r="S22" s="446"/>
      <c r="T22" s="446"/>
      <c r="U22" s="446"/>
      <c r="V22" s="447"/>
      <c r="W22" s="496" t="s">
        <v>155</v>
      </c>
      <c r="X22" s="431"/>
      <c r="Y22" s="432"/>
      <c r="Z22" s="439" t="s">
        <v>1</v>
      </c>
      <c r="AA22" s="440"/>
      <c r="AB22" s="440"/>
      <c r="AC22" s="440"/>
      <c r="AD22" s="440"/>
      <c r="AE22" s="440"/>
      <c r="AF22" s="440"/>
      <c r="AG22" s="441"/>
      <c r="AH22" s="457" t="s">
        <v>156</v>
      </c>
      <c r="AI22" s="440"/>
      <c r="AJ22" s="440"/>
      <c r="AK22" s="440"/>
      <c r="AL22" s="441"/>
      <c r="AM22" s="457" t="s">
        <v>157</v>
      </c>
      <c r="AN22" s="458"/>
      <c r="AO22" s="458"/>
      <c r="AP22" s="458"/>
      <c r="AQ22" s="458"/>
      <c r="AR22" s="459"/>
      <c r="AS22" s="445" t="s">
        <v>154</v>
      </c>
      <c r="AT22" s="446"/>
      <c r="AU22" s="446"/>
      <c r="AV22" s="446"/>
      <c r="AW22" s="446"/>
      <c r="AX22" s="463"/>
      <c r="AY22" s="480" t="s">
        <v>158</v>
      </c>
      <c r="AZ22" s="481"/>
      <c r="BA22" s="481"/>
      <c r="BB22" s="481"/>
      <c r="BC22" s="481"/>
      <c r="BD22" s="481"/>
      <c r="BE22" s="481"/>
      <c r="BF22" s="481"/>
      <c r="BG22" s="481"/>
      <c r="BH22" s="481"/>
      <c r="BI22" s="481"/>
      <c r="BJ22" s="481"/>
      <c r="BK22" s="481"/>
      <c r="BL22" s="481"/>
      <c r="BM22" s="482"/>
      <c r="BN22" s="483">
        <v>48124938</v>
      </c>
      <c r="BO22" s="484"/>
      <c r="BP22" s="484"/>
      <c r="BQ22" s="484"/>
      <c r="BR22" s="484"/>
      <c r="BS22" s="484"/>
      <c r="BT22" s="484"/>
      <c r="BU22" s="485"/>
      <c r="BV22" s="483">
        <v>50497797</v>
      </c>
      <c r="BW22" s="484"/>
      <c r="BX22" s="484"/>
      <c r="BY22" s="484"/>
      <c r="BZ22" s="484"/>
      <c r="CA22" s="484"/>
      <c r="CB22" s="484"/>
      <c r="CC22" s="485"/>
      <c r="CD22" s="172"/>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15">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159</v>
      </c>
      <c r="AZ23" s="469"/>
      <c r="BA23" s="469"/>
      <c r="BB23" s="469"/>
      <c r="BC23" s="469"/>
      <c r="BD23" s="469"/>
      <c r="BE23" s="469"/>
      <c r="BF23" s="469"/>
      <c r="BG23" s="469"/>
      <c r="BH23" s="469"/>
      <c r="BI23" s="469"/>
      <c r="BJ23" s="469"/>
      <c r="BK23" s="469"/>
      <c r="BL23" s="469"/>
      <c r="BM23" s="470"/>
      <c r="BN23" s="454">
        <v>38286473</v>
      </c>
      <c r="BO23" s="455"/>
      <c r="BP23" s="455"/>
      <c r="BQ23" s="455"/>
      <c r="BR23" s="455"/>
      <c r="BS23" s="455"/>
      <c r="BT23" s="455"/>
      <c r="BU23" s="456"/>
      <c r="BV23" s="454">
        <v>40012214</v>
      </c>
      <c r="BW23" s="455"/>
      <c r="BX23" s="455"/>
      <c r="BY23" s="455"/>
      <c r="BZ23" s="455"/>
      <c r="CA23" s="455"/>
      <c r="CB23" s="455"/>
      <c r="CC23" s="456"/>
      <c r="CD23" s="172"/>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
      <c r="A24" s="163"/>
      <c r="B24" s="433"/>
      <c r="C24" s="434"/>
      <c r="D24" s="435"/>
      <c r="E24" s="410" t="s">
        <v>160</v>
      </c>
      <c r="F24" s="411"/>
      <c r="G24" s="411"/>
      <c r="H24" s="411"/>
      <c r="I24" s="411"/>
      <c r="J24" s="411"/>
      <c r="K24" s="412"/>
      <c r="L24" s="407">
        <v>1</v>
      </c>
      <c r="M24" s="408"/>
      <c r="N24" s="408"/>
      <c r="O24" s="408"/>
      <c r="P24" s="409"/>
      <c r="Q24" s="407">
        <v>8800</v>
      </c>
      <c r="R24" s="408"/>
      <c r="S24" s="408"/>
      <c r="T24" s="408"/>
      <c r="U24" s="408"/>
      <c r="V24" s="409"/>
      <c r="W24" s="497"/>
      <c r="X24" s="434"/>
      <c r="Y24" s="435"/>
      <c r="Z24" s="410" t="s">
        <v>161</v>
      </c>
      <c r="AA24" s="411"/>
      <c r="AB24" s="411"/>
      <c r="AC24" s="411"/>
      <c r="AD24" s="411"/>
      <c r="AE24" s="411"/>
      <c r="AF24" s="411"/>
      <c r="AG24" s="412"/>
      <c r="AH24" s="407">
        <v>817</v>
      </c>
      <c r="AI24" s="408"/>
      <c r="AJ24" s="408"/>
      <c r="AK24" s="408"/>
      <c r="AL24" s="409"/>
      <c r="AM24" s="407">
        <v>2600511</v>
      </c>
      <c r="AN24" s="408"/>
      <c r="AO24" s="408"/>
      <c r="AP24" s="408"/>
      <c r="AQ24" s="408"/>
      <c r="AR24" s="409"/>
      <c r="AS24" s="407">
        <v>3183</v>
      </c>
      <c r="AT24" s="408"/>
      <c r="AU24" s="408"/>
      <c r="AV24" s="408"/>
      <c r="AW24" s="408"/>
      <c r="AX24" s="467"/>
      <c r="AY24" s="427" t="s">
        <v>162</v>
      </c>
      <c r="AZ24" s="428"/>
      <c r="BA24" s="428"/>
      <c r="BB24" s="428"/>
      <c r="BC24" s="428"/>
      <c r="BD24" s="428"/>
      <c r="BE24" s="428"/>
      <c r="BF24" s="428"/>
      <c r="BG24" s="428"/>
      <c r="BH24" s="428"/>
      <c r="BI24" s="428"/>
      <c r="BJ24" s="428"/>
      <c r="BK24" s="428"/>
      <c r="BL24" s="428"/>
      <c r="BM24" s="429"/>
      <c r="BN24" s="454">
        <v>36991960</v>
      </c>
      <c r="BO24" s="455"/>
      <c r="BP24" s="455"/>
      <c r="BQ24" s="455"/>
      <c r="BR24" s="455"/>
      <c r="BS24" s="455"/>
      <c r="BT24" s="455"/>
      <c r="BU24" s="456"/>
      <c r="BV24" s="454">
        <v>37449124</v>
      </c>
      <c r="BW24" s="455"/>
      <c r="BX24" s="455"/>
      <c r="BY24" s="455"/>
      <c r="BZ24" s="455"/>
      <c r="CA24" s="455"/>
      <c r="CB24" s="455"/>
      <c r="CC24" s="456"/>
      <c r="CD24" s="172"/>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15">
      <c r="A25" s="163"/>
      <c r="B25" s="433"/>
      <c r="C25" s="434"/>
      <c r="D25" s="435"/>
      <c r="E25" s="410" t="s">
        <v>163</v>
      </c>
      <c r="F25" s="411"/>
      <c r="G25" s="411"/>
      <c r="H25" s="411"/>
      <c r="I25" s="411"/>
      <c r="J25" s="411"/>
      <c r="K25" s="412"/>
      <c r="L25" s="407">
        <v>2</v>
      </c>
      <c r="M25" s="408"/>
      <c r="N25" s="408"/>
      <c r="O25" s="408"/>
      <c r="P25" s="409"/>
      <c r="Q25" s="407">
        <v>7320</v>
      </c>
      <c r="R25" s="408"/>
      <c r="S25" s="408"/>
      <c r="T25" s="408"/>
      <c r="U25" s="408"/>
      <c r="V25" s="409"/>
      <c r="W25" s="497"/>
      <c r="X25" s="434"/>
      <c r="Y25" s="435"/>
      <c r="Z25" s="410" t="s">
        <v>164</v>
      </c>
      <c r="AA25" s="411"/>
      <c r="AB25" s="411"/>
      <c r="AC25" s="411"/>
      <c r="AD25" s="411"/>
      <c r="AE25" s="411"/>
      <c r="AF25" s="411"/>
      <c r="AG25" s="412"/>
      <c r="AH25" s="407">
        <v>158</v>
      </c>
      <c r="AI25" s="408"/>
      <c r="AJ25" s="408"/>
      <c r="AK25" s="408"/>
      <c r="AL25" s="409"/>
      <c r="AM25" s="407">
        <v>509866</v>
      </c>
      <c r="AN25" s="408"/>
      <c r="AO25" s="408"/>
      <c r="AP25" s="408"/>
      <c r="AQ25" s="408"/>
      <c r="AR25" s="409"/>
      <c r="AS25" s="407">
        <v>3227</v>
      </c>
      <c r="AT25" s="408"/>
      <c r="AU25" s="408"/>
      <c r="AV25" s="408"/>
      <c r="AW25" s="408"/>
      <c r="AX25" s="467"/>
      <c r="AY25" s="480" t="s">
        <v>165</v>
      </c>
      <c r="AZ25" s="481"/>
      <c r="BA25" s="481"/>
      <c r="BB25" s="481"/>
      <c r="BC25" s="481"/>
      <c r="BD25" s="481"/>
      <c r="BE25" s="481"/>
      <c r="BF25" s="481"/>
      <c r="BG25" s="481"/>
      <c r="BH25" s="481"/>
      <c r="BI25" s="481"/>
      <c r="BJ25" s="481"/>
      <c r="BK25" s="481"/>
      <c r="BL25" s="481"/>
      <c r="BM25" s="482"/>
      <c r="BN25" s="483">
        <v>6413375</v>
      </c>
      <c r="BO25" s="484"/>
      <c r="BP25" s="484"/>
      <c r="BQ25" s="484"/>
      <c r="BR25" s="484"/>
      <c r="BS25" s="484"/>
      <c r="BT25" s="484"/>
      <c r="BU25" s="485"/>
      <c r="BV25" s="483">
        <v>4238581</v>
      </c>
      <c r="BW25" s="484"/>
      <c r="BX25" s="484"/>
      <c r="BY25" s="484"/>
      <c r="BZ25" s="484"/>
      <c r="CA25" s="484"/>
      <c r="CB25" s="484"/>
      <c r="CC25" s="485"/>
      <c r="CD25" s="172"/>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15">
      <c r="A26" s="163"/>
      <c r="B26" s="433"/>
      <c r="C26" s="434"/>
      <c r="D26" s="435"/>
      <c r="E26" s="410" t="s">
        <v>166</v>
      </c>
      <c r="F26" s="411"/>
      <c r="G26" s="411"/>
      <c r="H26" s="411"/>
      <c r="I26" s="411"/>
      <c r="J26" s="411"/>
      <c r="K26" s="412"/>
      <c r="L26" s="407">
        <v>1</v>
      </c>
      <c r="M26" s="408"/>
      <c r="N26" s="408"/>
      <c r="O26" s="408"/>
      <c r="P26" s="409"/>
      <c r="Q26" s="407">
        <v>6600</v>
      </c>
      <c r="R26" s="408"/>
      <c r="S26" s="408"/>
      <c r="T26" s="408"/>
      <c r="U26" s="408"/>
      <c r="V26" s="409"/>
      <c r="W26" s="497"/>
      <c r="X26" s="434"/>
      <c r="Y26" s="435"/>
      <c r="Z26" s="410" t="s">
        <v>167</v>
      </c>
      <c r="AA26" s="465"/>
      <c r="AB26" s="465"/>
      <c r="AC26" s="465"/>
      <c r="AD26" s="465"/>
      <c r="AE26" s="465"/>
      <c r="AF26" s="465"/>
      <c r="AG26" s="466"/>
      <c r="AH26" s="407">
        <v>12</v>
      </c>
      <c r="AI26" s="408"/>
      <c r="AJ26" s="408"/>
      <c r="AK26" s="408"/>
      <c r="AL26" s="409"/>
      <c r="AM26" s="407">
        <v>42864</v>
      </c>
      <c r="AN26" s="408"/>
      <c r="AO26" s="408"/>
      <c r="AP26" s="408"/>
      <c r="AQ26" s="408"/>
      <c r="AR26" s="409"/>
      <c r="AS26" s="407">
        <v>3572</v>
      </c>
      <c r="AT26" s="408"/>
      <c r="AU26" s="408"/>
      <c r="AV26" s="408"/>
      <c r="AW26" s="408"/>
      <c r="AX26" s="467"/>
      <c r="AY26" s="494" t="s">
        <v>168</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2"/>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
      <c r="A27" s="163"/>
      <c r="B27" s="433"/>
      <c r="C27" s="434"/>
      <c r="D27" s="435"/>
      <c r="E27" s="410" t="s">
        <v>169</v>
      </c>
      <c r="F27" s="411"/>
      <c r="G27" s="411"/>
      <c r="H27" s="411"/>
      <c r="I27" s="411"/>
      <c r="J27" s="411"/>
      <c r="K27" s="412"/>
      <c r="L27" s="407">
        <v>1</v>
      </c>
      <c r="M27" s="408"/>
      <c r="N27" s="408"/>
      <c r="O27" s="408"/>
      <c r="P27" s="409"/>
      <c r="Q27" s="407">
        <v>5350</v>
      </c>
      <c r="R27" s="408"/>
      <c r="S27" s="408"/>
      <c r="T27" s="408"/>
      <c r="U27" s="408"/>
      <c r="V27" s="409"/>
      <c r="W27" s="497"/>
      <c r="X27" s="434"/>
      <c r="Y27" s="435"/>
      <c r="Z27" s="410" t="s">
        <v>170</v>
      </c>
      <c r="AA27" s="411"/>
      <c r="AB27" s="411"/>
      <c r="AC27" s="411"/>
      <c r="AD27" s="411"/>
      <c r="AE27" s="411"/>
      <c r="AF27" s="411"/>
      <c r="AG27" s="412"/>
      <c r="AH27" s="407">
        <v>27</v>
      </c>
      <c r="AI27" s="408"/>
      <c r="AJ27" s="408"/>
      <c r="AK27" s="408"/>
      <c r="AL27" s="409"/>
      <c r="AM27" s="407">
        <v>90473</v>
      </c>
      <c r="AN27" s="408"/>
      <c r="AO27" s="408"/>
      <c r="AP27" s="408"/>
      <c r="AQ27" s="408"/>
      <c r="AR27" s="409"/>
      <c r="AS27" s="407">
        <v>3351</v>
      </c>
      <c r="AT27" s="408"/>
      <c r="AU27" s="408"/>
      <c r="AV27" s="408"/>
      <c r="AW27" s="408"/>
      <c r="AX27" s="467"/>
      <c r="AY27" s="491" t="s">
        <v>171</v>
      </c>
      <c r="AZ27" s="492"/>
      <c r="BA27" s="492"/>
      <c r="BB27" s="492"/>
      <c r="BC27" s="492"/>
      <c r="BD27" s="492"/>
      <c r="BE27" s="492"/>
      <c r="BF27" s="492"/>
      <c r="BG27" s="492"/>
      <c r="BH27" s="492"/>
      <c r="BI27" s="492"/>
      <c r="BJ27" s="492"/>
      <c r="BK27" s="492"/>
      <c r="BL27" s="492"/>
      <c r="BM27" s="493"/>
      <c r="BN27" s="488">
        <v>310830</v>
      </c>
      <c r="BO27" s="489"/>
      <c r="BP27" s="489"/>
      <c r="BQ27" s="489"/>
      <c r="BR27" s="489"/>
      <c r="BS27" s="489"/>
      <c r="BT27" s="489"/>
      <c r="BU27" s="490"/>
      <c r="BV27" s="488">
        <v>310643</v>
      </c>
      <c r="BW27" s="489"/>
      <c r="BX27" s="489"/>
      <c r="BY27" s="489"/>
      <c r="BZ27" s="489"/>
      <c r="CA27" s="489"/>
      <c r="CB27" s="489"/>
      <c r="CC27" s="490"/>
      <c r="CD27" s="166"/>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15">
      <c r="A28" s="163"/>
      <c r="B28" s="433"/>
      <c r="C28" s="434"/>
      <c r="D28" s="435"/>
      <c r="E28" s="410" t="s">
        <v>172</v>
      </c>
      <c r="F28" s="411"/>
      <c r="G28" s="411"/>
      <c r="H28" s="411"/>
      <c r="I28" s="411"/>
      <c r="J28" s="411"/>
      <c r="K28" s="412"/>
      <c r="L28" s="407">
        <v>1</v>
      </c>
      <c r="M28" s="408"/>
      <c r="N28" s="408"/>
      <c r="O28" s="408"/>
      <c r="P28" s="409"/>
      <c r="Q28" s="407">
        <v>4750</v>
      </c>
      <c r="R28" s="408"/>
      <c r="S28" s="408"/>
      <c r="T28" s="408"/>
      <c r="U28" s="408"/>
      <c r="V28" s="409"/>
      <c r="W28" s="497"/>
      <c r="X28" s="434"/>
      <c r="Y28" s="435"/>
      <c r="Z28" s="410" t="s">
        <v>173</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174</v>
      </c>
      <c r="AZ28" s="472"/>
      <c r="BA28" s="472"/>
      <c r="BB28" s="473"/>
      <c r="BC28" s="480" t="s">
        <v>46</v>
      </c>
      <c r="BD28" s="481"/>
      <c r="BE28" s="481"/>
      <c r="BF28" s="481"/>
      <c r="BG28" s="481"/>
      <c r="BH28" s="481"/>
      <c r="BI28" s="481"/>
      <c r="BJ28" s="481"/>
      <c r="BK28" s="481"/>
      <c r="BL28" s="481"/>
      <c r="BM28" s="482"/>
      <c r="BN28" s="483">
        <v>4068283</v>
      </c>
      <c r="BO28" s="484"/>
      <c r="BP28" s="484"/>
      <c r="BQ28" s="484"/>
      <c r="BR28" s="484"/>
      <c r="BS28" s="484"/>
      <c r="BT28" s="484"/>
      <c r="BU28" s="485"/>
      <c r="BV28" s="483">
        <v>4065246</v>
      </c>
      <c r="BW28" s="484"/>
      <c r="BX28" s="484"/>
      <c r="BY28" s="484"/>
      <c r="BZ28" s="484"/>
      <c r="CA28" s="484"/>
      <c r="CB28" s="484"/>
      <c r="CC28" s="485"/>
      <c r="CD28" s="172"/>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15">
      <c r="A29" s="163"/>
      <c r="B29" s="433"/>
      <c r="C29" s="434"/>
      <c r="D29" s="435"/>
      <c r="E29" s="410" t="s">
        <v>175</v>
      </c>
      <c r="F29" s="411"/>
      <c r="G29" s="411"/>
      <c r="H29" s="411"/>
      <c r="I29" s="411"/>
      <c r="J29" s="411"/>
      <c r="K29" s="412"/>
      <c r="L29" s="407">
        <v>18</v>
      </c>
      <c r="M29" s="408"/>
      <c r="N29" s="408"/>
      <c r="O29" s="408"/>
      <c r="P29" s="409"/>
      <c r="Q29" s="407">
        <v>4300</v>
      </c>
      <c r="R29" s="408"/>
      <c r="S29" s="408"/>
      <c r="T29" s="408"/>
      <c r="U29" s="408"/>
      <c r="V29" s="409"/>
      <c r="W29" s="498"/>
      <c r="X29" s="499"/>
      <c r="Y29" s="500"/>
      <c r="Z29" s="410" t="s">
        <v>176</v>
      </c>
      <c r="AA29" s="411"/>
      <c r="AB29" s="411"/>
      <c r="AC29" s="411"/>
      <c r="AD29" s="411"/>
      <c r="AE29" s="411"/>
      <c r="AF29" s="411"/>
      <c r="AG29" s="412"/>
      <c r="AH29" s="407">
        <v>844</v>
      </c>
      <c r="AI29" s="408"/>
      <c r="AJ29" s="408"/>
      <c r="AK29" s="408"/>
      <c r="AL29" s="409"/>
      <c r="AM29" s="407">
        <v>2690984</v>
      </c>
      <c r="AN29" s="408"/>
      <c r="AO29" s="408"/>
      <c r="AP29" s="408"/>
      <c r="AQ29" s="408"/>
      <c r="AR29" s="409"/>
      <c r="AS29" s="407">
        <v>3188</v>
      </c>
      <c r="AT29" s="408"/>
      <c r="AU29" s="408"/>
      <c r="AV29" s="408"/>
      <c r="AW29" s="408"/>
      <c r="AX29" s="467"/>
      <c r="AY29" s="474"/>
      <c r="AZ29" s="475"/>
      <c r="BA29" s="475"/>
      <c r="BB29" s="476"/>
      <c r="BC29" s="468" t="s">
        <v>177</v>
      </c>
      <c r="BD29" s="469"/>
      <c r="BE29" s="469"/>
      <c r="BF29" s="469"/>
      <c r="BG29" s="469"/>
      <c r="BH29" s="469"/>
      <c r="BI29" s="469"/>
      <c r="BJ29" s="469"/>
      <c r="BK29" s="469"/>
      <c r="BL29" s="469"/>
      <c r="BM29" s="470"/>
      <c r="BN29" s="454">
        <v>10169302</v>
      </c>
      <c r="BO29" s="455"/>
      <c r="BP29" s="455"/>
      <c r="BQ29" s="455"/>
      <c r="BR29" s="455"/>
      <c r="BS29" s="455"/>
      <c r="BT29" s="455"/>
      <c r="BU29" s="456"/>
      <c r="BV29" s="454">
        <v>10458070</v>
      </c>
      <c r="BW29" s="455"/>
      <c r="BX29" s="455"/>
      <c r="BY29" s="455"/>
      <c r="BZ29" s="455"/>
      <c r="CA29" s="455"/>
      <c r="CB29" s="455"/>
      <c r="CC29" s="456"/>
      <c r="CD29" s="166"/>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178</v>
      </c>
      <c r="X30" s="422"/>
      <c r="Y30" s="422"/>
      <c r="Z30" s="422"/>
      <c r="AA30" s="422"/>
      <c r="AB30" s="422"/>
      <c r="AC30" s="422"/>
      <c r="AD30" s="422"/>
      <c r="AE30" s="422"/>
      <c r="AF30" s="422"/>
      <c r="AG30" s="423"/>
      <c r="AH30" s="424">
        <v>99.2</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8228081</v>
      </c>
      <c r="BO30" s="489"/>
      <c r="BP30" s="489"/>
      <c r="BQ30" s="489"/>
      <c r="BR30" s="489"/>
      <c r="BS30" s="489"/>
      <c r="BT30" s="489"/>
      <c r="BU30" s="490"/>
      <c r="BV30" s="488">
        <v>8712579</v>
      </c>
      <c r="BW30" s="489"/>
      <c r="BX30" s="489"/>
      <c r="BY30" s="489"/>
      <c r="BZ30" s="489"/>
      <c r="CA30" s="489"/>
      <c r="CB30" s="489"/>
      <c r="CC30" s="490"/>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413" t="s">
        <v>179</v>
      </c>
      <c r="D32" s="413"/>
      <c r="E32" s="413"/>
      <c r="F32" s="413"/>
      <c r="G32" s="413"/>
      <c r="H32" s="413"/>
      <c r="I32" s="413"/>
      <c r="J32" s="413"/>
      <c r="K32" s="413"/>
      <c r="L32" s="413"/>
      <c r="M32" s="413"/>
      <c r="N32" s="413"/>
      <c r="O32" s="413"/>
      <c r="P32" s="413"/>
      <c r="Q32" s="413"/>
      <c r="R32" s="413"/>
      <c r="S32" s="413"/>
      <c r="U32" s="414" t="s">
        <v>180</v>
      </c>
      <c r="V32" s="414"/>
      <c r="W32" s="414"/>
      <c r="X32" s="414"/>
      <c r="Y32" s="414"/>
      <c r="Z32" s="414"/>
      <c r="AA32" s="414"/>
      <c r="AB32" s="414"/>
      <c r="AC32" s="414"/>
      <c r="AD32" s="414"/>
      <c r="AE32" s="414"/>
      <c r="AF32" s="414"/>
      <c r="AG32" s="414"/>
      <c r="AH32" s="414"/>
      <c r="AI32" s="414"/>
      <c r="AJ32" s="414"/>
      <c r="AK32" s="414"/>
      <c r="AM32" s="414" t="s">
        <v>181</v>
      </c>
      <c r="AN32" s="414"/>
      <c r="AO32" s="414"/>
      <c r="AP32" s="414"/>
      <c r="AQ32" s="414"/>
      <c r="AR32" s="414"/>
      <c r="AS32" s="414"/>
      <c r="AT32" s="414"/>
      <c r="AU32" s="414"/>
      <c r="AV32" s="414"/>
      <c r="AW32" s="414"/>
      <c r="AX32" s="414"/>
      <c r="AY32" s="414"/>
      <c r="AZ32" s="414"/>
      <c r="BA32" s="414"/>
      <c r="BB32" s="414"/>
      <c r="BC32" s="414"/>
      <c r="BE32" s="414" t="s">
        <v>182</v>
      </c>
      <c r="BF32" s="414"/>
      <c r="BG32" s="414"/>
      <c r="BH32" s="414"/>
      <c r="BI32" s="414"/>
      <c r="BJ32" s="414"/>
      <c r="BK32" s="414"/>
      <c r="BL32" s="414"/>
      <c r="BM32" s="414"/>
      <c r="BN32" s="414"/>
      <c r="BO32" s="414"/>
      <c r="BP32" s="414"/>
      <c r="BQ32" s="414"/>
      <c r="BR32" s="414"/>
      <c r="BS32" s="414"/>
      <c r="BT32" s="414"/>
      <c r="BU32" s="414"/>
      <c r="BW32" s="414" t="s">
        <v>183</v>
      </c>
      <c r="BX32" s="414"/>
      <c r="BY32" s="414"/>
      <c r="BZ32" s="414"/>
      <c r="CA32" s="414"/>
      <c r="CB32" s="414"/>
      <c r="CC32" s="414"/>
      <c r="CD32" s="414"/>
      <c r="CE32" s="414"/>
      <c r="CF32" s="414"/>
      <c r="CG32" s="414"/>
      <c r="CH32" s="414"/>
      <c r="CI32" s="414"/>
      <c r="CJ32" s="414"/>
      <c r="CK32" s="414"/>
      <c r="CL32" s="414"/>
      <c r="CM32" s="414"/>
      <c r="CO32" s="414" t="s">
        <v>184</v>
      </c>
      <c r="CP32" s="414"/>
      <c r="CQ32" s="414"/>
      <c r="CR32" s="414"/>
      <c r="CS32" s="414"/>
      <c r="CT32" s="414"/>
      <c r="CU32" s="414"/>
      <c r="CV32" s="414"/>
      <c r="CW32" s="414"/>
      <c r="CX32" s="414"/>
      <c r="CY32" s="414"/>
      <c r="CZ32" s="414"/>
      <c r="DA32" s="414"/>
      <c r="DB32" s="414"/>
      <c r="DC32" s="414"/>
      <c r="DD32" s="414"/>
      <c r="DE32" s="414"/>
      <c r="DI32" s="189"/>
    </row>
    <row r="33" spans="1:113" ht="13.5" customHeight="1" x14ac:dyDescent="0.15">
      <c r="A33" s="163"/>
      <c r="B33" s="190"/>
      <c r="C33" s="406" t="s">
        <v>185</v>
      </c>
      <c r="D33" s="406"/>
      <c r="E33" s="405" t="s">
        <v>186</v>
      </c>
      <c r="F33" s="405"/>
      <c r="G33" s="405"/>
      <c r="H33" s="405"/>
      <c r="I33" s="405"/>
      <c r="J33" s="405"/>
      <c r="K33" s="405"/>
      <c r="L33" s="405"/>
      <c r="M33" s="405"/>
      <c r="N33" s="405"/>
      <c r="O33" s="405"/>
      <c r="P33" s="405"/>
      <c r="Q33" s="405"/>
      <c r="R33" s="405"/>
      <c r="S33" s="405"/>
      <c r="T33" s="167"/>
      <c r="U33" s="406" t="s">
        <v>185</v>
      </c>
      <c r="V33" s="406"/>
      <c r="W33" s="405" t="s">
        <v>186</v>
      </c>
      <c r="X33" s="405"/>
      <c r="Y33" s="405"/>
      <c r="Z33" s="405"/>
      <c r="AA33" s="405"/>
      <c r="AB33" s="405"/>
      <c r="AC33" s="405"/>
      <c r="AD33" s="405"/>
      <c r="AE33" s="405"/>
      <c r="AF33" s="405"/>
      <c r="AG33" s="405"/>
      <c r="AH33" s="405"/>
      <c r="AI33" s="405"/>
      <c r="AJ33" s="405"/>
      <c r="AK33" s="405"/>
      <c r="AL33" s="167"/>
      <c r="AM33" s="406" t="s">
        <v>185</v>
      </c>
      <c r="AN33" s="406"/>
      <c r="AO33" s="405" t="s">
        <v>186</v>
      </c>
      <c r="AP33" s="405"/>
      <c r="AQ33" s="405"/>
      <c r="AR33" s="405"/>
      <c r="AS33" s="405"/>
      <c r="AT33" s="405"/>
      <c r="AU33" s="405"/>
      <c r="AV33" s="405"/>
      <c r="AW33" s="405"/>
      <c r="AX33" s="405"/>
      <c r="AY33" s="405"/>
      <c r="AZ33" s="405"/>
      <c r="BA33" s="405"/>
      <c r="BB33" s="405"/>
      <c r="BC33" s="405"/>
      <c r="BD33" s="173"/>
      <c r="BE33" s="405" t="s">
        <v>187</v>
      </c>
      <c r="BF33" s="405"/>
      <c r="BG33" s="405" t="s">
        <v>188</v>
      </c>
      <c r="BH33" s="405"/>
      <c r="BI33" s="405"/>
      <c r="BJ33" s="405"/>
      <c r="BK33" s="405"/>
      <c r="BL33" s="405"/>
      <c r="BM33" s="405"/>
      <c r="BN33" s="405"/>
      <c r="BO33" s="405"/>
      <c r="BP33" s="405"/>
      <c r="BQ33" s="405"/>
      <c r="BR33" s="405"/>
      <c r="BS33" s="405"/>
      <c r="BT33" s="405"/>
      <c r="BU33" s="405"/>
      <c r="BV33" s="173"/>
      <c r="BW33" s="406" t="s">
        <v>187</v>
      </c>
      <c r="BX33" s="406"/>
      <c r="BY33" s="405" t="s">
        <v>189</v>
      </c>
      <c r="BZ33" s="405"/>
      <c r="CA33" s="405"/>
      <c r="CB33" s="405"/>
      <c r="CC33" s="405"/>
      <c r="CD33" s="405"/>
      <c r="CE33" s="405"/>
      <c r="CF33" s="405"/>
      <c r="CG33" s="405"/>
      <c r="CH33" s="405"/>
      <c r="CI33" s="405"/>
      <c r="CJ33" s="405"/>
      <c r="CK33" s="405"/>
      <c r="CL33" s="405"/>
      <c r="CM33" s="405"/>
      <c r="CN33" s="167"/>
      <c r="CO33" s="406" t="s">
        <v>185</v>
      </c>
      <c r="CP33" s="406"/>
      <c r="CQ33" s="405" t="s">
        <v>190</v>
      </c>
      <c r="CR33" s="405"/>
      <c r="CS33" s="405"/>
      <c r="CT33" s="405"/>
      <c r="CU33" s="405"/>
      <c r="CV33" s="405"/>
      <c r="CW33" s="405"/>
      <c r="CX33" s="405"/>
      <c r="CY33" s="405"/>
      <c r="CZ33" s="405"/>
      <c r="DA33" s="405"/>
      <c r="DB33" s="405"/>
      <c r="DC33" s="405"/>
      <c r="DD33" s="405"/>
      <c r="DE33" s="405"/>
      <c r="DF33" s="167"/>
      <c r="DG33" s="404" t="s">
        <v>191</v>
      </c>
      <c r="DH33" s="404"/>
      <c r="DI33" s="168"/>
    </row>
    <row r="34" spans="1:113" ht="32.25" customHeight="1" x14ac:dyDescent="0.15">
      <c r="A34" s="163"/>
      <c r="B34" s="190"/>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4</v>
      </c>
      <c r="V34" s="402"/>
      <c r="W34" s="403" t="str">
        <f>IF('各会計、関係団体の財政状況及び健全化判断比率'!B28="","",'各会計、関係団体の財政状況及び健全化判断比率'!B28)</f>
        <v>国民健康保険事業特別会計（事業勘定）</v>
      </c>
      <c r="X34" s="403"/>
      <c r="Y34" s="403"/>
      <c r="Z34" s="403"/>
      <c r="AA34" s="403"/>
      <c r="AB34" s="403"/>
      <c r="AC34" s="403"/>
      <c r="AD34" s="403"/>
      <c r="AE34" s="403"/>
      <c r="AF34" s="403"/>
      <c r="AG34" s="403"/>
      <c r="AH34" s="403"/>
      <c r="AI34" s="403"/>
      <c r="AJ34" s="403"/>
      <c r="AK34" s="403"/>
      <c r="AL34" s="163"/>
      <c r="AM34" s="402">
        <f>IF(AO34="","",MAX(C34:D43,U34:V43)+1)</f>
        <v>9</v>
      </c>
      <c r="AN34" s="402"/>
      <c r="AO34" s="403" t="str">
        <f>IF('各会計、関係団体の財政状況及び健全化判断比率'!B33="","",'各会計、関係団体の財政状況及び健全化判断比率'!B33)</f>
        <v>水道事業会計</v>
      </c>
      <c r="AP34" s="403"/>
      <c r="AQ34" s="403"/>
      <c r="AR34" s="403"/>
      <c r="AS34" s="403"/>
      <c r="AT34" s="403"/>
      <c r="AU34" s="403"/>
      <c r="AV34" s="403"/>
      <c r="AW34" s="403"/>
      <c r="AX34" s="403"/>
      <c r="AY34" s="403"/>
      <c r="AZ34" s="403"/>
      <c r="BA34" s="403"/>
      <c r="BB34" s="403"/>
      <c r="BC34" s="403"/>
      <c r="BD34" s="163"/>
      <c r="BE34" s="402">
        <f>IF(BG34="","",MAX(C34:D43,U34:V43,AM34:AN43)+1)</f>
        <v>11</v>
      </c>
      <c r="BF34" s="402"/>
      <c r="BG34" s="403" t="str">
        <f>IF('各会計、関係団体の財政状況及び健全化判断比率'!B35="","",'各会計、関係団体の財政状況及び健全化判断比率'!B35)</f>
        <v>分譲宅地造成事業特別会計</v>
      </c>
      <c r="BH34" s="403"/>
      <c r="BI34" s="403"/>
      <c r="BJ34" s="403"/>
      <c r="BK34" s="403"/>
      <c r="BL34" s="403"/>
      <c r="BM34" s="403"/>
      <c r="BN34" s="403"/>
      <c r="BO34" s="403"/>
      <c r="BP34" s="403"/>
      <c r="BQ34" s="403"/>
      <c r="BR34" s="403"/>
      <c r="BS34" s="403"/>
      <c r="BT34" s="403"/>
      <c r="BU34" s="403"/>
      <c r="BV34" s="163"/>
      <c r="BW34" s="402">
        <f>IF(BY34="","",MAX(C34:D43,U34:V43,AM34:AN43,BE34:BF43)+1)</f>
        <v>12</v>
      </c>
      <c r="BX34" s="402"/>
      <c r="BY34" s="403" t="str">
        <f>IF('各会計、関係団体の財政状況及び健全化判断比率'!B68="","",'各会計、関係団体の財政状況及び健全化判断比率'!B68)</f>
        <v>公立紀南病院組合</v>
      </c>
      <c r="BZ34" s="403"/>
      <c r="CA34" s="403"/>
      <c r="CB34" s="403"/>
      <c r="CC34" s="403"/>
      <c r="CD34" s="403"/>
      <c r="CE34" s="403"/>
      <c r="CF34" s="403"/>
      <c r="CG34" s="403"/>
      <c r="CH34" s="403"/>
      <c r="CI34" s="403"/>
      <c r="CJ34" s="403"/>
      <c r="CK34" s="403"/>
      <c r="CL34" s="403"/>
      <c r="CM34" s="403"/>
      <c r="CN34" s="163"/>
      <c r="CO34" s="402">
        <f>IF(CQ34="","",MAX(C34:D43,U34:V43,AM34:AN43,BE34:BF43,BW34:BX43)+1)</f>
        <v>22</v>
      </c>
      <c r="CP34" s="402"/>
      <c r="CQ34" s="403" t="str">
        <f>IF('各会計、関係団体の財政状況及び健全化判断比率'!BS7="","",'各会計、関係団体の財政状況及び健全化判断比率'!BS7)</f>
        <v>田辺市土地開発公社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v>
      </c>
      <c r="DH34" s="400"/>
      <c r="DI34" s="168"/>
    </row>
    <row r="35" spans="1:113" ht="32.25" customHeight="1" x14ac:dyDescent="0.15">
      <c r="A35" s="163"/>
      <c r="B35" s="190"/>
      <c r="C35" s="402">
        <f>IF(E35="","",C34+1)</f>
        <v>2</v>
      </c>
      <c r="D35" s="402"/>
      <c r="E35" s="403" t="str">
        <f>IF('各会計、関係団体の財政状況及び健全化判断比率'!B8="","",'各会計、関係団体の財政状況及び健全化判断比率'!B8)</f>
        <v>診療所事業特別会計</v>
      </c>
      <c r="F35" s="403"/>
      <c r="G35" s="403"/>
      <c r="H35" s="403"/>
      <c r="I35" s="403"/>
      <c r="J35" s="403"/>
      <c r="K35" s="403"/>
      <c r="L35" s="403"/>
      <c r="M35" s="403"/>
      <c r="N35" s="403"/>
      <c r="O35" s="403"/>
      <c r="P35" s="403"/>
      <c r="Q35" s="403"/>
      <c r="R35" s="403"/>
      <c r="S35" s="403"/>
      <c r="T35" s="163"/>
      <c r="U35" s="402">
        <f>IF(W35="","",U34+1)</f>
        <v>5</v>
      </c>
      <c r="V35" s="402"/>
      <c r="W35" s="403" t="str">
        <f>IF('各会計、関係団体の財政状況及び健全化判断比率'!B29="","",'各会計、関係団体の財政状況及び健全化判断比率'!B29)</f>
        <v>国民健康保険事業特別会計（直営診療施設勘定）</v>
      </c>
      <c r="X35" s="403"/>
      <c r="Y35" s="403"/>
      <c r="Z35" s="403"/>
      <c r="AA35" s="403"/>
      <c r="AB35" s="403"/>
      <c r="AC35" s="403"/>
      <c r="AD35" s="403"/>
      <c r="AE35" s="403"/>
      <c r="AF35" s="403"/>
      <c r="AG35" s="403"/>
      <c r="AH35" s="403"/>
      <c r="AI35" s="403"/>
      <c r="AJ35" s="403"/>
      <c r="AK35" s="403"/>
      <c r="AL35" s="163"/>
      <c r="AM35" s="402">
        <f t="shared" ref="AM35:AM43" si="0">IF(AO35="","",AM34+1)</f>
        <v>10</v>
      </c>
      <c r="AN35" s="402"/>
      <c r="AO35" s="403" t="str">
        <f>IF('各会計、関係団体の財政状況及び健全化判断比率'!B34="","",'各会計、関係団体の財政状況及び健全化判断比率'!B34)</f>
        <v>下水道事業会計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13</v>
      </c>
      <c r="BX35" s="402"/>
      <c r="BY35" s="403" t="str">
        <f>IF('各会計、関係団体の財政状況及び健全化判断比率'!B69="","",'各会計、関係団体の財政状況及び健全化判断比率'!B69)</f>
        <v>紀南地方老人福祉施設組合（普通会計）</v>
      </c>
      <c r="BZ35" s="403"/>
      <c r="CA35" s="403"/>
      <c r="CB35" s="403"/>
      <c r="CC35" s="403"/>
      <c r="CD35" s="403"/>
      <c r="CE35" s="403"/>
      <c r="CF35" s="403"/>
      <c r="CG35" s="403"/>
      <c r="CH35" s="403"/>
      <c r="CI35" s="403"/>
      <c r="CJ35" s="403"/>
      <c r="CK35" s="403"/>
      <c r="CL35" s="403"/>
      <c r="CM35" s="403"/>
      <c r="CN35" s="163"/>
      <c r="CO35" s="402">
        <f t="shared" ref="CO35:CO43" si="3">IF(CQ35="","",CO34+1)</f>
        <v>23</v>
      </c>
      <c r="CP35" s="402"/>
      <c r="CQ35" s="403" t="str">
        <f>IF('各会計、関係団体の財政状況及び健全化判断比率'!BS8="","",'各会計、関係団体の財政状況及び健全化判断比率'!BS8)</f>
        <v>一般財団法人龍神村開発公社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68"/>
    </row>
    <row r="36" spans="1:113" ht="32.25" customHeight="1" x14ac:dyDescent="0.15">
      <c r="A36" s="163"/>
      <c r="B36" s="190"/>
      <c r="C36" s="402">
        <f>IF(E36="","",C35+1)</f>
        <v>3</v>
      </c>
      <c r="D36" s="402"/>
      <c r="E36" s="403" t="str">
        <f>IF('各会計、関係団体の財政状況及び健全化判断比率'!B9="","",'各会計、関係団体の財政状況及び健全化判断比率'!B9)</f>
        <v>木材加工事業特別会計</v>
      </c>
      <c r="F36" s="403"/>
      <c r="G36" s="403"/>
      <c r="H36" s="403"/>
      <c r="I36" s="403"/>
      <c r="J36" s="403"/>
      <c r="K36" s="403"/>
      <c r="L36" s="403"/>
      <c r="M36" s="403"/>
      <c r="N36" s="403"/>
      <c r="O36" s="403"/>
      <c r="P36" s="403"/>
      <c r="Q36" s="403"/>
      <c r="R36" s="403"/>
      <c r="S36" s="403"/>
      <c r="T36" s="163"/>
      <c r="U36" s="402">
        <f t="shared" ref="U36:U43" si="4">IF(W36="","",U35+1)</f>
        <v>6</v>
      </c>
      <c r="V36" s="402"/>
      <c r="W36" s="403" t="str">
        <f>IF('各会計、関係団体の財政状況及び健全化判断比率'!B30="","",'各会計、関係団体の財政状況及び健全化判断比率'!B30)</f>
        <v>介護保険特別会計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14</v>
      </c>
      <c r="BX36" s="402"/>
      <c r="BY36" s="403" t="str">
        <f>IF('各会計、関係団体の財政状況及び健全化判断比率'!B70="","",'各会計、関係団体の財政状況及び健全化判断比率'!B70)</f>
        <v>紀南地方老人福祉施設組合（公営企業会計）</v>
      </c>
      <c r="BZ36" s="403"/>
      <c r="CA36" s="403"/>
      <c r="CB36" s="403"/>
      <c r="CC36" s="403"/>
      <c r="CD36" s="403"/>
      <c r="CE36" s="403"/>
      <c r="CF36" s="403"/>
      <c r="CG36" s="403"/>
      <c r="CH36" s="403"/>
      <c r="CI36" s="403"/>
      <c r="CJ36" s="403"/>
      <c r="CK36" s="403"/>
      <c r="CL36" s="403"/>
      <c r="CM36" s="403"/>
      <c r="CN36" s="163"/>
      <c r="CO36" s="402">
        <f t="shared" si="3"/>
        <v>24</v>
      </c>
      <c r="CP36" s="402"/>
      <c r="CQ36" s="403" t="str">
        <f>IF('各会計、関係団体の財政状況及び健全化判断比率'!BS9="","",'各会計、関係団体の財政状況及び健全化判断比率'!BS9)</f>
        <v>有限会社龍神温泉元湯</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68"/>
    </row>
    <row r="37" spans="1:113" ht="32.25" customHeight="1" x14ac:dyDescent="0.15">
      <c r="A37" s="163"/>
      <c r="B37" s="190"/>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f t="shared" si="4"/>
        <v>7</v>
      </c>
      <c r="V37" s="402"/>
      <c r="W37" s="403" t="str">
        <f>IF('各会計、関係団体の財政状況及び健全化判断比率'!B31="","",'各会計、関係団体の財政状況及び健全化判断比率'!B31)</f>
        <v>後期高齢者医療特別会計</v>
      </c>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15</v>
      </c>
      <c r="BX37" s="402"/>
      <c r="BY37" s="403" t="str">
        <f>IF('各会計、関係団体の財政状況及び健全化判断比率'!B71="","",'各会計、関係団体の財政状況及び健全化判断比率'!B71)</f>
        <v>和歌山県市町村総合事務組合</v>
      </c>
      <c r="BZ37" s="403"/>
      <c r="CA37" s="403"/>
      <c r="CB37" s="403"/>
      <c r="CC37" s="403"/>
      <c r="CD37" s="403"/>
      <c r="CE37" s="403"/>
      <c r="CF37" s="403"/>
      <c r="CG37" s="403"/>
      <c r="CH37" s="403"/>
      <c r="CI37" s="403"/>
      <c r="CJ37" s="403"/>
      <c r="CK37" s="403"/>
      <c r="CL37" s="403"/>
      <c r="CM37" s="403"/>
      <c r="CN37" s="163"/>
      <c r="CO37" s="402">
        <f t="shared" si="3"/>
        <v>25</v>
      </c>
      <c r="CP37" s="402"/>
      <c r="CQ37" s="403" t="str">
        <f>IF('各会計、関係団体の財政状況及び健全化判断比率'!BS10="","",'各会計、関係団体の財政状況及び健全化判断比率'!BS10)</f>
        <v>南紀みらい株式会社</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68"/>
    </row>
    <row r="38" spans="1:113" ht="32.25" customHeight="1" x14ac:dyDescent="0.15">
      <c r="A38" s="163"/>
      <c r="B38" s="190"/>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f t="shared" si="4"/>
        <v>8</v>
      </c>
      <c r="V38" s="402"/>
      <c r="W38" s="403" t="str">
        <f>IF('各会計、関係団体の財政状況及び健全化判断比率'!B32="","",'各会計、関係団体の財政状況及び健全化判断比率'!B32)</f>
        <v>駐車場事業特別会計</v>
      </c>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16</v>
      </c>
      <c r="BX38" s="402"/>
      <c r="BY38" s="403" t="str">
        <f>IF('各会計、関係団体の財政状況及び健全化判断比率'!B72="","",'各会計、関係団体の財政状況及び健全化判断比率'!B72)</f>
        <v>和歌山地方税回収機構</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68"/>
    </row>
    <row r="39" spans="1:113" ht="32.25" customHeight="1" x14ac:dyDescent="0.15">
      <c r="A39" s="163"/>
      <c r="B39" s="190"/>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17</v>
      </c>
      <c r="BX39" s="402"/>
      <c r="BY39" s="403" t="str">
        <f>IF('各会計、関係団体の財政状況及び健全化判断比率'!B73="","",'各会計、関係団体の財政状況及び健全化判断比率'!B73)</f>
        <v>田辺周辺広域市町村圏組合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68"/>
    </row>
    <row r="40" spans="1:113" ht="32.25" customHeight="1" x14ac:dyDescent="0.15">
      <c r="A40" s="163"/>
      <c r="B40" s="190"/>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18</v>
      </c>
      <c r="BX40" s="402"/>
      <c r="BY40" s="403" t="str">
        <f>IF('各会計、関係団体の財政状況及び健全化判断比率'!B74="","",'各会計、関係団体の財政状況及び健全化判断比率'!B74)</f>
        <v>紀南地方児童福祉施設組合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68"/>
    </row>
    <row r="41" spans="1:113" ht="32.25" customHeight="1" x14ac:dyDescent="0.15">
      <c r="A41" s="163"/>
      <c r="B41" s="190"/>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19</v>
      </c>
      <c r="BX41" s="402"/>
      <c r="BY41" s="403" t="str">
        <f>IF('各会計、関係団体の財政状況及び健全化判断比率'!B75="","",'各会計、関係団体の財政状況及び健全化判断比率'!B75)</f>
        <v>紀南学園事務組合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68"/>
    </row>
    <row r="42" spans="1:113" ht="32.25" customHeight="1" x14ac:dyDescent="0.15">
      <c r="B42" s="190"/>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20</v>
      </c>
      <c r="BX42" s="402"/>
      <c r="BY42" s="403" t="str">
        <f>IF('各会計、関係団体の財政状況及び健全化判断比率'!B76="","",'各会計、関係団体の財政状況及び健全化判断比率'!B76)</f>
        <v>和歌山県後期高齢者医療広域連合（普通会計）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68"/>
    </row>
    <row r="43" spans="1:113" ht="32.25" customHeight="1" x14ac:dyDescent="0.15">
      <c r="B43" s="190"/>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21</v>
      </c>
      <c r="BX43" s="402"/>
      <c r="BY43" s="403" t="str">
        <f>IF('各会計、関係団体の財政状況及び健全化判断比率'!B77="","",'各会計、関係団体の財政状況及び健全化判断比率'!B77)</f>
        <v>和歌山県後期高齢者医療広域連合（特別会計）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192</v>
      </c>
      <c r="E46" s="399" t="s">
        <v>193</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15">
      <c r="E47" s="399" t="s">
        <v>194</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15">
      <c r="E48" s="399" t="s">
        <v>195</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15">
      <c r="E49" s="401" t="s">
        <v>196</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15">
      <c r="E50" s="399" t="s">
        <v>197</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15">
      <c r="E51" s="399" t="s">
        <v>198</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15">
      <c r="E52" s="399" t="s">
        <v>199</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15">
      <c r="E53" s="399" t="s">
        <v>200</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15"/>
    <row r="55" spans="5:113" x14ac:dyDescent="0.15"/>
    <row r="56" spans="5:113" x14ac:dyDescent="0.15"/>
  </sheetData>
  <sheetProtection algorithmName="SHA-512" hashValue="0dFvNP+lLrAumc/ns4RDs0P+eEmSZqPwlx0zpuqAzsOhIMmL3IQ/O3lDUHkxjtyY0tRTttaMIgqGOnh0rjuo0A==" saltValue="a2uVSjNQxZi3uroAkPp30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201</v>
      </c>
      <c r="DI1" s="753"/>
      <c r="DJ1" s="753"/>
      <c r="DK1" s="753"/>
      <c r="DL1" s="753"/>
      <c r="DM1" s="753"/>
      <c r="DN1" s="754"/>
      <c r="DO1" s="196"/>
      <c r="DP1" s="752" t="s">
        <v>202</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15">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708" t="s">
        <v>204</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205</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206</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15">
      <c r="B4" s="708" t="s">
        <v>1</v>
      </c>
      <c r="C4" s="709"/>
      <c r="D4" s="709"/>
      <c r="E4" s="709"/>
      <c r="F4" s="709"/>
      <c r="G4" s="709"/>
      <c r="H4" s="709"/>
      <c r="I4" s="709"/>
      <c r="J4" s="709"/>
      <c r="K4" s="709"/>
      <c r="L4" s="709"/>
      <c r="M4" s="709"/>
      <c r="N4" s="709"/>
      <c r="O4" s="709"/>
      <c r="P4" s="709"/>
      <c r="Q4" s="710"/>
      <c r="R4" s="708" t="s">
        <v>207</v>
      </c>
      <c r="S4" s="709"/>
      <c r="T4" s="709"/>
      <c r="U4" s="709"/>
      <c r="V4" s="709"/>
      <c r="W4" s="709"/>
      <c r="X4" s="709"/>
      <c r="Y4" s="710"/>
      <c r="Z4" s="708" t="s">
        <v>208</v>
      </c>
      <c r="AA4" s="709"/>
      <c r="AB4" s="709"/>
      <c r="AC4" s="710"/>
      <c r="AD4" s="708" t="s">
        <v>209</v>
      </c>
      <c r="AE4" s="709"/>
      <c r="AF4" s="709"/>
      <c r="AG4" s="709"/>
      <c r="AH4" s="709"/>
      <c r="AI4" s="709"/>
      <c r="AJ4" s="709"/>
      <c r="AK4" s="710"/>
      <c r="AL4" s="708" t="s">
        <v>208</v>
      </c>
      <c r="AM4" s="709"/>
      <c r="AN4" s="709"/>
      <c r="AO4" s="710"/>
      <c r="AP4" s="755" t="s">
        <v>210</v>
      </c>
      <c r="AQ4" s="755"/>
      <c r="AR4" s="755"/>
      <c r="AS4" s="755"/>
      <c r="AT4" s="755"/>
      <c r="AU4" s="755"/>
      <c r="AV4" s="755"/>
      <c r="AW4" s="755"/>
      <c r="AX4" s="755"/>
      <c r="AY4" s="755"/>
      <c r="AZ4" s="755"/>
      <c r="BA4" s="755"/>
      <c r="BB4" s="755"/>
      <c r="BC4" s="755"/>
      <c r="BD4" s="755"/>
      <c r="BE4" s="755"/>
      <c r="BF4" s="755"/>
      <c r="BG4" s="755" t="s">
        <v>211</v>
      </c>
      <c r="BH4" s="755"/>
      <c r="BI4" s="755"/>
      <c r="BJ4" s="755"/>
      <c r="BK4" s="755"/>
      <c r="BL4" s="755"/>
      <c r="BM4" s="755"/>
      <c r="BN4" s="755"/>
      <c r="BO4" s="755" t="s">
        <v>208</v>
      </c>
      <c r="BP4" s="755"/>
      <c r="BQ4" s="755"/>
      <c r="BR4" s="755"/>
      <c r="BS4" s="755" t="s">
        <v>212</v>
      </c>
      <c r="BT4" s="755"/>
      <c r="BU4" s="755"/>
      <c r="BV4" s="755"/>
      <c r="BW4" s="755"/>
      <c r="BX4" s="755"/>
      <c r="BY4" s="755"/>
      <c r="BZ4" s="755"/>
      <c r="CA4" s="755"/>
      <c r="CB4" s="755"/>
      <c r="CD4" s="708" t="s">
        <v>213</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15">
      <c r="B5" s="714" t="s">
        <v>214</v>
      </c>
      <c r="C5" s="715"/>
      <c r="D5" s="715"/>
      <c r="E5" s="715"/>
      <c r="F5" s="715"/>
      <c r="G5" s="715"/>
      <c r="H5" s="715"/>
      <c r="I5" s="715"/>
      <c r="J5" s="715"/>
      <c r="K5" s="715"/>
      <c r="L5" s="715"/>
      <c r="M5" s="715"/>
      <c r="N5" s="715"/>
      <c r="O5" s="715"/>
      <c r="P5" s="715"/>
      <c r="Q5" s="716"/>
      <c r="R5" s="711">
        <v>8001260</v>
      </c>
      <c r="S5" s="712"/>
      <c r="T5" s="712"/>
      <c r="U5" s="712"/>
      <c r="V5" s="712"/>
      <c r="W5" s="712"/>
      <c r="X5" s="712"/>
      <c r="Y5" s="737"/>
      <c r="Z5" s="750">
        <v>16.7</v>
      </c>
      <c r="AA5" s="750"/>
      <c r="AB5" s="750"/>
      <c r="AC5" s="750"/>
      <c r="AD5" s="751">
        <v>7577151</v>
      </c>
      <c r="AE5" s="751"/>
      <c r="AF5" s="751"/>
      <c r="AG5" s="751"/>
      <c r="AH5" s="751"/>
      <c r="AI5" s="751"/>
      <c r="AJ5" s="751"/>
      <c r="AK5" s="751"/>
      <c r="AL5" s="738">
        <v>30.7</v>
      </c>
      <c r="AM5" s="720"/>
      <c r="AN5" s="720"/>
      <c r="AO5" s="739"/>
      <c r="AP5" s="714" t="s">
        <v>215</v>
      </c>
      <c r="AQ5" s="715"/>
      <c r="AR5" s="715"/>
      <c r="AS5" s="715"/>
      <c r="AT5" s="715"/>
      <c r="AU5" s="715"/>
      <c r="AV5" s="715"/>
      <c r="AW5" s="715"/>
      <c r="AX5" s="715"/>
      <c r="AY5" s="715"/>
      <c r="AZ5" s="715"/>
      <c r="BA5" s="715"/>
      <c r="BB5" s="715"/>
      <c r="BC5" s="715"/>
      <c r="BD5" s="715"/>
      <c r="BE5" s="715"/>
      <c r="BF5" s="716"/>
      <c r="BG5" s="656">
        <v>7613240</v>
      </c>
      <c r="BH5" s="657"/>
      <c r="BI5" s="657"/>
      <c r="BJ5" s="657"/>
      <c r="BK5" s="657"/>
      <c r="BL5" s="657"/>
      <c r="BM5" s="657"/>
      <c r="BN5" s="658"/>
      <c r="BO5" s="694">
        <v>95.2</v>
      </c>
      <c r="BP5" s="694"/>
      <c r="BQ5" s="694"/>
      <c r="BR5" s="694"/>
      <c r="BS5" s="695">
        <v>85790</v>
      </c>
      <c r="BT5" s="695"/>
      <c r="BU5" s="695"/>
      <c r="BV5" s="695"/>
      <c r="BW5" s="695"/>
      <c r="BX5" s="695"/>
      <c r="BY5" s="695"/>
      <c r="BZ5" s="695"/>
      <c r="CA5" s="695"/>
      <c r="CB5" s="735"/>
      <c r="CD5" s="708" t="s">
        <v>210</v>
      </c>
      <c r="CE5" s="709"/>
      <c r="CF5" s="709"/>
      <c r="CG5" s="709"/>
      <c r="CH5" s="709"/>
      <c r="CI5" s="709"/>
      <c r="CJ5" s="709"/>
      <c r="CK5" s="709"/>
      <c r="CL5" s="709"/>
      <c r="CM5" s="709"/>
      <c r="CN5" s="709"/>
      <c r="CO5" s="709"/>
      <c r="CP5" s="709"/>
      <c r="CQ5" s="710"/>
      <c r="CR5" s="708" t="s">
        <v>216</v>
      </c>
      <c r="CS5" s="709"/>
      <c r="CT5" s="709"/>
      <c r="CU5" s="709"/>
      <c r="CV5" s="709"/>
      <c r="CW5" s="709"/>
      <c r="CX5" s="709"/>
      <c r="CY5" s="710"/>
      <c r="CZ5" s="708" t="s">
        <v>208</v>
      </c>
      <c r="DA5" s="709"/>
      <c r="DB5" s="709"/>
      <c r="DC5" s="710"/>
      <c r="DD5" s="708" t="s">
        <v>217</v>
      </c>
      <c r="DE5" s="709"/>
      <c r="DF5" s="709"/>
      <c r="DG5" s="709"/>
      <c r="DH5" s="709"/>
      <c r="DI5" s="709"/>
      <c r="DJ5" s="709"/>
      <c r="DK5" s="709"/>
      <c r="DL5" s="709"/>
      <c r="DM5" s="709"/>
      <c r="DN5" s="709"/>
      <c r="DO5" s="709"/>
      <c r="DP5" s="710"/>
      <c r="DQ5" s="708" t="s">
        <v>218</v>
      </c>
      <c r="DR5" s="709"/>
      <c r="DS5" s="709"/>
      <c r="DT5" s="709"/>
      <c r="DU5" s="709"/>
      <c r="DV5" s="709"/>
      <c r="DW5" s="709"/>
      <c r="DX5" s="709"/>
      <c r="DY5" s="709"/>
      <c r="DZ5" s="709"/>
      <c r="EA5" s="709"/>
      <c r="EB5" s="709"/>
      <c r="EC5" s="710"/>
    </row>
    <row r="6" spans="2:143" ht="11.25" customHeight="1" x14ac:dyDescent="0.15">
      <c r="B6" s="653" t="s">
        <v>219</v>
      </c>
      <c r="C6" s="654"/>
      <c r="D6" s="654"/>
      <c r="E6" s="654"/>
      <c r="F6" s="654"/>
      <c r="G6" s="654"/>
      <c r="H6" s="654"/>
      <c r="I6" s="654"/>
      <c r="J6" s="654"/>
      <c r="K6" s="654"/>
      <c r="L6" s="654"/>
      <c r="M6" s="654"/>
      <c r="N6" s="654"/>
      <c r="O6" s="654"/>
      <c r="P6" s="654"/>
      <c r="Q6" s="655"/>
      <c r="R6" s="656">
        <v>752492</v>
      </c>
      <c r="S6" s="657"/>
      <c r="T6" s="657"/>
      <c r="U6" s="657"/>
      <c r="V6" s="657"/>
      <c r="W6" s="657"/>
      <c r="X6" s="657"/>
      <c r="Y6" s="658"/>
      <c r="Z6" s="694">
        <v>1.6</v>
      </c>
      <c r="AA6" s="694"/>
      <c r="AB6" s="694"/>
      <c r="AC6" s="694"/>
      <c r="AD6" s="695">
        <v>752492</v>
      </c>
      <c r="AE6" s="695"/>
      <c r="AF6" s="695"/>
      <c r="AG6" s="695"/>
      <c r="AH6" s="695"/>
      <c r="AI6" s="695"/>
      <c r="AJ6" s="695"/>
      <c r="AK6" s="695"/>
      <c r="AL6" s="659">
        <v>3.1</v>
      </c>
      <c r="AM6" s="660"/>
      <c r="AN6" s="660"/>
      <c r="AO6" s="696"/>
      <c r="AP6" s="653" t="s">
        <v>220</v>
      </c>
      <c r="AQ6" s="654"/>
      <c r="AR6" s="654"/>
      <c r="AS6" s="654"/>
      <c r="AT6" s="654"/>
      <c r="AU6" s="654"/>
      <c r="AV6" s="654"/>
      <c r="AW6" s="654"/>
      <c r="AX6" s="654"/>
      <c r="AY6" s="654"/>
      <c r="AZ6" s="654"/>
      <c r="BA6" s="654"/>
      <c r="BB6" s="654"/>
      <c r="BC6" s="654"/>
      <c r="BD6" s="654"/>
      <c r="BE6" s="654"/>
      <c r="BF6" s="655"/>
      <c r="BG6" s="656">
        <v>7613240</v>
      </c>
      <c r="BH6" s="657"/>
      <c r="BI6" s="657"/>
      <c r="BJ6" s="657"/>
      <c r="BK6" s="657"/>
      <c r="BL6" s="657"/>
      <c r="BM6" s="657"/>
      <c r="BN6" s="658"/>
      <c r="BO6" s="694">
        <v>95.2</v>
      </c>
      <c r="BP6" s="694"/>
      <c r="BQ6" s="694"/>
      <c r="BR6" s="694"/>
      <c r="BS6" s="695">
        <v>85790</v>
      </c>
      <c r="BT6" s="695"/>
      <c r="BU6" s="695"/>
      <c r="BV6" s="695"/>
      <c r="BW6" s="695"/>
      <c r="BX6" s="695"/>
      <c r="BY6" s="695"/>
      <c r="BZ6" s="695"/>
      <c r="CA6" s="695"/>
      <c r="CB6" s="735"/>
      <c r="CD6" s="714" t="s">
        <v>221</v>
      </c>
      <c r="CE6" s="715"/>
      <c r="CF6" s="715"/>
      <c r="CG6" s="715"/>
      <c r="CH6" s="715"/>
      <c r="CI6" s="715"/>
      <c r="CJ6" s="715"/>
      <c r="CK6" s="715"/>
      <c r="CL6" s="715"/>
      <c r="CM6" s="715"/>
      <c r="CN6" s="715"/>
      <c r="CO6" s="715"/>
      <c r="CP6" s="715"/>
      <c r="CQ6" s="716"/>
      <c r="CR6" s="656">
        <v>219135</v>
      </c>
      <c r="CS6" s="657"/>
      <c r="CT6" s="657"/>
      <c r="CU6" s="657"/>
      <c r="CV6" s="657"/>
      <c r="CW6" s="657"/>
      <c r="CX6" s="657"/>
      <c r="CY6" s="658"/>
      <c r="CZ6" s="738">
        <v>0.5</v>
      </c>
      <c r="DA6" s="720"/>
      <c r="DB6" s="720"/>
      <c r="DC6" s="740"/>
      <c r="DD6" s="662" t="s">
        <v>122</v>
      </c>
      <c r="DE6" s="657"/>
      <c r="DF6" s="657"/>
      <c r="DG6" s="657"/>
      <c r="DH6" s="657"/>
      <c r="DI6" s="657"/>
      <c r="DJ6" s="657"/>
      <c r="DK6" s="657"/>
      <c r="DL6" s="657"/>
      <c r="DM6" s="657"/>
      <c r="DN6" s="657"/>
      <c r="DO6" s="657"/>
      <c r="DP6" s="658"/>
      <c r="DQ6" s="662">
        <v>219135</v>
      </c>
      <c r="DR6" s="657"/>
      <c r="DS6" s="657"/>
      <c r="DT6" s="657"/>
      <c r="DU6" s="657"/>
      <c r="DV6" s="657"/>
      <c r="DW6" s="657"/>
      <c r="DX6" s="657"/>
      <c r="DY6" s="657"/>
      <c r="DZ6" s="657"/>
      <c r="EA6" s="657"/>
      <c r="EB6" s="657"/>
      <c r="EC6" s="693"/>
    </row>
    <row r="7" spans="2:143" ht="11.25" customHeight="1" x14ac:dyDescent="0.15">
      <c r="B7" s="653" t="s">
        <v>222</v>
      </c>
      <c r="C7" s="654"/>
      <c r="D7" s="654"/>
      <c r="E7" s="654"/>
      <c r="F7" s="654"/>
      <c r="G7" s="654"/>
      <c r="H7" s="654"/>
      <c r="I7" s="654"/>
      <c r="J7" s="654"/>
      <c r="K7" s="654"/>
      <c r="L7" s="654"/>
      <c r="M7" s="654"/>
      <c r="N7" s="654"/>
      <c r="O7" s="654"/>
      <c r="P7" s="654"/>
      <c r="Q7" s="655"/>
      <c r="R7" s="656">
        <v>4745</v>
      </c>
      <c r="S7" s="657"/>
      <c r="T7" s="657"/>
      <c r="U7" s="657"/>
      <c r="V7" s="657"/>
      <c r="W7" s="657"/>
      <c r="X7" s="657"/>
      <c r="Y7" s="658"/>
      <c r="Z7" s="694">
        <v>0</v>
      </c>
      <c r="AA7" s="694"/>
      <c r="AB7" s="694"/>
      <c r="AC7" s="694"/>
      <c r="AD7" s="695">
        <v>4745</v>
      </c>
      <c r="AE7" s="695"/>
      <c r="AF7" s="695"/>
      <c r="AG7" s="695"/>
      <c r="AH7" s="695"/>
      <c r="AI7" s="695"/>
      <c r="AJ7" s="695"/>
      <c r="AK7" s="695"/>
      <c r="AL7" s="659">
        <v>0</v>
      </c>
      <c r="AM7" s="660"/>
      <c r="AN7" s="660"/>
      <c r="AO7" s="696"/>
      <c r="AP7" s="653" t="s">
        <v>223</v>
      </c>
      <c r="AQ7" s="654"/>
      <c r="AR7" s="654"/>
      <c r="AS7" s="654"/>
      <c r="AT7" s="654"/>
      <c r="AU7" s="654"/>
      <c r="AV7" s="654"/>
      <c r="AW7" s="654"/>
      <c r="AX7" s="654"/>
      <c r="AY7" s="654"/>
      <c r="AZ7" s="654"/>
      <c r="BA7" s="654"/>
      <c r="BB7" s="654"/>
      <c r="BC7" s="654"/>
      <c r="BD7" s="654"/>
      <c r="BE7" s="654"/>
      <c r="BF7" s="655"/>
      <c r="BG7" s="656">
        <v>3256061</v>
      </c>
      <c r="BH7" s="657"/>
      <c r="BI7" s="657"/>
      <c r="BJ7" s="657"/>
      <c r="BK7" s="657"/>
      <c r="BL7" s="657"/>
      <c r="BM7" s="657"/>
      <c r="BN7" s="658"/>
      <c r="BO7" s="694">
        <v>40.700000000000003</v>
      </c>
      <c r="BP7" s="694"/>
      <c r="BQ7" s="694"/>
      <c r="BR7" s="694"/>
      <c r="BS7" s="695">
        <v>85790</v>
      </c>
      <c r="BT7" s="695"/>
      <c r="BU7" s="695"/>
      <c r="BV7" s="695"/>
      <c r="BW7" s="695"/>
      <c r="BX7" s="695"/>
      <c r="BY7" s="695"/>
      <c r="BZ7" s="695"/>
      <c r="CA7" s="695"/>
      <c r="CB7" s="735"/>
      <c r="CD7" s="653" t="s">
        <v>224</v>
      </c>
      <c r="CE7" s="654"/>
      <c r="CF7" s="654"/>
      <c r="CG7" s="654"/>
      <c r="CH7" s="654"/>
      <c r="CI7" s="654"/>
      <c r="CJ7" s="654"/>
      <c r="CK7" s="654"/>
      <c r="CL7" s="654"/>
      <c r="CM7" s="654"/>
      <c r="CN7" s="654"/>
      <c r="CO7" s="654"/>
      <c r="CP7" s="654"/>
      <c r="CQ7" s="655"/>
      <c r="CR7" s="656">
        <v>5723573</v>
      </c>
      <c r="CS7" s="657"/>
      <c r="CT7" s="657"/>
      <c r="CU7" s="657"/>
      <c r="CV7" s="657"/>
      <c r="CW7" s="657"/>
      <c r="CX7" s="657"/>
      <c r="CY7" s="658"/>
      <c r="CZ7" s="694">
        <v>12.5</v>
      </c>
      <c r="DA7" s="694"/>
      <c r="DB7" s="694"/>
      <c r="DC7" s="694"/>
      <c r="DD7" s="662">
        <v>821267</v>
      </c>
      <c r="DE7" s="657"/>
      <c r="DF7" s="657"/>
      <c r="DG7" s="657"/>
      <c r="DH7" s="657"/>
      <c r="DI7" s="657"/>
      <c r="DJ7" s="657"/>
      <c r="DK7" s="657"/>
      <c r="DL7" s="657"/>
      <c r="DM7" s="657"/>
      <c r="DN7" s="657"/>
      <c r="DO7" s="657"/>
      <c r="DP7" s="658"/>
      <c r="DQ7" s="662">
        <v>3948267</v>
      </c>
      <c r="DR7" s="657"/>
      <c r="DS7" s="657"/>
      <c r="DT7" s="657"/>
      <c r="DU7" s="657"/>
      <c r="DV7" s="657"/>
      <c r="DW7" s="657"/>
      <c r="DX7" s="657"/>
      <c r="DY7" s="657"/>
      <c r="DZ7" s="657"/>
      <c r="EA7" s="657"/>
      <c r="EB7" s="657"/>
      <c r="EC7" s="693"/>
    </row>
    <row r="8" spans="2:143" ht="11.25" customHeight="1" x14ac:dyDescent="0.15">
      <c r="B8" s="653" t="s">
        <v>225</v>
      </c>
      <c r="C8" s="654"/>
      <c r="D8" s="654"/>
      <c r="E8" s="654"/>
      <c r="F8" s="654"/>
      <c r="G8" s="654"/>
      <c r="H8" s="654"/>
      <c r="I8" s="654"/>
      <c r="J8" s="654"/>
      <c r="K8" s="654"/>
      <c r="L8" s="654"/>
      <c r="M8" s="654"/>
      <c r="N8" s="654"/>
      <c r="O8" s="654"/>
      <c r="P8" s="654"/>
      <c r="Q8" s="655"/>
      <c r="R8" s="656">
        <v>110962</v>
      </c>
      <c r="S8" s="657"/>
      <c r="T8" s="657"/>
      <c r="U8" s="657"/>
      <c r="V8" s="657"/>
      <c r="W8" s="657"/>
      <c r="X8" s="657"/>
      <c r="Y8" s="658"/>
      <c r="Z8" s="694">
        <v>0.2</v>
      </c>
      <c r="AA8" s="694"/>
      <c r="AB8" s="694"/>
      <c r="AC8" s="694"/>
      <c r="AD8" s="695">
        <v>110962</v>
      </c>
      <c r="AE8" s="695"/>
      <c r="AF8" s="695"/>
      <c r="AG8" s="695"/>
      <c r="AH8" s="695"/>
      <c r="AI8" s="695"/>
      <c r="AJ8" s="695"/>
      <c r="AK8" s="695"/>
      <c r="AL8" s="659">
        <v>0.4</v>
      </c>
      <c r="AM8" s="660"/>
      <c r="AN8" s="660"/>
      <c r="AO8" s="696"/>
      <c r="AP8" s="653" t="s">
        <v>226</v>
      </c>
      <c r="AQ8" s="654"/>
      <c r="AR8" s="654"/>
      <c r="AS8" s="654"/>
      <c r="AT8" s="654"/>
      <c r="AU8" s="654"/>
      <c r="AV8" s="654"/>
      <c r="AW8" s="654"/>
      <c r="AX8" s="654"/>
      <c r="AY8" s="654"/>
      <c r="AZ8" s="654"/>
      <c r="BA8" s="654"/>
      <c r="BB8" s="654"/>
      <c r="BC8" s="654"/>
      <c r="BD8" s="654"/>
      <c r="BE8" s="654"/>
      <c r="BF8" s="655"/>
      <c r="BG8" s="656">
        <v>102166</v>
      </c>
      <c r="BH8" s="657"/>
      <c r="BI8" s="657"/>
      <c r="BJ8" s="657"/>
      <c r="BK8" s="657"/>
      <c r="BL8" s="657"/>
      <c r="BM8" s="657"/>
      <c r="BN8" s="658"/>
      <c r="BO8" s="694">
        <v>1.3</v>
      </c>
      <c r="BP8" s="694"/>
      <c r="BQ8" s="694"/>
      <c r="BR8" s="694"/>
      <c r="BS8" s="695" t="s">
        <v>122</v>
      </c>
      <c r="BT8" s="695"/>
      <c r="BU8" s="695"/>
      <c r="BV8" s="695"/>
      <c r="BW8" s="695"/>
      <c r="BX8" s="695"/>
      <c r="BY8" s="695"/>
      <c r="BZ8" s="695"/>
      <c r="CA8" s="695"/>
      <c r="CB8" s="735"/>
      <c r="CD8" s="653" t="s">
        <v>227</v>
      </c>
      <c r="CE8" s="654"/>
      <c r="CF8" s="654"/>
      <c r="CG8" s="654"/>
      <c r="CH8" s="654"/>
      <c r="CI8" s="654"/>
      <c r="CJ8" s="654"/>
      <c r="CK8" s="654"/>
      <c r="CL8" s="654"/>
      <c r="CM8" s="654"/>
      <c r="CN8" s="654"/>
      <c r="CO8" s="654"/>
      <c r="CP8" s="654"/>
      <c r="CQ8" s="655"/>
      <c r="CR8" s="656">
        <v>16002463</v>
      </c>
      <c r="CS8" s="657"/>
      <c r="CT8" s="657"/>
      <c r="CU8" s="657"/>
      <c r="CV8" s="657"/>
      <c r="CW8" s="657"/>
      <c r="CX8" s="657"/>
      <c r="CY8" s="658"/>
      <c r="CZ8" s="694">
        <v>34.9</v>
      </c>
      <c r="DA8" s="694"/>
      <c r="DB8" s="694"/>
      <c r="DC8" s="694"/>
      <c r="DD8" s="662">
        <v>40318</v>
      </c>
      <c r="DE8" s="657"/>
      <c r="DF8" s="657"/>
      <c r="DG8" s="657"/>
      <c r="DH8" s="657"/>
      <c r="DI8" s="657"/>
      <c r="DJ8" s="657"/>
      <c r="DK8" s="657"/>
      <c r="DL8" s="657"/>
      <c r="DM8" s="657"/>
      <c r="DN8" s="657"/>
      <c r="DO8" s="657"/>
      <c r="DP8" s="658"/>
      <c r="DQ8" s="662">
        <v>8718156</v>
      </c>
      <c r="DR8" s="657"/>
      <c r="DS8" s="657"/>
      <c r="DT8" s="657"/>
      <c r="DU8" s="657"/>
      <c r="DV8" s="657"/>
      <c r="DW8" s="657"/>
      <c r="DX8" s="657"/>
      <c r="DY8" s="657"/>
      <c r="DZ8" s="657"/>
      <c r="EA8" s="657"/>
      <c r="EB8" s="657"/>
      <c r="EC8" s="693"/>
    </row>
    <row r="9" spans="2:143" ht="11.25" customHeight="1" x14ac:dyDescent="0.15">
      <c r="B9" s="653" t="s">
        <v>228</v>
      </c>
      <c r="C9" s="654"/>
      <c r="D9" s="654"/>
      <c r="E9" s="654"/>
      <c r="F9" s="654"/>
      <c r="G9" s="654"/>
      <c r="H9" s="654"/>
      <c r="I9" s="654"/>
      <c r="J9" s="654"/>
      <c r="K9" s="654"/>
      <c r="L9" s="654"/>
      <c r="M9" s="654"/>
      <c r="N9" s="654"/>
      <c r="O9" s="654"/>
      <c r="P9" s="654"/>
      <c r="Q9" s="655"/>
      <c r="R9" s="656">
        <v>130144</v>
      </c>
      <c r="S9" s="657"/>
      <c r="T9" s="657"/>
      <c r="U9" s="657"/>
      <c r="V9" s="657"/>
      <c r="W9" s="657"/>
      <c r="X9" s="657"/>
      <c r="Y9" s="658"/>
      <c r="Z9" s="694">
        <v>0.3</v>
      </c>
      <c r="AA9" s="694"/>
      <c r="AB9" s="694"/>
      <c r="AC9" s="694"/>
      <c r="AD9" s="695">
        <v>130144</v>
      </c>
      <c r="AE9" s="695"/>
      <c r="AF9" s="695"/>
      <c r="AG9" s="695"/>
      <c r="AH9" s="695"/>
      <c r="AI9" s="695"/>
      <c r="AJ9" s="695"/>
      <c r="AK9" s="695"/>
      <c r="AL9" s="659">
        <v>0.5</v>
      </c>
      <c r="AM9" s="660"/>
      <c r="AN9" s="660"/>
      <c r="AO9" s="696"/>
      <c r="AP9" s="653" t="s">
        <v>229</v>
      </c>
      <c r="AQ9" s="654"/>
      <c r="AR9" s="654"/>
      <c r="AS9" s="654"/>
      <c r="AT9" s="654"/>
      <c r="AU9" s="654"/>
      <c r="AV9" s="654"/>
      <c r="AW9" s="654"/>
      <c r="AX9" s="654"/>
      <c r="AY9" s="654"/>
      <c r="AZ9" s="654"/>
      <c r="BA9" s="654"/>
      <c r="BB9" s="654"/>
      <c r="BC9" s="654"/>
      <c r="BD9" s="654"/>
      <c r="BE9" s="654"/>
      <c r="BF9" s="655"/>
      <c r="BG9" s="656">
        <v>2615159</v>
      </c>
      <c r="BH9" s="657"/>
      <c r="BI9" s="657"/>
      <c r="BJ9" s="657"/>
      <c r="BK9" s="657"/>
      <c r="BL9" s="657"/>
      <c r="BM9" s="657"/>
      <c r="BN9" s="658"/>
      <c r="BO9" s="694">
        <v>32.700000000000003</v>
      </c>
      <c r="BP9" s="694"/>
      <c r="BQ9" s="694"/>
      <c r="BR9" s="694"/>
      <c r="BS9" s="695" t="s">
        <v>122</v>
      </c>
      <c r="BT9" s="695"/>
      <c r="BU9" s="695"/>
      <c r="BV9" s="695"/>
      <c r="BW9" s="695"/>
      <c r="BX9" s="695"/>
      <c r="BY9" s="695"/>
      <c r="BZ9" s="695"/>
      <c r="CA9" s="695"/>
      <c r="CB9" s="735"/>
      <c r="CD9" s="653" t="s">
        <v>230</v>
      </c>
      <c r="CE9" s="654"/>
      <c r="CF9" s="654"/>
      <c r="CG9" s="654"/>
      <c r="CH9" s="654"/>
      <c r="CI9" s="654"/>
      <c r="CJ9" s="654"/>
      <c r="CK9" s="654"/>
      <c r="CL9" s="654"/>
      <c r="CM9" s="654"/>
      <c r="CN9" s="654"/>
      <c r="CO9" s="654"/>
      <c r="CP9" s="654"/>
      <c r="CQ9" s="655"/>
      <c r="CR9" s="656">
        <v>4620549</v>
      </c>
      <c r="CS9" s="657"/>
      <c r="CT9" s="657"/>
      <c r="CU9" s="657"/>
      <c r="CV9" s="657"/>
      <c r="CW9" s="657"/>
      <c r="CX9" s="657"/>
      <c r="CY9" s="658"/>
      <c r="CZ9" s="694">
        <v>10.1</v>
      </c>
      <c r="DA9" s="694"/>
      <c r="DB9" s="694"/>
      <c r="DC9" s="694"/>
      <c r="DD9" s="662">
        <v>396707</v>
      </c>
      <c r="DE9" s="657"/>
      <c r="DF9" s="657"/>
      <c r="DG9" s="657"/>
      <c r="DH9" s="657"/>
      <c r="DI9" s="657"/>
      <c r="DJ9" s="657"/>
      <c r="DK9" s="657"/>
      <c r="DL9" s="657"/>
      <c r="DM9" s="657"/>
      <c r="DN9" s="657"/>
      <c r="DO9" s="657"/>
      <c r="DP9" s="658"/>
      <c r="DQ9" s="662">
        <v>3543321</v>
      </c>
      <c r="DR9" s="657"/>
      <c r="DS9" s="657"/>
      <c r="DT9" s="657"/>
      <c r="DU9" s="657"/>
      <c r="DV9" s="657"/>
      <c r="DW9" s="657"/>
      <c r="DX9" s="657"/>
      <c r="DY9" s="657"/>
      <c r="DZ9" s="657"/>
      <c r="EA9" s="657"/>
      <c r="EB9" s="657"/>
      <c r="EC9" s="693"/>
    </row>
    <row r="10" spans="2:143" ht="11.25" customHeight="1" x14ac:dyDescent="0.15">
      <c r="B10" s="653" t="s">
        <v>231</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232</v>
      </c>
      <c r="AQ10" s="654"/>
      <c r="AR10" s="654"/>
      <c r="AS10" s="654"/>
      <c r="AT10" s="654"/>
      <c r="AU10" s="654"/>
      <c r="AV10" s="654"/>
      <c r="AW10" s="654"/>
      <c r="AX10" s="654"/>
      <c r="AY10" s="654"/>
      <c r="AZ10" s="654"/>
      <c r="BA10" s="654"/>
      <c r="BB10" s="654"/>
      <c r="BC10" s="654"/>
      <c r="BD10" s="654"/>
      <c r="BE10" s="654"/>
      <c r="BF10" s="655"/>
      <c r="BG10" s="656">
        <v>214982</v>
      </c>
      <c r="BH10" s="657"/>
      <c r="BI10" s="657"/>
      <c r="BJ10" s="657"/>
      <c r="BK10" s="657"/>
      <c r="BL10" s="657"/>
      <c r="BM10" s="657"/>
      <c r="BN10" s="658"/>
      <c r="BO10" s="694">
        <v>2.7</v>
      </c>
      <c r="BP10" s="694"/>
      <c r="BQ10" s="694"/>
      <c r="BR10" s="694"/>
      <c r="BS10" s="695" t="s">
        <v>122</v>
      </c>
      <c r="BT10" s="695"/>
      <c r="BU10" s="695"/>
      <c r="BV10" s="695"/>
      <c r="BW10" s="695"/>
      <c r="BX10" s="695"/>
      <c r="BY10" s="695"/>
      <c r="BZ10" s="695"/>
      <c r="CA10" s="695"/>
      <c r="CB10" s="735"/>
      <c r="CD10" s="653" t="s">
        <v>233</v>
      </c>
      <c r="CE10" s="654"/>
      <c r="CF10" s="654"/>
      <c r="CG10" s="654"/>
      <c r="CH10" s="654"/>
      <c r="CI10" s="654"/>
      <c r="CJ10" s="654"/>
      <c r="CK10" s="654"/>
      <c r="CL10" s="654"/>
      <c r="CM10" s="654"/>
      <c r="CN10" s="654"/>
      <c r="CO10" s="654"/>
      <c r="CP10" s="654"/>
      <c r="CQ10" s="655"/>
      <c r="CR10" s="656">
        <v>4830</v>
      </c>
      <c r="CS10" s="657"/>
      <c r="CT10" s="657"/>
      <c r="CU10" s="657"/>
      <c r="CV10" s="657"/>
      <c r="CW10" s="657"/>
      <c r="CX10" s="657"/>
      <c r="CY10" s="658"/>
      <c r="CZ10" s="694">
        <v>0</v>
      </c>
      <c r="DA10" s="694"/>
      <c r="DB10" s="694"/>
      <c r="DC10" s="694"/>
      <c r="DD10" s="662" t="s">
        <v>122</v>
      </c>
      <c r="DE10" s="657"/>
      <c r="DF10" s="657"/>
      <c r="DG10" s="657"/>
      <c r="DH10" s="657"/>
      <c r="DI10" s="657"/>
      <c r="DJ10" s="657"/>
      <c r="DK10" s="657"/>
      <c r="DL10" s="657"/>
      <c r="DM10" s="657"/>
      <c r="DN10" s="657"/>
      <c r="DO10" s="657"/>
      <c r="DP10" s="658"/>
      <c r="DQ10" s="662">
        <v>1830</v>
      </c>
      <c r="DR10" s="657"/>
      <c r="DS10" s="657"/>
      <c r="DT10" s="657"/>
      <c r="DU10" s="657"/>
      <c r="DV10" s="657"/>
      <c r="DW10" s="657"/>
      <c r="DX10" s="657"/>
      <c r="DY10" s="657"/>
      <c r="DZ10" s="657"/>
      <c r="EA10" s="657"/>
      <c r="EB10" s="657"/>
      <c r="EC10" s="693"/>
    </row>
    <row r="11" spans="2:143" ht="11.25" customHeight="1" x14ac:dyDescent="0.15">
      <c r="B11" s="653" t="s">
        <v>234</v>
      </c>
      <c r="C11" s="654"/>
      <c r="D11" s="654"/>
      <c r="E11" s="654"/>
      <c r="F11" s="654"/>
      <c r="G11" s="654"/>
      <c r="H11" s="654"/>
      <c r="I11" s="654"/>
      <c r="J11" s="654"/>
      <c r="K11" s="654"/>
      <c r="L11" s="654"/>
      <c r="M11" s="654"/>
      <c r="N11" s="654"/>
      <c r="O11" s="654"/>
      <c r="P11" s="654"/>
      <c r="Q11" s="655"/>
      <c r="R11" s="656">
        <v>1830925</v>
      </c>
      <c r="S11" s="657"/>
      <c r="T11" s="657"/>
      <c r="U11" s="657"/>
      <c r="V11" s="657"/>
      <c r="W11" s="657"/>
      <c r="X11" s="657"/>
      <c r="Y11" s="658"/>
      <c r="Z11" s="659">
        <v>3.8</v>
      </c>
      <c r="AA11" s="660"/>
      <c r="AB11" s="660"/>
      <c r="AC11" s="661"/>
      <c r="AD11" s="662">
        <v>1830925</v>
      </c>
      <c r="AE11" s="657"/>
      <c r="AF11" s="657"/>
      <c r="AG11" s="657"/>
      <c r="AH11" s="657"/>
      <c r="AI11" s="657"/>
      <c r="AJ11" s="657"/>
      <c r="AK11" s="658"/>
      <c r="AL11" s="659">
        <v>7.4</v>
      </c>
      <c r="AM11" s="660"/>
      <c r="AN11" s="660"/>
      <c r="AO11" s="696"/>
      <c r="AP11" s="653" t="s">
        <v>235</v>
      </c>
      <c r="AQ11" s="654"/>
      <c r="AR11" s="654"/>
      <c r="AS11" s="654"/>
      <c r="AT11" s="654"/>
      <c r="AU11" s="654"/>
      <c r="AV11" s="654"/>
      <c r="AW11" s="654"/>
      <c r="AX11" s="654"/>
      <c r="AY11" s="654"/>
      <c r="AZ11" s="654"/>
      <c r="BA11" s="654"/>
      <c r="BB11" s="654"/>
      <c r="BC11" s="654"/>
      <c r="BD11" s="654"/>
      <c r="BE11" s="654"/>
      <c r="BF11" s="655"/>
      <c r="BG11" s="656">
        <v>323754</v>
      </c>
      <c r="BH11" s="657"/>
      <c r="BI11" s="657"/>
      <c r="BJ11" s="657"/>
      <c r="BK11" s="657"/>
      <c r="BL11" s="657"/>
      <c r="BM11" s="657"/>
      <c r="BN11" s="658"/>
      <c r="BO11" s="694">
        <v>4</v>
      </c>
      <c r="BP11" s="694"/>
      <c r="BQ11" s="694"/>
      <c r="BR11" s="694"/>
      <c r="BS11" s="695">
        <v>85790</v>
      </c>
      <c r="BT11" s="695"/>
      <c r="BU11" s="695"/>
      <c r="BV11" s="695"/>
      <c r="BW11" s="695"/>
      <c r="BX11" s="695"/>
      <c r="BY11" s="695"/>
      <c r="BZ11" s="695"/>
      <c r="CA11" s="695"/>
      <c r="CB11" s="735"/>
      <c r="CD11" s="653" t="s">
        <v>236</v>
      </c>
      <c r="CE11" s="654"/>
      <c r="CF11" s="654"/>
      <c r="CG11" s="654"/>
      <c r="CH11" s="654"/>
      <c r="CI11" s="654"/>
      <c r="CJ11" s="654"/>
      <c r="CK11" s="654"/>
      <c r="CL11" s="654"/>
      <c r="CM11" s="654"/>
      <c r="CN11" s="654"/>
      <c r="CO11" s="654"/>
      <c r="CP11" s="654"/>
      <c r="CQ11" s="655"/>
      <c r="CR11" s="656">
        <v>2519980</v>
      </c>
      <c r="CS11" s="657"/>
      <c r="CT11" s="657"/>
      <c r="CU11" s="657"/>
      <c r="CV11" s="657"/>
      <c r="CW11" s="657"/>
      <c r="CX11" s="657"/>
      <c r="CY11" s="658"/>
      <c r="CZ11" s="694">
        <v>5.5</v>
      </c>
      <c r="DA11" s="694"/>
      <c r="DB11" s="694"/>
      <c r="DC11" s="694"/>
      <c r="DD11" s="662">
        <v>644713</v>
      </c>
      <c r="DE11" s="657"/>
      <c r="DF11" s="657"/>
      <c r="DG11" s="657"/>
      <c r="DH11" s="657"/>
      <c r="DI11" s="657"/>
      <c r="DJ11" s="657"/>
      <c r="DK11" s="657"/>
      <c r="DL11" s="657"/>
      <c r="DM11" s="657"/>
      <c r="DN11" s="657"/>
      <c r="DO11" s="657"/>
      <c r="DP11" s="658"/>
      <c r="DQ11" s="662">
        <v>1206709</v>
      </c>
      <c r="DR11" s="657"/>
      <c r="DS11" s="657"/>
      <c r="DT11" s="657"/>
      <c r="DU11" s="657"/>
      <c r="DV11" s="657"/>
      <c r="DW11" s="657"/>
      <c r="DX11" s="657"/>
      <c r="DY11" s="657"/>
      <c r="DZ11" s="657"/>
      <c r="EA11" s="657"/>
      <c r="EB11" s="657"/>
      <c r="EC11" s="693"/>
    </row>
    <row r="12" spans="2:143" ht="11.25" customHeight="1" x14ac:dyDescent="0.15">
      <c r="B12" s="653" t="s">
        <v>237</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238</v>
      </c>
      <c r="AQ12" s="654"/>
      <c r="AR12" s="654"/>
      <c r="AS12" s="654"/>
      <c r="AT12" s="654"/>
      <c r="AU12" s="654"/>
      <c r="AV12" s="654"/>
      <c r="AW12" s="654"/>
      <c r="AX12" s="654"/>
      <c r="AY12" s="654"/>
      <c r="AZ12" s="654"/>
      <c r="BA12" s="654"/>
      <c r="BB12" s="654"/>
      <c r="BC12" s="654"/>
      <c r="BD12" s="654"/>
      <c r="BE12" s="654"/>
      <c r="BF12" s="655"/>
      <c r="BG12" s="656">
        <v>3428102</v>
      </c>
      <c r="BH12" s="657"/>
      <c r="BI12" s="657"/>
      <c r="BJ12" s="657"/>
      <c r="BK12" s="657"/>
      <c r="BL12" s="657"/>
      <c r="BM12" s="657"/>
      <c r="BN12" s="658"/>
      <c r="BO12" s="694">
        <v>42.8</v>
      </c>
      <c r="BP12" s="694"/>
      <c r="BQ12" s="694"/>
      <c r="BR12" s="694"/>
      <c r="BS12" s="695" t="s">
        <v>122</v>
      </c>
      <c r="BT12" s="695"/>
      <c r="BU12" s="695"/>
      <c r="BV12" s="695"/>
      <c r="BW12" s="695"/>
      <c r="BX12" s="695"/>
      <c r="BY12" s="695"/>
      <c r="BZ12" s="695"/>
      <c r="CA12" s="695"/>
      <c r="CB12" s="735"/>
      <c r="CD12" s="653" t="s">
        <v>239</v>
      </c>
      <c r="CE12" s="654"/>
      <c r="CF12" s="654"/>
      <c r="CG12" s="654"/>
      <c r="CH12" s="654"/>
      <c r="CI12" s="654"/>
      <c r="CJ12" s="654"/>
      <c r="CK12" s="654"/>
      <c r="CL12" s="654"/>
      <c r="CM12" s="654"/>
      <c r="CN12" s="654"/>
      <c r="CO12" s="654"/>
      <c r="CP12" s="654"/>
      <c r="CQ12" s="655"/>
      <c r="CR12" s="656">
        <v>1004873</v>
      </c>
      <c r="CS12" s="657"/>
      <c r="CT12" s="657"/>
      <c r="CU12" s="657"/>
      <c r="CV12" s="657"/>
      <c r="CW12" s="657"/>
      <c r="CX12" s="657"/>
      <c r="CY12" s="658"/>
      <c r="CZ12" s="694">
        <v>2.2000000000000002</v>
      </c>
      <c r="DA12" s="694"/>
      <c r="DB12" s="694"/>
      <c r="DC12" s="694"/>
      <c r="DD12" s="662">
        <v>92124</v>
      </c>
      <c r="DE12" s="657"/>
      <c r="DF12" s="657"/>
      <c r="DG12" s="657"/>
      <c r="DH12" s="657"/>
      <c r="DI12" s="657"/>
      <c r="DJ12" s="657"/>
      <c r="DK12" s="657"/>
      <c r="DL12" s="657"/>
      <c r="DM12" s="657"/>
      <c r="DN12" s="657"/>
      <c r="DO12" s="657"/>
      <c r="DP12" s="658"/>
      <c r="DQ12" s="662">
        <v>697779</v>
      </c>
      <c r="DR12" s="657"/>
      <c r="DS12" s="657"/>
      <c r="DT12" s="657"/>
      <c r="DU12" s="657"/>
      <c r="DV12" s="657"/>
      <c r="DW12" s="657"/>
      <c r="DX12" s="657"/>
      <c r="DY12" s="657"/>
      <c r="DZ12" s="657"/>
      <c r="EA12" s="657"/>
      <c r="EB12" s="657"/>
      <c r="EC12" s="693"/>
    </row>
    <row r="13" spans="2:143" ht="11.25" customHeight="1" x14ac:dyDescent="0.15">
      <c r="B13" s="653" t="s">
        <v>240</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241</v>
      </c>
      <c r="AQ13" s="654"/>
      <c r="AR13" s="654"/>
      <c r="AS13" s="654"/>
      <c r="AT13" s="654"/>
      <c r="AU13" s="654"/>
      <c r="AV13" s="654"/>
      <c r="AW13" s="654"/>
      <c r="AX13" s="654"/>
      <c r="AY13" s="654"/>
      <c r="AZ13" s="654"/>
      <c r="BA13" s="654"/>
      <c r="BB13" s="654"/>
      <c r="BC13" s="654"/>
      <c r="BD13" s="654"/>
      <c r="BE13" s="654"/>
      <c r="BF13" s="655"/>
      <c r="BG13" s="656">
        <v>3406881</v>
      </c>
      <c r="BH13" s="657"/>
      <c r="BI13" s="657"/>
      <c r="BJ13" s="657"/>
      <c r="BK13" s="657"/>
      <c r="BL13" s="657"/>
      <c r="BM13" s="657"/>
      <c r="BN13" s="658"/>
      <c r="BO13" s="694">
        <v>42.6</v>
      </c>
      <c r="BP13" s="694"/>
      <c r="BQ13" s="694"/>
      <c r="BR13" s="694"/>
      <c r="BS13" s="695" t="s">
        <v>122</v>
      </c>
      <c r="BT13" s="695"/>
      <c r="BU13" s="695"/>
      <c r="BV13" s="695"/>
      <c r="BW13" s="695"/>
      <c r="BX13" s="695"/>
      <c r="BY13" s="695"/>
      <c r="BZ13" s="695"/>
      <c r="CA13" s="695"/>
      <c r="CB13" s="735"/>
      <c r="CD13" s="653" t="s">
        <v>242</v>
      </c>
      <c r="CE13" s="654"/>
      <c r="CF13" s="654"/>
      <c r="CG13" s="654"/>
      <c r="CH13" s="654"/>
      <c r="CI13" s="654"/>
      <c r="CJ13" s="654"/>
      <c r="CK13" s="654"/>
      <c r="CL13" s="654"/>
      <c r="CM13" s="654"/>
      <c r="CN13" s="654"/>
      <c r="CO13" s="654"/>
      <c r="CP13" s="654"/>
      <c r="CQ13" s="655"/>
      <c r="CR13" s="656">
        <v>3219996</v>
      </c>
      <c r="CS13" s="657"/>
      <c r="CT13" s="657"/>
      <c r="CU13" s="657"/>
      <c r="CV13" s="657"/>
      <c r="CW13" s="657"/>
      <c r="CX13" s="657"/>
      <c r="CY13" s="658"/>
      <c r="CZ13" s="694">
        <v>7</v>
      </c>
      <c r="DA13" s="694"/>
      <c r="DB13" s="694"/>
      <c r="DC13" s="694"/>
      <c r="DD13" s="662">
        <v>1231084</v>
      </c>
      <c r="DE13" s="657"/>
      <c r="DF13" s="657"/>
      <c r="DG13" s="657"/>
      <c r="DH13" s="657"/>
      <c r="DI13" s="657"/>
      <c r="DJ13" s="657"/>
      <c r="DK13" s="657"/>
      <c r="DL13" s="657"/>
      <c r="DM13" s="657"/>
      <c r="DN13" s="657"/>
      <c r="DO13" s="657"/>
      <c r="DP13" s="658"/>
      <c r="DQ13" s="662">
        <v>1138773</v>
      </c>
      <c r="DR13" s="657"/>
      <c r="DS13" s="657"/>
      <c r="DT13" s="657"/>
      <c r="DU13" s="657"/>
      <c r="DV13" s="657"/>
      <c r="DW13" s="657"/>
      <c r="DX13" s="657"/>
      <c r="DY13" s="657"/>
      <c r="DZ13" s="657"/>
      <c r="EA13" s="657"/>
      <c r="EB13" s="657"/>
      <c r="EC13" s="693"/>
    </row>
    <row r="14" spans="2:143" ht="11.25" customHeight="1" x14ac:dyDescent="0.15">
      <c r="B14" s="653" t="s">
        <v>243</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244</v>
      </c>
      <c r="AQ14" s="654"/>
      <c r="AR14" s="654"/>
      <c r="AS14" s="654"/>
      <c r="AT14" s="654"/>
      <c r="AU14" s="654"/>
      <c r="AV14" s="654"/>
      <c r="AW14" s="654"/>
      <c r="AX14" s="654"/>
      <c r="AY14" s="654"/>
      <c r="AZ14" s="654"/>
      <c r="BA14" s="654"/>
      <c r="BB14" s="654"/>
      <c r="BC14" s="654"/>
      <c r="BD14" s="654"/>
      <c r="BE14" s="654"/>
      <c r="BF14" s="655"/>
      <c r="BG14" s="656">
        <v>356512</v>
      </c>
      <c r="BH14" s="657"/>
      <c r="BI14" s="657"/>
      <c r="BJ14" s="657"/>
      <c r="BK14" s="657"/>
      <c r="BL14" s="657"/>
      <c r="BM14" s="657"/>
      <c r="BN14" s="658"/>
      <c r="BO14" s="694">
        <v>4.5</v>
      </c>
      <c r="BP14" s="694"/>
      <c r="BQ14" s="694"/>
      <c r="BR14" s="694"/>
      <c r="BS14" s="695" t="s">
        <v>122</v>
      </c>
      <c r="BT14" s="695"/>
      <c r="BU14" s="695"/>
      <c r="BV14" s="695"/>
      <c r="BW14" s="695"/>
      <c r="BX14" s="695"/>
      <c r="BY14" s="695"/>
      <c r="BZ14" s="695"/>
      <c r="CA14" s="695"/>
      <c r="CB14" s="735"/>
      <c r="CD14" s="653" t="s">
        <v>245</v>
      </c>
      <c r="CE14" s="654"/>
      <c r="CF14" s="654"/>
      <c r="CG14" s="654"/>
      <c r="CH14" s="654"/>
      <c r="CI14" s="654"/>
      <c r="CJ14" s="654"/>
      <c r="CK14" s="654"/>
      <c r="CL14" s="654"/>
      <c r="CM14" s="654"/>
      <c r="CN14" s="654"/>
      <c r="CO14" s="654"/>
      <c r="CP14" s="654"/>
      <c r="CQ14" s="655"/>
      <c r="CR14" s="656">
        <v>2101386</v>
      </c>
      <c r="CS14" s="657"/>
      <c r="CT14" s="657"/>
      <c r="CU14" s="657"/>
      <c r="CV14" s="657"/>
      <c r="CW14" s="657"/>
      <c r="CX14" s="657"/>
      <c r="CY14" s="658"/>
      <c r="CZ14" s="694">
        <v>4.5999999999999996</v>
      </c>
      <c r="DA14" s="694"/>
      <c r="DB14" s="694"/>
      <c r="DC14" s="694"/>
      <c r="DD14" s="662">
        <v>374594</v>
      </c>
      <c r="DE14" s="657"/>
      <c r="DF14" s="657"/>
      <c r="DG14" s="657"/>
      <c r="DH14" s="657"/>
      <c r="DI14" s="657"/>
      <c r="DJ14" s="657"/>
      <c r="DK14" s="657"/>
      <c r="DL14" s="657"/>
      <c r="DM14" s="657"/>
      <c r="DN14" s="657"/>
      <c r="DO14" s="657"/>
      <c r="DP14" s="658"/>
      <c r="DQ14" s="662">
        <v>1484913</v>
      </c>
      <c r="DR14" s="657"/>
      <c r="DS14" s="657"/>
      <c r="DT14" s="657"/>
      <c r="DU14" s="657"/>
      <c r="DV14" s="657"/>
      <c r="DW14" s="657"/>
      <c r="DX14" s="657"/>
      <c r="DY14" s="657"/>
      <c r="DZ14" s="657"/>
      <c r="EA14" s="657"/>
      <c r="EB14" s="657"/>
      <c r="EC14" s="693"/>
    </row>
    <row r="15" spans="2:143" ht="11.25" customHeight="1" x14ac:dyDescent="0.15">
      <c r="B15" s="653" t="s">
        <v>246</v>
      </c>
      <c r="C15" s="654"/>
      <c r="D15" s="654"/>
      <c r="E15" s="654"/>
      <c r="F15" s="654"/>
      <c r="G15" s="654"/>
      <c r="H15" s="654"/>
      <c r="I15" s="654"/>
      <c r="J15" s="654"/>
      <c r="K15" s="654"/>
      <c r="L15" s="654"/>
      <c r="M15" s="654"/>
      <c r="N15" s="654"/>
      <c r="O15" s="654"/>
      <c r="P15" s="654"/>
      <c r="Q15" s="655"/>
      <c r="R15" s="656">
        <v>48177</v>
      </c>
      <c r="S15" s="657"/>
      <c r="T15" s="657"/>
      <c r="U15" s="657"/>
      <c r="V15" s="657"/>
      <c r="W15" s="657"/>
      <c r="X15" s="657"/>
      <c r="Y15" s="658"/>
      <c r="Z15" s="694">
        <v>0.1</v>
      </c>
      <c r="AA15" s="694"/>
      <c r="AB15" s="694"/>
      <c r="AC15" s="694"/>
      <c r="AD15" s="695">
        <v>48177</v>
      </c>
      <c r="AE15" s="695"/>
      <c r="AF15" s="695"/>
      <c r="AG15" s="695"/>
      <c r="AH15" s="695"/>
      <c r="AI15" s="695"/>
      <c r="AJ15" s="695"/>
      <c r="AK15" s="695"/>
      <c r="AL15" s="659">
        <v>0.2</v>
      </c>
      <c r="AM15" s="660"/>
      <c r="AN15" s="660"/>
      <c r="AO15" s="696"/>
      <c r="AP15" s="653" t="s">
        <v>247</v>
      </c>
      <c r="AQ15" s="654"/>
      <c r="AR15" s="654"/>
      <c r="AS15" s="654"/>
      <c r="AT15" s="654"/>
      <c r="AU15" s="654"/>
      <c r="AV15" s="654"/>
      <c r="AW15" s="654"/>
      <c r="AX15" s="654"/>
      <c r="AY15" s="654"/>
      <c r="AZ15" s="654"/>
      <c r="BA15" s="654"/>
      <c r="BB15" s="654"/>
      <c r="BC15" s="654"/>
      <c r="BD15" s="654"/>
      <c r="BE15" s="654"/>
      <c r="BF15" s="655"/>
      <c r="BG15" s="656">
        <v>572565</v>
      </c>
      <c r="BH15" s="657"/>
      <c r="BI15" s="657"/>
      <c r="BJ15" s="657"/>
      <c r="BK15" s="657"/>
      <c r="BL15" s="657"/>
      <c r="BM15" s="657"/>
      <c r="BN15" s="658"/>
      <c r="BO15" s="694">
        <v>7.2</v>
      </c>
      <c r="BP15" s="694"/>
      <c r="BQ15" s="694"/>
      <c r="BR15" s="694"/>
      <c r="BS15" s="695" t="s">
        <v>122</v>
      </c>
      <c r="BT15" s="695"/>
      <c r="BU15" s="695"/>
      <c r="BV15" s="695"/>
      <c r="BW15" s="695"/>
      <c r="BX15" s="695"/>
      <c r="BY15" s="695"/>
      <c r="BZ15" s="695"/>
      <c r="CA15" s="695"/>
      <c r="CB15" s="735"/>
      <c r="CD15" s="653" t="s">
        <v>248</v>
      </c>
      <c r="CE15" s="654"/>
      <c r="CF15" s="654"/>
      <c r="CG15" s="654"/>
      <c r="CH15" s="654"/>
      <c r="CI15" s="654"/>
      <c r="CJ15" s="654"/>
      <c r="CK15" s="654"/>
      <c r="CL15" s="654"/>
      <c r="CM15" s="654"/>
      <c r="CN15" s="654"/>
      <c r="CO15" s="654"/>
      <c r="CP15" s="654"/>
      <c r="CQ15" s="655"/>
      <c r="CR15" s="656">
        <v>4536265</v>
      </c>
      <c r="CS15" s="657"/>
      <c r="CT15" s="657"/>
      <c r="CU15" s="657"/>
      <c r="CV15" s="657"/>
      <c r="CW15" s="657"/>
      <c r="CX15" s="657"/>
      <c r="CY15" s="658"/>
      <c r="CZ15" s="694">
        <v>9.9</v>
      </c>
      <c r="DA15" s="694"/>
      <c r="DB15" s="694"/>
      <c r="DC15" s="694"/>
      <c r="DD15" s="662">
        <v>979161</v>
      </c>
      <c r="DE15" s="657"/>
      <c r="DF15" s="657"/>
      <c r="DG15" s="657"/>
      <c r="DH15" s="657"/>
      <c r="DI15" s="657"/>
      <c r="DJ15" s="657"/>
      <c r="DK15" s="657"/>
      <c r="DL15" s="657"/>
      <c r="DM15" s="657"/>
      <c r="DN15" s="657"/>
      <c r="DO15" s="657"/>
      <c r="DP15" s="658"/>
      <c r="DQ15" s="662">
        <v>2833602</v>
      </c>
      <c r="DR15" s="657"/>
      <c r="DS15" s="657"/>
      <c r="DT15" s="657"/>
      <c r="DU15" s="657"/>
      <c r="DV15" s="657"/>
      <c r="DW15" s="657"/>
      <c r="DX15" s="657"/>
      <c r="DY15" s="657"/>
      <c r="DZ15" s="657"/>
      <c r="EA15" s="657"/>
      <c r="EB15" s="657"/>
      <c r="EC15" s="693"/>
    </row>
    <row r="16" spans="2:143" ht="11.25" customHeight="1" x14ac:dyDescent="0.15">
      <c r="B16" s="653" t="s">
        <v>249</v>
      </c>
      <c r="C16" s="654"/>
      <c r="D16" s="654"/>
      <c r="E16" s="654"/>
      <c r="F16" s="654"/>
      <c r="G16" s="654"/>
      <c r="H16" s="654"/>
      <c r="I16" s="654"/>
      <c r="J16" s="654"/>
      <c r="K16" s="654"/>
      <c r="L16" s="654"/>
      <c r="M16" s="654"/>
      <c r="N16" s="654"/>
      <c r="O16" s="654"/>
      <c r="P16" s="654"/>
      <c r="Q16" s="655"/>
      <c r="R16" s="656">
        <v>134557</v>
      </c>
      <c r="S16" s="657"/>
      <c r="T16" s="657"/>
      <c r="U16" s="657"/>
      <c r="V16" s="657"/>
      <c r="W16" s="657"/>
      <c r="X16" s="657"/>
      <c r="Y16" s="658"/>
      <c r="Z16" s="694">
        <v>0.3</v>
      </c>
      <c r="AA16" s="694"/>
      <c r="AB16" s="694"/>
      <c r="AC16" s="694"/>
      <c r="AD16" s="695">
        <v>134557</v>
      </c>
      <c r="AE16" s="695"/>
      <c r="AF16" s="695"/>
      <c r="AG16" s="695"/>
      <c r="AH16" s="695"/>
      <c r="AI16" s="695"/>
      <c r="AJ16" s="695"/>
      <c r="AK16" s="695"/>
      <c r="AL16" s="659">
        <v>0.5</v>
      </c>
      <c r="AM16" s="660"/>
      <c r="AN16" s="660"/>
      <c r="AO16" s="696"/>
      <c r="AP16" s="653" t="s">
        <v>250</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251</v>
      </c>
      <c r="CE16" s="654"/>
      <c r="CF16" s="654"/>
      <c r="CG16" s="654"/>
      <c r="CH16" s="654"/>
      <c r="CI16" s="654"/>
      <c r="CJ16" s="654"/>
      <c r="CK16" s="654"/>
      <c r="CL16" s="654"/>
      <c r="CM16" s="654"/>
      <c r="CN16" s="654"/>
      <c r="CO16" s="654"/>
      <c r="CP16" s="654"/>
      <c r="CQ16" s="655"/>
      <c r="CR16" s="656">
        <v>349608</v>
      </c>
      <c r="CS16" s="657"/>
      <c r="CT16" s="657"/>
      <c r="CU16" s="657"/>
      <c r="CV16" s="657"/>
      <c r="CW16" s="657"/>
      <c r="CX16" s="657"/>
      <c r="CY16" s="658"/>
      <c r="CZ16" s="694">
        <v>0.8</v>
      </c>
      <c r="DA16" s="694"/>
      <c r="DB16" s="694"/>
      <c r="DC16" s="694"/>
      <c r="DD16" s="662" t="s">
        <v>122</v>
      </c>
      <c r="DE16" s="657"/>
      <c r="DF16" s="657"/>
      <c r="DG16" s="657"/>
      <c r="DH16" s="657"/>
      <c r="DI16" s="657"/>
      <c r="DJ16" s="657"/>
      <c r="DK16" s="657"/>
      <c r="DL16" s="657"/>
      <c r="DM16" s="657"/>
      <c r="DN16" s="657"/>
      <c r="DO16" s="657"/>
      <c r="DP16" s="658"/>
      <c r="DQ16" s="662">
        <v>92951</v>
      </c>
      <c r="DR16" s="657"/>
      <c r="DS16" s="657"/>
      <c r="DT16" s="657"/>
      <c r="DU16" s="657"/>
      <c r="DV16" s="657"/>
      <c r="DW16" s="657"/>
      <c r="DX16" s="657"/>
      <c r="DY16" s="657"/>
      <c r="DZ16" s="657"/>
      <c r="EA16" s="657"/>
      <c r="EB16" s="657"/>
      <c r="EC16" s="693"/>
    </row>
    <row r="17" spans="2:133" ht="11.25" customHeight="1" x14ac:dyDescent="0.15">
      <c r="B17" s="653" t="s">
        <v>252</v>
      </c>
      <c r="C17" s="654"/>
      <c r="D17" s="654"/>
      <c r="E17" s="654"/>
      <c r="F17" s="654"/>
      <c r="G17" s="654"/>
      <c r="H17" s="654"/>
      <c r="I17" s="654"/>
      <c r="J17" s="654"/>
      <c r="K17" s="654"/>
      <c r="L17" s="654"/>
      <c r="M17" s="654"/>
      <c r="N17" s="654"/>
      <c r="O17" s="654"/>
      <c r="P17" s="654"/>
      <c r="Q17" s="655"/>
      <c r="R17" s="656">
        <v>327823</v>
      </c>
      <c r="S17" s="657"/>
      <c r="T17" s="657"/>
      <c r="U17" s="657"/>
      <c r="V17" s="657"/>
      <c r="W17" s="657"/>
      <c r="X17" s="657"/>
      <c r="Y17" s="658"/>
      <c r="Z17" s="694">
        <v>0.7</v>
      </c>
      <c r="AA17" s="694"/>
      <c r="AB17" s="694"/>
      <c r="AC17" s="694"/>
      <c r="AD17" s="695">
        <v>327823</v>
      </c>
      <c r="AE17" s="695"/>
      <c r="AF17" s="695"/>
      <c r="AG17" s="695"/>
      <c r="AH17" s="695"/>
      <c r="AI17" s="695"/>
      <c r="AJ17" s="695"/>
      <c r="AK17" s="695"/>
      <c r="AL17" s="659">
        <v>1.3</v>
      </c>
      <c r="AM17" s="660"/>
      <c r="AN17" s="660"/>
      <c r="AO17" s="696"/>
      <c r="AP17" s="653" t="s">
        <v>253</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254</v>
      </c>
      <c r="CE17" s="654"/>
      <c r="CF17" s="654"/>
      <c r="CG17" s="654"/>
      <c r="CH17" s="654"/>
      <c r="CI17" s="654"/>
      <c r="CJ17" s="654"/>
      <c r="CK17" s="654"/>
      <c r="CL17" s="654"/>
      <c r="CM17" s="654"/>
      <c r="CN17" s="654"/>
      <c r="CO17" s="654"/>
      <c r="CP17" s="654"/>
      <c r="CQ17" s="655"/>
      <c r="CR17" s="656">
        <v>5504934</v>
      </c>
      <c r="CS17" s="657"/>
      <c r="CT17" s="657"/>
      <c r="CU17" s="657"/>
      <c r="CV17" s="657"/>
      <c r="CW17" s="657"/>
      <c r="CX17" s="657"/>
      <c r="CY17" s="658"/>
      <c r="CZ17" s="694">
        <v>12</v>
      </c>
      <c r="DA17" s="694"/>
      <c r="DB17" s="694"/>
      <c r="DC17" s="694"/>
      <c r="DD17" s="662" t="s">
        <v>122</v>
      </c>
      <c r="DE17" s="657"/>
      <c r="DF17" s="657"/>
      <c r="DG17" s="657"/>
      <c r="DH17" s="657"/>
      <c r="DI17" s="657"/>
      <c r="DJ17" s="657"/>
      <c r="DK17" s="657"/>
      <c r="DL17" s="657"/>
      <c r="DM17" s="657"/>
      <c r="DN17" s="657"/>
      <c r="DO17" s="657"/>
      <c r="DP17" s="658"/>
      <c r="DQ17" s="662">
        <v>5438874</v>
      </c>
      <c r="DR17" s="657"/>
      <c r="DS17" s="657"/>
      <c r="DT17" s="657"/>
      <c r="DU17" s="657"/>
      <c r="DV17" s="657"/>
      <c r="DW17" s="657"/>
      <c r="DX17" s="657"/>
      <c r="DY17" s="657"/>
      <c r="DZ17" s="657"/>
      <c r="EA17" s="657"/>
      <c r="EB17" s="657"/>
      <c r="EC17" s="693"/>
    </row>
    <row r="18" spans="2:133" ht="11.25" customHeight="1" x14ac:dyDescent="0.15">
      <c r="B18" s="653" t="s">
        <v>255</v>
      </c>
      <c r="C18" s="654"/>
      <c r="D18" s="654"/>
      <c r="E18" s="654"/>
      <c r="F18" s="654"/>
      <c r="G18" s="654"/>
      <c r="H18" s="654"/>
      <c r="I18" s="654"/>
      <c r="J18" s="654"/>
      <c r="K18" s="654"/>
      <c r="L18" s="654"/>
      <c r="M18" s="654"/>
      <c r="N18" s="654"/>
      <c r="O18" s="654"/>
      <c r="P18" s="654"/>
      <c r="Q18" s="655"/>
      <c r="R18" s="656">
        <v>51813</v>
      </c>
      <c r="S18" s="657"/>
      <c r="T18" s="657"/>
      <c r="U18" s="657"/>
      <c r="V18" s="657"/>
      <c r="W18" s="657"/>
      <c r="X18" s="657"/>
      <c r="Y18" s="658"/>
      <c r="Z18" s="694">
        <v>0.1</v>
      </c>
      <c r="AA18" s="694"/>
      <c r="AB18" s="694"/>
      <c r="AC18" s="694"/>
      <c r="AD18" s="695">
        <v>51813</v>
      </c>
      <c r="AE18" s="695"/>
      <c r="AF18" s="695"/>
      <c r="AG18" s="695"/>
      <c r="AH18" s="695"/>
      <c r="AI18" s="695"/>
      <c r="AJ18" s="695"/>
      <c r="AK18" s="695"/>
      <c r="AL18" s="659">
        <v>0.2</v>
      </c>
      <c r="AM18" s="660"/>
      <c r="AN18" s="660"/>
      <c r="AO18" s="696"/>
      <c r="AP18" s="653" t="s">
        <v>256</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257</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15">
      <c r="B19" s="653" t="s">
        <v>258</v>
      </c>
      <c r="C19" s="654"/>
      <c r="D19" s="654"/>
      <c r="E19" s="654"/>
      <c r="F19" s="654"/>
      <c r="G19" s="654"/>
      <c r="H19" s="654"/>
      <c r="I19" s="654"/>
      <c r="J19" s="654"/>
      <c r="K19" s="654"/>
      <c r="L19" s="654"/>
      <c r="M19" s="654"/>
      <c r="N19" s="654"/>
      <c r="O19" s="654"/>
      <c r="P19" s="654"/>
      <c r="Q19" s="655"/>
      <c r="R19" s="656">
        <v>265326</v>
      </c>
      <c r="S19" s="657"/>
      <c r="T19" s="657"/>
      <c r="U19" s="657"/>
      <c r="V19" s="657"/>
      <c r="W19" s="657"/>
      <c r="X19" s="657"/>
      <c r="Y19" s="658"/>
      <c r="Z19" s="694">
        <v>0.6</v>
      </c>
      <c r="AA19" s="694"/>
      <c r="AB19" s="694"/>
      <c r="AC19" s="694"/>
      <c r="AD19" s="695">
        <v>265326</v>
      </c>
      <c r="AE19" s="695"/>
      <c r="AF19" s="695"/>
      <c r="AG19" s="695"/>
      <c r="AH19" s="695"/>
      <c r="AI19" s="695"/>
      <c r="AJ19" s="695"/>
      <c r="AK19" s="695"/>
      <c r="AL19" s="659">
        <v>1.1000000000000001</v>
      </c>
      <c r="AM19" s="660"/>
      <c r="AN19" s="660"/>
      <c r="AO19" s="696"/>
      <c r="AP19" s="653" t="s">
        <v>259</v>
      </c>
      <c r="AQ19" s="654"/>
      <c r="AR19" s="654"/>
      <c r="AS19" s="654"/>
      <c r="AT19" s="654"/>
      <c r="AU19" s="654"/>
      <c r="AV19" s="654"/>
      <c r="AW19" s="654"/>
      <c r="AX19" s="654"/>
      <c r="AY19" s="654"/>
      <c r="AZ19" s="654"/>
      <c r="BA19" s="654"/>
      <c r="BB19" s="654"/>
      <c r="BC19" s="654"/>
      <c r="BD19" s="654"/>
      <c r="BE19" s="654"/>
      <c r="BF19" s="655"/>
      <c r="BG19" s="656">
        <v>388020</v>
      </c>
      <c r="BH19" s="657"/>
      <c r="BI19" s="657"/>
      <c r="BJ19" s="657"/>
      <c r="BK19" s="657"/>
      <c r="BL19" s="657"/>
      <c r="BM19" s="657"/>
      <c r="BN19" s="658"/>
      <c r="BO19" s="694">
        <v>4.8</v>
      </c>
      <c r="BP19" s="694"/>
      <c r="BQ19" s="694"/>
      <c r="BR19" s="694"/>
      <c r="BS19" s="695" t="s">
        <v>122</v>
      </c>
      <c r="BT19" s="695"/>
      <c r="BU19" s="695"/>
      <c r="BV19" s="695"/>
      <c r="BW19" s="695"/>
      <c r="BX19" s="695"/>
      <c r="BY19" s="695"/>
      <c r="BZ19" s="695"/>
      <c r="CA19" s="695"/>
      <c r="CB19" s="735"/>
      <c r="CD19" s="653" t="s">
        <v>260</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15">
      <c r="B20" s="723" t="s">
        <v>261</v>
      </c>
      <c r="C20" s="724"/>
      <c r="D20" s="724"/>
      <c r="E20" s="724"/>
      <c r="F20" s="724"/>
      <c r="G20" s="724"/>
      <c r="H20" s="724"/>
      <c r="I20" s="724"/>
      <c r="J20" s="724"/>
      <c r="K20" s="724"/>
      <c r="L20" s="724"/>
      <c r="M20" s="724"/>
      <c r="N20" s="724"/>
      <c r="O20" s="724"/>
      <c r="P20" s="724"/>
      <c r="Q20" s="725"/>
      <c r="R20" s="656">
        <v>10684</v>
      </c>
      <c r="S20" s="657"/>
      <c r="T20" s="657"/>
      <c r="U20" s="657"/>
      <c r="V20" s="657"/>
      <c r="W20" s="657"/>
      <c r="X20" s="657"/>
      <c r="Y20" s="658"/>
      <c r="Z20" s="694">
        <v>0</v>
      </c>
      <c r="AA20" s="694"/>
      <c r="AB20" s="694"/>
      <c r="AC20" s="694"/>
      <c r="AD20" s="695">
        <v>10684</v>
      </c>
      <c r="AE20" s="695"/>
      <c r="AF20" s="695"/>
      <c r="AG20" s="695"/>
      <c r="AH20" s="695"/>
      <c r="AI20" s="695"/>
      <c r="AJ20" s="695"/>
      <c r="AK20" s="695"/>
      <c r="AL20" s="659">
        <v>0</v>
      </c>
      <c r="AM20" s="660"/>
      <c r="AN20" s="660"/>
      <c r="AO20" s="696"/>
      <c r="AP20" s="653" t="s">
        <v>262</v>
      </c>
      <c r="AQ20" s="654"/>
      <c r="AR20" s="654"/>
      <c r="AS20" s="654"/>
      <c r="AT20" s="654"/>
      <c r="AU20" s="654"/>
      <c r="AV20" s="654"/>
      <c r="AW20" s="654"/>
      <c r="AX20" s="654"/>
      <c r="AY20" s="654"/>
      <c r="AZ20" s="654"/>
      <c r="BA20" s="654"/>
      <c r="BB20" s="654"/>
      <c r="BC20" s="654"/>
      <c r="BD20" s="654"/>
      <c r="BE20" s="654"/>
      <c r="BF20" s="655"/>
      <c r="BG20" s="656">
        <v>388020</v>
      </c>
      <c r="BH20" s="657"/>
      <c r="BI20" s="657"/>
      <c r="BJ20" s="657"/>
      <c r="BK20" s="657"/>
      <c r="BL20" s="657"/>
      <c r="BM20" s="657"/>
      <c r="BN20" s="658"/>
      <c r="BO20" s="694">
        <v>4.8</v>
      </c>
      <c r="BP20" s="694"/>
      <c r="BQ20" s="694"/>
      <c r="BR20" s="694"/>
      <c r="BS20" s="695" t="s">
        <v>122</v>
      </c>
      <c r="BT20" s="695"/>
      <c r="BU20" s="695"/>
      <c r="BV20" s="695"/>
      <c r="BW20" s="695"/>
      <c r="BX20" s="695"/>
      <c r="BY20" s="695"/>
      <c r="BZ20" s="695"/>
      <c r="CA20" s="695"/>
      <c r="CB20" s="735"/>
      <c r="CD20" s="653" t="s">
        <v>263</v>
      </c>
      <c r="CE20" s="654"/>
      <c r="CF20" s="654"/>
      <c r="CG20" s="654"/>
      <c r="CH20" s="654"/>
      <c r="CI20" s="654"/>
      <c r="CJ20" s="654"/>
      <c r="CK20" s="654"/>
      <c r="CL20" s="654"/>
      <c r="CM20" s="654"/>
      <c r="CN20" s="654"/>
      <c r="CO20" s="654"/>
      <c r="CP20" s="654"/>
      <c r="CQ20" s="655"/>
      <c r="CR20" s="656">
        <v>45807592</v>
      </c>
      <c r="CS20" s="657"/>
      <c r="CT20" s="657"/>
      <c r="CU20" s="657"/>
      <c r="CV20" s="657"/>
      <c r="CW20" s="657"/>
      <c r="CX20" s="657"/>
      <c r="CY20" s="658"/>
      <c r="CZ20" s="694">
        <v>100</v>
      </c>
      <c r="DA20" s="694"/>
      <c r="DB20" s="694"/>
      <c r="DC20" s="694"/>
      <c r="DD20" s="662">
        <v>4579968</v>
      </c>
      <c r="DE20" s="657"/>
      <c r="DF20" s="657"/>
      <c r="DG20" s="657"/>
      <c r="DH20" s="657"/>
      <c r="DI20" s="657"/>
      <c r="DJ20" s="657"/>
      <c r="DK20" s="657"/>
      <c r="DL20" s="657"/>
      <c r="DM20" s="657"/>
      <c r="DN20" s="657"/>
      <c r="DO20" s="657"/>
      <c r="DP20" s="658"/>
      <c r="DQ20" s="662">
        <v>29324310</v>
      </c>
      <c r="DR20" s="657"/>
      <c r="DS20" s="657"/>
      <c r="DT20" s="657"/>
      <c r="DU20" s="657"/>
      <c r="DV20" s="657"/>
      <c r="DW20" s="657"/>
      <c r="DX20" s="657"/>
      <c r="DY20" s="657"/>
      <c r="DZ20" s="657"/>
      <c r="EA20" s="657"/>
      <c r="EB20" s="657"/>
      <c r="EC20" s="693"/>
    </row>
    <row r="21" spans="2:133" ht="11.25" customHeight="1" x14ac:dyDescent="0.15">
      <c r="B21" s="653" t="s">
        <v>264</v>
      </c>
      <c r="C21" s="654"/>
      <c r="D21" s="654"/>
      <c r="E21" s="654"/>
      <c r="F21" s="654"/>
      <c r="G21" s="654"/>
      <c r="H21" s="654"/>
      <c r="I21" s="654"/>
      <c r="J21" s="654"/>
      <c r="K21" s="654"/>
      <c r="L21" s="654"/>
      <c r="M21" s="654"/>
      <c r="N21" s="654"/>
      <c r="O21" s="654"/>
      <c r="P21" s="654"/>
      <c r="Q21" s="655"/>
      <c r="R21" s="656">
        <v>16229467</v>
      </c>
      <c r="S21" s="657"/>
      <c r="T21" s="657"/>
      <c r="U21" s="657"/>
      <c r="V21" s="657"/>
      <c r="W21" s="657"/>
      <c r="X21" s="657"/>
      <c r="Y21" s="658"/>
      <c r="Z21" s="694">
        <v>33.9</v>
      </c>
      <c r="AA21" s="694"/>
      <c r="AB21" s="694"/>
      <c r="AC21" s="694"/>
      <c r="AD21" s="695">
        <v>13651645</v>
      </c>
      <c r="AE21" s="695"/>
      <c r="AF21" s="695"/>
      <c r="AG21" s="695"/>
      <c r="AH21" s="695"/>
      <c r="AI21" s="695"/>
      <c r="AJ21" s="695"/>
      <c r="AK21" s="695"/>
      <c r="AL21" s="659">
        <v>55.3</v>
      </c>
      <c r="AM21" s="660"/>
      <c r="AN21" s="660"/>
      <c r="AO21" s="696"/>
      <c r="AP21" s="653" t="s">
        <v>265</v>
      </c>
      <c r="AQ21" s="733"/>
      <c r="AR21" s="733"/>
      <c r="AS21" s="733"/>
      <c r="AT21" s="733"/>
      <c r="AU21" s="733"/>
      <c r="AV21" s="733"/>
      <c r="AW21" s="733"/>
      <c r="AX21" s="733"/>
      <c r="AY21" s="733"/>
      <c r="AZ21" s="733"/>
      <c r="BA21" s="733"/>
      <c r="BB21" s="733"/>
      <c r="BC21" s="733"/>
      <c r="BD21" s="733"/>
      <c r="BE21" s="733"/>
      <c r="BF21" s="734"/>
      <c r="BG21" s="656">
        <v>49701</v>
      </c>
      <c r="BH21" s="657"/>
      <c r="BI21" s="657"/>
      <c r="BJ21" s="657"/>
      <c r="BK21" s="657"/>
      <c r="BL21" s="657"/>
      <c r="BM21" s="657"/>
      <c r="BN21" s="658"/>
      <c r="BO21" s="694">
        <v>0.6</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15">
      <c r="B22" s="653" t="s">
        <v>266</v>
      </c>
      <c r="C22" s="654"/>
      <c r="D22" s="654"/>
      <c r="E22" s="654"/>
      <c r="F22" s="654"/>
      <c r="G22" s="654"/>
      <c r="H22" s="654"/>
      <c r="I22" s="654"/>
      <c r="J22" s="654"/>
      <c r="K22" s="654"/>
      <c r="L22" s="654"/>
      <c r="M22" s="654"/>
      <c r="N22" s="654"/>
      <c r="O22" s="654"/>
      <c r="P22" s="654"/>
      <c r="Q22" s="655"/>
      <c r="R22" s="656">
        <v>13651645</v>
      </c>
      <c r="S22" s="657"/>
      <c r="T22" s="657"/>
      <c r="U22" s="657"/>
      <c r="V22" s="657"/>
      <c r="W22" s="657"/>
      <c r="X22" s="657"/>
      <c r="Y22" s="658"/>
      <c r="Z22" s="694">
        <v>28.5</v>
      </c>
      <c r="AA22" s="694"/>
      <c r="AB22" s="694"/>
      <c r="AC22" s="694"/>
      <c r="AD22" s="695">
        <v>13651645</v>
      </c>
      <c r="AE22" s="695"/>
      <c r="AF22" s="695"/>
      <c r="AG22" s="695"/>
      <c r="AH22" s="695"/>
      <c r="AI22" s="695"/>
      <c r="AJ22" s="695"/>
      <c r="AK22" s="695"/>
      <c r="AL22" s="659">
        <v>55.3</v>
      </c>
      <c r="AM22" s="660"/>
      <c r="AN22" s="660"/>
      <c r="AO22" s="696"/>
      <c r="AP22" s="653" t="s">
        <v>267</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268</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15">
      <c r="B23" s="653" t="s">
        <v>269</v>
      </c>
      <c r="C23" s="654"/>
      <c r="D23" s="654"/>
      <c r="E23" s="654"/>
      <c r="F23" s="654"/>
      <c r="G23" s="654"/>
      <c r="H23" s="654"/>
      <c r="I23" s="654"/>
      <c r="J23" s="654"/>
      <c r="K23" s="654"/>
      <c r="L23" s="654"/>
      <c r="M23" s="654"/>
      <c r="N23" s="654"/>
      <c r="O23" s="654"/>
      <c r="P23" s="654"/>
      <c r="Q23" s="655"/>
      <c r="R23" s="656">
        <v>2577822</v>
      </c>
      <c r="S23" s="657"/>
      <c r="T23" s="657"/>
      <c r="U23" s="657"/>
      <c r="V23" s="657"/>
      <c r="W23" s="657"/>
      <c r="X23" s="657"/>
      <c r="Y23" s="658"/>
      <c r="Z23" s="694">
        <v>5.4</v>
      </c>
      <c r="AA23" s="694"/>
      <c r="AB23" s="694"/>
      <c r="AC23" s="694"/>
      <c r="AD23" s="695" t="s">
        <v>122</v>
      </c>
      <c r="AE23" s="695"/>
      <c r="AF23" s="695"/>
      <c r="AG23" s="695"/>
      <c r="AH23" s="695"/>
      <c r="AI23" s="695"/>
      <c r="AJ23" s="695"/>
      <c r="AK23" s="695"/>
      <c r="AL23" s="659" t="s">
        <v>122</v>
      </c>
      <c r="AM23" s="660"/>
      <c r="AN23" s="660"/>
      <c r="AO23" s="696"/>
      <c r="AP23" s="653" t="s">
        <v>270</v>
      </c>
      <c r="AQ23" s="733"/>
      <c r="AR23" s="733"/>
      <c r="AS23" s="733"/>
      <c r="AT23" s="733"/>
      <c r="AU23" s="733"/>
      <c r="AV23" s="733"/>
      <c r="AW23" s="733"/>
      <c r="AX23" s="733"/>
      <c r="AY23" s="733"/>
      <c r="AZ23" s="733"/>
      <c r="BA23" s="733"/>
      <c r="BB23" s="733"/>
      <c r="BC23" s="733"/>
      <c r="BD23" s="733"/>
      <c r="BE23" s="733"/>
      <c r="BF23" s="734"/>
      <c r="BG23" s="656">
        <v>338319</v>
      </c>
      <c r="BH23" s="657"/>
      <c r="BI23" s="657"/>
      <c r="BJ23" s="657"/>
      <c r="BK23" s="657"/>
      <c r="BL23" s="657"/>
      <c r="BM23" s="657"/>
      <c r="BN23" s="658"/>
      <c r="BO23" s="694">
        <v>4.2</v>
      </c>
      <c r="BP23" s="694"/>
      <c r="BQ23" s="694"/>
      <c r="BR23" s="694"/>
      <c r="BS23" s="695" t="s">
        <v>122</v>
      </c>
      <c r="BT23" s="695"/>
      <c r="BU23" s="695"/>
      <c r="BV23" s="695"/>
      <c r="BW23" s="695"/>
      <c r="BX23" s="695"/>
      <c r="BY23" s="695"/>
      <c r="BZ23" s="695"/>
      <c r="CA23" s="695"/>
      <c r="CB23" s="735"/>
      <c r="CD23" s="708" t="s">
        <v>210</v>
      </c>
      <c r="CE23" s="709"/>
      <c r="CF23" s="709"/>
      <c r="CG23" s="709"/>
      <c r="CH23" s="709"/>
      <c r="CI23" s="709"/>
      <c r="CJ23" s="709"/>
      <c r="CK23" s="709"/>
      <c r="CL23" s="709"/>
      <c r="CM23" s="709"/>
      <c r="CN23" s="709"/>
      <c r="CO23" s="709"/>
      <c r="CP23" s="709"/>
      <c r="CQ23" s="710"/>
      <c r="CR23" s="708" t="s">
        <v>271</v>
      </c>
      <c r="CS23" s="709"/>
      <c r="CT23" s="709"/>
      <c r="CU23" s="709"/>
      <c r="CV23" s="709"/>
      <c r="CW23" s="709"/>
      <c r="CX23" s="709"/>
      <c r="CY23" s="710"/>
      <c r="CZ23" s="708" t="s">
        <v>272</v>
      </c>
      <c r="DA23" s="709"/>
      <c r="DB23" s="709"/>
      <c r="DC23" s="710"/>
      <c r="DD23" s="708" t="s">
        <v>273</v>
      </c>
      <c r="DE23" s="709"/>
      <c r="DF23" s="709"/>
      <c r="DG23" s="709"/>
      <c r="DH23" s="709"/>
      <c r="DI23" s="709"/>
      <c r="DJ23" s="709"/>
      <c r="DK23" s="710"/>
      <c r="DL23" s="746" t="s">
        <v>274</v>
      </c>
      <c r="DM23" s="747"/>
      <c r="DN23" s="747"/>
      <c r="DO23" s="747"/>
      <c r="DP23" s="747"/>
      <c r="DQ23" s="747"/>
      <c r="DR23" s="747"/>
      <c r="DS23" s="747"/>
      <c r="DT23" s="747"/>
      <c r="DU23" s="747"/>
      <c r="DV23" s="748"/>
      <c r="DW23" s="708" t="s">
        <v>275</v>
      </c>
      <c r="DX23" s="709"/>
      <c r="DY23" s="709"/>
      <c r="DZ23" s="709"/>
      <c r="EA23" s="709"/>
      <c r="EB23" s="709"/>
      <c r="EC23" s="710"/>
    </row>
    <row r="24" spans="2:133" ht="11.25" customHeight="1" x14ac:dyDescent="0.15">
      <c r="B24" s="653" t="s">
        <v>276</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277</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278</v>
      </c>
      <c r="CE24" s="715"/>
      <c r="CF24" s="715"/>
      <c r="CG24" s="715"/>
      <c r="CH24" s="715"/>
      <c r="CI24" s="715"/>
      <c r="CJ24" s="715"/>
      <c r="CK24" s="715"/>
      <c r="CL24" s="715"/>
      <c r="CM24" s="715"/>
      <c r="CN24" s="715"/>
      <c r="CO24" s="715"/>
      <c r="CP24" s="715"/>
      <c r="CQ24" s="716"/>
      <c r="CR24" s="711">
        <v>24134775</v>
      </c>
      <c r="CS24" s="712"/>
      <c r="CT24" s="712"/>
      <c r="CU24" s="712"/>
      <c r="CV24" s="712"/>
      <c r="CW24" s="712"/>
      <c r="CX24" s="712"/>
      <c r="CY24" s="737"/>
      <c r="CZ24" s="738">
        <v>52.7</v>
      </c>
      <c r="DA24" s="720"/>
      <c r="DB24" s="720"/>
      <c r="DC24" s="740"/>
      <c r="DD24" s="736">
        <v>16972864</v>
      </c>
      <c r="DE24" s="712"/>
      <c r="DF24" s="712"/>
      <c r="DG24" s="712"/>
      <c r="DH24" s="712"/>
      <c r="DI24" s="712"/>
      <c r="DJ24" s="712"/>
      <c r="DK24" s="737"/>
      <c r="DL24" s="736">
        <v>15126648</v>
      </c>
      <c r="DM24" s="712"/>
      <c r="DN24" s="712"/>
      <c r="DO24" s="712"/>
      <c r="DP24" s="712"/>
      <c r="DQ24" s="712"/>
      <c r="DR24" s="712"/>
      <c r="DS24" s="712"/>
      <c r="DT24" s="712"/>
      <c r="DU24" s="712"/>
      <c r="DV24" s="737"/>
      <c r="DW24" s="738">
        <v>61.1</v>
      </c>
      <c r="DX24" s="720"/>
      <c r="DY24" s="720"/>
      <c r="DZ24" s="720"/>
      <c r="EA24" s="720"/>
      <c r="EB24" s="720"/>
      <c r="EC24" s="739"/>
    </row>
    <row r="25" spans="2:133" ht="11.25" customHeight="1" x14ac:dyDescent="0.15">
      <c r="B25" s="653" t="s">
        <v>279</v>
      </c>
      <c r="C25" s="654"/>
      <c r="D25" s="654"/>
      <c r="E25" s="654"/>
      <c r="F25" s="654"/>
      <c r="G25" s="654"/>
      <c r="H25" s="654"/>
      <c r="I25" s="654"/>
      <c r="J25" s="654"/>
      <c r="K25" s="654"/>
      <c r="L25" s="654"/>
      <c r="M25" s="654"/>
      <c r="N25" s="654"/>
      <c r="O25" s="654"/>
      <c r="P25" s="654"/>
      <c r="Q25" s="655"/>
      <c r="R25" s="656">
        <v>27570552</v>
      </c>
      <c r="S25" s="657"/>
      <c r="T25" s="657"/>
      <c r="U25" s="657"/>
      <c r="V25" s="657"/>
      <c r="W25" s="657"/>
      <c r="X25" s="657"/>
      <c r="Y25" s="658"/>
      <c r="Z25" s="694">
        <v>57.5</v>
      </c>
      <c r="AA25" s="694"/>
      <c r="AB25" s="694"/>
      <c r="AC25" s="694"/>
      <c r="AD25" s="695">
        <v>24568621</v>
      </c>
      <c r="AE25" s="695"/>
      <c r="AF25" s="695"/>
      <c r="AG25" s="695"/>
      <c r="AH25" s="695"/>
      <c r="AI25" s="695"/>
      <c r="AJ25" s="695"/>
      <c r="AK25" s="695"/>
      <c r="AL25" s="659">
        <v>99.6</v>
      </c>
      <c r="AM25" s="660"/>
      <c r="AN25" s="660"/>
      <c r="AO25" s="696"/>
      <c r="AP25" s="653" t="s">
        <v>280</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281</v>
      </c>
      <c r="CE25" s="654"/>
      <c r="CF25" s="654"/>
      <c r="CG25" s="654"/>
      <c r="CH25" s="654"/>
      <c r="CI25" s="654"/>
      <c r="CJ25" s="654"/>
      <c r="CK25" s="654"/>
      <c r="CL25" s="654"/>
      <c r="CM25" s="654"/>
      <c r="CN25" s="654"/>
      <c r="CO25" s="654"/>
      <c r="CP25" s="654"/>
      <c r="CQ25" s="655"/>
      <c r="CR25" s="656">
        <v>8781119</v>
      </c>
      <c r="CS25" s="669"/>
      <c r="CT25" s="669"/>
      <c r="CU25" s="669"/>
      <c r="CV25" s="669"/>
      <c r="CW25" s="669"/>
      <c r="CX25" s="669"/>
      <c r="CY25" s="670"/>
      <c r="CZ25" s="659">
        <v>19.2</v>
      </c>
      <c r="DA25" s="671"/>
      <c r="DB25" s="671"/>
      <c r="DC25" s="672"/>
      <c r="DD25" s="662">
        <v>7811441</v>
      </c>
      <c r="DE25" s="669"/>
      <c r="DF25" s="669"/>
      <c r="DG25" s="669"/>
      <c r="DH25" s="669"/>
      <c r="DI25" s="669"/>
      <c r="DJ25" s="669"/>
      <c r="DK25" s="670"/>
      <c r="DL25" s="662">
        <v>7677071</v>
      </c>
      <c r="DM25" s="669"/>
      <c r="DN25" s="669"/>
      <c r="DO25" s="669"/>
      <c r="DP25" s="669"/>
      <c r="DQ25" s="669"/>
      <c r="DR25" s="669"/>
      <c r="DS25" s="669"/>
      <c r="DT25" s="669"/>
      <c r="DU25" s="669"/>
      <c r="DV25" s="670"/>
      <c r="DW25" s="659">
        <v>31</v>
      </c>
      <c r="DX25" s="671"/>
      <c r="DY25" s="671"/>
      <c r="DZ25" s="671"/>
      <c r="EA25" s="671"/>
      <c r="EB25" s="671"/>
      <c r="EC25" s="683"/>
    </row>
    <row r="26" spans="2:133" ht="11.25" customHeight="1" x14ac:dyDescent="0.15">
      <c r="B26" s="653" t="s">
        <v>282</v>
      </c>
      <c r="C26" s="654"/>
      <c r="D26" s="654"/>
      <c r="E26" s="654"/>
      <c r="F26" s="654"/>
      <c r="G26" s="654"/>
      <c r="H26" s="654"/>
      <c r="I26" s="654"/>
      <c r="J26" s="654"/>
      <c r="K26" s="654"/>
      <c r="L26" s="654"/>
      <c r="M26" s="654"/>
      <c r="N26" s="654"/>
      <c r="O26" s="654"/>
      <c r="P26" s="654"/>
      <c r="Q26" s="655"/>
      <c r="R26" s="656">
        <v>6178</v>
      </c>
      <c r="S26" s="657"/>
      <c r="T26" s="657"/>
      <c r="U26" s="657"/>
      <c r="V26" s="657"/>
      <c r="W26" s="657"/>
      <c r="X26" s="657"/>
      <c r="Y26" s="658"/>
      <c r="Z26" s="694">
        <v>0</v>
      </c>
      <c r="AA26" s="694"/>
      <c r="AB26" s="694"/>
      <c r="AC26" s="694"/>
      <c r="AD26" s="695">
        <v>6178</v>
      </c>
      <c r="AE26" s="695"/>
      <c r="AF26" s="695"/>
      <c r="AG26" s="695"/>
      <c r="AH26" s="695"/>
      <c r="AI26" s="695"/>
      <c r="AJ26" s="695"/>
      <c r="AK26" s="695"/>
      <c r="AL26" s="659">
        <v>0</v>
      </c>
      <c r="AM26" s="660"/>
      <c r="AN26" s="660"/>
      <c r="AO26" s="696"/>
      <c r="AP26" s="653" t="s">
        <v>283</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284</v>
      </c>
      <c r="CE26" s="654"/>
      <c r="CF26" s="654"/>
      <c r="CG26" s="654"/>
      <c r="CH26" s="654"/>
      <c r="CI26" s="654"/>
      <c r="CJ26" s="654"/>
      <c r="CK26" s="654"/>
      <c r="CL26" s="654"/>
      <c r="CM26" s="654"/>
      <c r="CN26" s="654"/>
      <c r="CO26" s="654"/>
      <c r="CP26" s="654"/>
      <c r="CQ26" s="655"/>
      <c r="CR26" s="656">
        <v>5275614</v>
      </c>
      <c r="CS26" s="657"/>
      <c r="CT26" s="657"/>
      <c r="CU26" s="657"/>
      <c r="CV26" s="657"/>
      <c r="CW26" s="657"/>
      <c r="CX26" s="657"/>
      <c r="CY26" s="658"/>
      <c r="CZ26" s="659">
        <v>11.5</v>
      </c>
      <c r="DA26" s="671"/>
      <c r="DB26" s="671"/>
      <c r="DC26" s="672"/>
      <c r="DD26" s="662">
        <v>4833305</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15">
      <c r="B27" s="653" t="s">
        <v>285</v>
      </c>
      <c r="C27" s="654"/>
      <c r="D27" s="654"/>
      <c r="E27" s="654"/>
      <c r="F27" s="654"/>
      <c r="G27" s="654"/>
      <c r="H27" s="654"/>
      <c r="I27" s="654"/>
      <c r="J27" s="654"/>
      <c r="K27" s="654"/>
      <c r="L27" s="654"/>
      <c r="M27" s="654"/>
      <c r="N27" s="654"/>
      <c r="O27" s="654"/>
      <c r="P27" s="654"/>
      <c r="Q27" s="655"/>
      <c r="R27" s="656">
        <v>512595</v>
      </c>
      <c r="S27" s="657"/>
      <c r="T27" s="657"/>
      <c r="U27" s="657"/>
      <c r="V27" s="657"/>
      <c r="W27" s="657"/>
      <c r="X27" s="657"/>
      <c r="Y27" s="658"/>
      <c r="Z27" s="694">
        <v>1.1000000000000001</v>
      </c>
      <c r="AA27" s="694"/>
      <c r="AB27" s="694"/>
      <c r="AC27" s="694"/>
      <c r="AD27" s="695" t="s">
        <v>122</v>
      </c>
      <c r="AE27" s="695"/>
      <c r="AF27" s="695"/>
      <c r="AG27" s="695"/>
      <c r="AH27" s="695"/>
      <c r="AI27" s="695"/>
      <c r="AJ27" s="695"/>
      <c r="AK27" s="695"/>
      <c r="AL27" s="659" t="s">
        <v>122</v>
      </c>
      <c r="AM27" s="660"/>
      <c r="AN27" s="660"/>
      <c r="AO27" s="696"/>
      <c r="AP27" s="653" t="s">
        <v>286</v>
      </c>
      <c r="AQ27" s="654"/>
      <c r="AR27" s="654"/>
      <c r="AS27" s="654"/>
      <c r="AT27" s="654"/>
      <c r="AU27" s="654"/>
      <c r="AV27" s="654"/>
      <c r="AW27" s="654"/>
      <c r="AX27" s="654"/>
      <c r="AY27" s="654"/>
      <c r="AZ27" s="654"/>
      <c r="BA27" s="654"/>
      <c r="BB27" s="654"/>
      <c r="BC27" s="654"/>
      <c r="BD27" s="654"/>
      <c r="BE27" s="654"/>
      <c r="BF27" s="655"/>
      <c r="BG27" s="656">
        <v>8001260</v>
      </c>
      <c r="BH27" s="657"/>
      <c r="BI27" s="657"/>
      <c r="BJ27" s="657"/>
      <c r="BK27" s="657"/>
      <c r="BL27" s="657"/>
      <c r="BM27" s="657"/>
      <c r="BN27" s="658"/>
      <c r="BO27" s="694">
        <v>100</v>
      </c>
      <c r="BP27" s="694"/>
      <c r="BQ27" s="694"/>
      <c r="BR27" s="694"/>
      <c r="BS27" s="695">
        <v>85790</v>
      </c>
      <c r="BT27" s="695"/>
      <c r="BU27" s="695"/>
      <c r="BV27" s="695"/>
      <c r="BW27" s="695"/>
      <c r="BX27" s="695"/>
      <c r="BY27" s="695"/>
      <c r="BZ27" s="695"/>
      <c r="CA27" s="695"/>
      <c r="CB27" s="735"/>
      <c r="CD27" s="653" t="s">
        <v>287</v>
      </c>
      <c r="CE27" s="654"/>
      <c r="CF27" s="654"/>
      <c r="CG27" s="654"/>
      <c r="CH27" s="654"/>
      <c r="CI27" s="654"/>
      <c r="CJ27" s="654"/>
      <c r="CK27" s="654"/>
      <c r="CL27" s="654"/>
      <c r="CM27" s="654"/>
      <c r="CN27" s="654"/>
      <c r="CO27" s="654"/>
      <c r="CP27" s="654"/>
      <c r="CQ27" s="655"/>
      <c r="CR27" s="656">
        <v>9848727</v>
      </c>
      <c r="CS27" s="669"/>
      <c r="CT27" s="669"/>
      <c r="CU27" s="669"/>
      <c r="CV27" s="669"/>
      <c r="CW27" s="669"/>
      <c r="CX27" s="669"/>
      <c r="CY27" s="670"/>
      <c r="CZ27" s="659">
        <v>21.5</v>
      </c>
      <c r="DA27" s="671"/>
      <c r="DB27" s="671"/>
      <c r="DC27" s="672"/>
      <c r="DD27" s="662">
        <v>3722554</v>
      </c>
      <c r="DE27" s="669"/>
      <c r="DF27" s="669"/>
      <c r="DG27" s="669"/>
      <c r="DH27" s="669"/>
      <c r="DI27" s="669"/>
      <c r="DJ27" s="669"/>
      <c r="DK27" s="670"/>
      <c r="DL27" s="662">
        <v>2653614</v>
      </c>
      <c r="DM27" s="669"/>
      <c r="DN27" s="669"/>
      <c r="DO27" s="669"/>
      <c r="DP27" s="669"/>
      <c r="DQ27" s="669"/>
      <c r="DR27" s="669"/>
      <c r="DS27" s="669"/>
      <c r="DT27" s="669"/>
      <c r="DU27" s="669"/>
      <c r="DV27" s="670"/>
      <c r="DW27" s="659">
        <v>10.7</v>
      </c>
      <c r="DX27" s="671"/>
      <c r="DY27" s="671"/>
      <c r="DZ27" s="671"/>
      <c r="EA27" s="671"/>
      <c r="EB27" s="671"/>
      <c r="EC27" s="683"/>
    </row>
    <row r="28" spans="2:133" ht="11.25" customHeight="1" x14ac:dyDescent="0.15">
      <c r="B28" s="653" t="s">
        <v>288</v>
      </c>
      <c r="C28" s="654"/>
      <c r="D28" s="654"/>
      <c r="E28" s="654"/>
      <c r="F28" s="654"/>
      <c r="G28" s="654"/>
      <c r="H28" s="654"/>
      <c r="I28" s="654"/>
      <c r="J28" s="654"/>
      <c r="K28" s="654"/>
      <c r="L28" s="654"/>
      <c r="M28" s="654"/>
      <c r="N28" s="654"/>
      <c r="O28" s="654"/>
      <c r="P28" s="654"/>
      <c r="Q28" s="655"/>
      <c r="R28" s="656">
        <v>629004</v>
      </c>
      <c r="S28" s="657"/>
      <c r="T28" s="657"/>
      <c r="U28" s="657"/>
      <c r="V28" s="657"/>
      <c r="W28" s="657"/>
      <c r="X28" s="657"/>
      <c r="Y28" s="658"/>
      <c r="Z28" s="694">
        <v>1.3</v>
      </c>
      <c r="AA28" s="694"/>
      <c r="AB28" s="694"/>
      <c r="AC28" s="694"/>
      <c r="AD28" s="695">
        <v>72944</v>
      </c>
      <c r="AE28" s="695"/>
      <c r="AF28" s="695"/>
      <c r="AG28" s="695"/>
      <c r="AH28" s="695"/>
      <c r="AI28" s="695"/>
      <c r="AJ28" s="695"/>
      <c r="AK28" s="695"/>
      <c r="AL28" s="659">
        <v>0.3</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289</v>
      </c>
      <c r="CE28" s="654"/>
      <c r="CF28" s="654"/>
      <c r="CG28" s="654"/>
      <c r="CH28" s="654"/>
      <c r="CI28" s="654"/>
      <c r="CJ28" s="654"/>
      <c r="CK28" s="654"/>
      <c r="CL28" s="654"/>
      <c r="CM28" s="654"/>
      <c r="CN28" s="654"/>
      <c r="CO28" s="654"/>
      <c r="CP28" s="654"/>
      <c r="CQ28" s="655"/>
      <c r="CR28" s="656">
        <v>5504929</v>
      </c>
      <c r="CS28" s="657"/>
      <c r="CT28" s="657"/>
      <c r="CU28" s="657"/>
      <c r="CV28" s="657"/>
      <c r="CW28" s="657"/>
      <c r="CX28" s="657"/>
      <c r="CY28" s="658"/>
      <c r="CZ28" s="659">
        <v>12</v>
      </c>
      <c r="DA28" s="671"/>
      <c r="DB28" s="671"/>
      <c r="DC28" s="672"/>
      <c r="DD28" s="662">
        <v>5438869</v>
      </c>
      <c r="DE28" s="657"/>
      <c r="DF28" s="657"/>
      <c r="DG28" s="657"/>
      <c r="DH28" s="657"/>
      <c r="DI28" s="657"/>
      <c r="DJ28" s="657"/>
      <c r="DK28" s="658"/>
      <c r="DL28" s="662">
        <v>4795963</v>
      </c>
      <c r="DM28" s="657"/>
      <c r="DN28" s="657"/>
      <c r="DO28" s="657"/>
      <c r="DP28" s="657"/>
      <c r="DQ28" s="657"/>
      <c r="DR28" s="657"/>
      <c r="DS28" s="657"/>
      <c r="DT28" s="657"/>
      <c r="DU28" s="657"/>
      <c r="DV28" s="658"/>
      <c r="DW28" s="659">
        <v>19.399999999999999</v>
      </c>
      <c r="DX28" s="671"/>
      <c r="DY28" s="671"/>
      <c r="DZ28" s="671"/>
      <c r="EA28" s="671"/>
      <c r="EB28" s="671"/>
      <c r="EC28" s="683"/>
    </row>
    <row r="29" spans="2:133" ht="11.25" customHeight="1" x14ac:dyDescent="0.15">
      <c r="B29" s="653" t="s">
        <v>290</v>
      </c>
      <c r="C29" s="654"/>
      <c r="D29" s="654"/>
      <c r="E29" s="654"/>
      <c r="F29" s="654"/>
      <c r="G29" s="654"/>
      <c r="H29" s="654"/>
      <c r="I29" s="654"/>
      <c r="J29" s="654"/>
      <c r="K29" s="654"/>
      <c r="L29" s="654"/>
      <c r="M29" s="654"/>
      <c r="N29" s="654"/>
      <c r="O29" s="654"/>
      <c r="P29" s="654"/>
      <c r="Q29" s="655"/>
      <c r="R29" s="656">
        <v>202280</v>
      </c>
      <c r="S29" s="657"/>
      <c r="T29" s="657"/>
      <c r="U29" s="657"/>
      <c r="V29" s="657"/>
      <c r="W29" s="657"/>
      <c r="X29" s="657"/>
      <c r="Y29" s="658"/>
      <c r="Z29" s="694">
        <v>0.4</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291</v>
      </c>
      <c r="CE29" s="676"/>
      <c r="CF29" s="653" t="s">
        <v>66</v>
      </c>
      <c r="CG29" s="654"/>
      <c r="CH29" s="654"/>
      <c r="CI29" s="654"/>
      <c r="CJ29" s="654"/>
      <c r="CK29" s="654"/>
      <c r="CL29" s="654"/>
      <c r="CM29" s="654"/>
      <c r="CN29" s="654"/>
      <c r="CO29" s="654"/>
      <c r="CP29" s="654"/>
      <c r="CQ29" s="655"/>
      <c r="CR29" s="656">
        <v>5503594</v>
      </c>
      <c r="CS29" s="669"/>
      <c r="CT29" s="669"/>
      <c r="CU29" s="669"/>
      <c r="CV29" s="669"/>
      <c r="CW29" s="669"/>
      <c r="CX29" s="669"/>
      <c r="CY29" s="670"/>
      <c r="CZ29" s="659">
        <v>12</v>
      </c>
      <c r="DA29" s="671"/>
      <c r="DB29" s="671"/>
      <c r="DC29" s="672"/>
      <c r="DD29" s="662">
        <v>5437534</v>
      </c>
      <c r="DE29" s="669"/>
      <c r="DF29" s="669"/>
      <c r="DG29" s="669"/>
      <c r="DH29" s="669"/>
      <c r="DI29" s="669"/>
      <c r="DJ29" s="669"/>
      <c r="DK29" s="670"/>
      <c r="DL29" s="662">
        <v>4794628</v>
      </c>
      <c r="DM29" s="669"/>
      <c r="DN29" s="669"/>
      <c r="DO29" s="669"/>
      <c r="DP29" s="669"/>
      <c r="DQ29" s="669"/>
      <c r="DR29" s="669"/>
      <c r="DS29" s="669"/>
      <c r="DT29" s="669"/>
      <c r="DU29" s="669"/>
      <c r="DV29" s="670"/>
      <c r="DW29" s="659">
        <v>19.399999999999999</v>
      </c>
      <c r="DX29" s="671"/>
      <c r="DY29" s="671"/>
      <c r="DZ29" s="671"/>
      <c r="EA29" s="671"/>
      <c r="EB29" s="671"/>
      <c r="EC29" s="683"/>
    </row>
    <row r="30" spans="2:133" ht="11.25" customHeight="1" x14ac:dyDescent="0.15">
      <c r="B30" s="653" t="s">
        <v>292</v>
      </c>
      <c r="C30" s="654"/>
      <c r="D30" s="654"/>
      <c r="E30" s="654"/>
      <c r="F30" s="654"/>
      <c r="G30" s="654"/>
      <c r="H30" s="654"/>
      <c r="I30" s="654"/>
      <c r="J30" s="654"/>
      <c r="K30" s="654"/>
      <c r="L30" s="654"/>
      <c r="M30" s="654"/>
      <c r="N30" s="654"/>
      <c r="O30" s="654"/>
      <c r="P30" s="654"/>
      <c r="Q30" s="655"/>
      <c r="R30" s="656">
        <v>7032906</v>
      </c>
      <c r="S30" s="657"/>
      <c r="T30" s="657"/>
      <c r="U30" s="657"/>
      <c r="V30" s="657"/>
      <c r="W30" s="657"/>
      <c r="X30" s="657"/>
      <c r="Y30" s="658"/>
      <c r="Z30" s="694">
        <v>14.7</v>
      </c>
      <c r="AA30" s="694"/>
      <c r="AB30" s="694"/>
      <c r="AC30" s="694"/>
      <c r="AD30" s="695" t="s">
        <v>122</v>
      </c>
      <c r="AE30" s="695"/>
      <c r="AF30" s="695"/>
      <c r="AG30" s="695"/>
      <c r="AH30" s="695"/>
      <c r="AI30" s="695"/>
      <c r="AJ30" s="695"/>
      <c r="AK30" s="695"/>
      <c r="AL30" s="659" t="s">
        <v>122</v>
      </c>
      <c r="AM30" s="660"/>
      <c r="AN30" s="660"/>
      <c r="AO30" s="696"/>
      <c r="AP30" s="708" t="s">
        <v>210</v>
      </c>
      <c r="AQ30" s="709"/>
      <c r="AR30" s="709"/>
      <c r="AS30" s="709"/>
      <c r="AT30" s="709"/>
      <c r="AU30" s="709"/>
      <c r="AV30" s="709"/>
      <c r="AW30" s="709"/>
      <c r="AX30" s="709"/>
      <c r="AY30" s="709"/>
      <c r="AZ30" s="709"/>
      <c r="BA30" s="709"/>
      <c r="BB30" s="709"/>
      <c r="BC30" s="709"/>
      <c r="BD30" s="709"/>
      <c r="BE30" s="709"/>
      <c r="BF30" s="710"/>
      <c r="BG30" s="708" t="s">
        <v>293</v>
      </c>
      <c r="BH30" s="731"/>
      <c r="BI30" s="731"/>
      <c r="BJ30" s="731"/>
      <c r="BK30" s="731"/>
      <c r="BL30" s="731"/>
      <c r="BM30" s="731"/>
      <c r="BN30" s="731"/>
      <c r="BO30" s="731"/>
      <c r="BP30" s="731"/>
      <c r="BQ30" s="732"/>
      <c r="BR30" s="708" t="s">
        <v>294</v>
      </c>
      <c r="BS30" s="731"/>
      <c r="BT30" s="731"/>
      <c r="BU30" s="731"/>
      <c r="BV30" s="731"/>
      <c r="BW30" s="731"/>
      <c r="BX30" s="731"/>
      <c r="BY30" s="731"/>
      <c r="BZ30" s="731"/>
      <c r="CA30" s="731"/>
      <c r="CB30" s="732"/>
      <c r="CD30" s="677"/>
      <c r="CE30" s="678"/>
      <c r="CF30" s="653" t="s">
        <v>295</v>
      </c>
      <c r="CG30" s="654"/>
      <c r="CH30" s="654"/>
      <c r="CI30" s="654"/>
      <c r="CJ30" s="654"/>
      <c r="CK30" s="654"/>
      <c r="CL30" s="654"/>
      <c r="CM30" s="654"/>
      <c r="CN30" s="654"/>
      <c r="CO30" s="654"/>
      <c r="CP30" s="654"/>
      <c r="CQ30" s="655"/>
      <c r="CR30" s="656">
        <v>5267759</v>
      </c>
      <c r="CS30" s="657"/>
      <c r="CT30" s="657"/>
      <c r="CU30" s="657"/>
      <c r="CV30" s="657"/>
      <c r="CW30" s="657"/>
      <c r="CX30" s="657"/>
      <c r="CY30" s="658"/>
      <c r="CZ30" s="659">
        <v>11.5</v>
      </c>
      <c r="DA30" s="671"/>
      <c r="DB30" s="671"/>
      <c r="DC30" s="672"/>
      <c r="DD30" s="662">
        <v>5205278</v>
      </c>
      <c r="DE30" s="657"/>
      <c r="DF30" s="657"/>
      <c r="DG30" s="657"/>
      <c r="DH30" s="657"/>
      <c r="DI30" s="657"/>
      <c r="DJ30" s="657"/>
      <c r="DK30" s="658"/>
      <c r="DL30" s="662">
        <v>4562372</v>
      </c>
      <c r="DM30" s="657"/>
      <c r="DN30" s="657"/>
      <c r="DO30" s="657"/>
      <c r="DP30" s="657"/>
      <c r="DQ30" s="657"/>
      <c r="DR30" s="657"/>
      <c r="DS30" s="657"/>
      <c r="DT30" s="657"/>
      <c r="DU30" s="657"/>
      <c r="DV30" s="658"/>
      <c r="DW30" s="659">
        <v>18.399999999999999</v>
      </c>
      <c r="DX30" s="671"/>
      <c r="DY30" s="671"/>
      <c r="DZ30" s="671"/>
      <c r="EA30" s="671"/>
      <c r="EB30" s="671"/>
      <c r="EC30" s="683"/>
    </row>
    <row r="31" spans="2:133" ht="11.25" customHeight="1" x14ac:dyDescent="0.15">
      <c r="B31" s="723" t="s">
        <v>296</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6" t="s">
        <v>297</v>
      </c>
      <c r="AQ31" s="727"/>
      <c r="AR31" s="727"/>
      <c r="AS31" s="727"/>
      <c r="AT31" s="728" t="s">
        <v>298</v>
      </c>
      <c r="AU31" s="200"/>
      <c r="AV31" s="200"/>
      <c r="AW31" s="200"/>
      <c r="AX31" s="714" t="s">
        <v>176</v>
      </c>
      <c r="AY31" s="715"/>
      <c r="AZ31" s="715"/>
      <c r="BA31" s="715"/>
      <c r="BB31" s="715"/>
      <c r="BC31" s="715"/>
      <c r="BD31" s="715"/>
      <c r="BE31" s="715"/>
      <c r="BF31" s="716"/>
      <c r="BG31" s="718">
        <v>99.4</v>
      </c>
      <c r="BH31" s="719"/>
      <c r="BI31" s="719"/>
      <c r="BJ31" s="719"/>
      <c r="BK31" s="719"/>
      <c r="BL31" s="719"/>
      <c r="BM31" s="720">
        <v>98.8</v>
      </c>
      <c r="BN31" s="719"/>
      <c r="BO31" s="719"/>
      <c r="BP31" s="719"/>
      <c r="BQ31" s="721"/>
      <c r="BR31" s="718">
        <v>99.5</v>
      </c>
      <c r="BS31" s="719"/>
      <c r="BT31" s="719"/>
      <c r="BU31" s="719"/>
      <c r="BV31" s="719"/>
      <c r="BW31" s="719"/>
      <c r="BX31" s="720">
        <v>98.9</v>
      </c>
      <c r="BY31" s="719"/>
      <c r="BZ31" s="719"/>
      <c r="CA31" s="719"/>
      <c r="CB31" s="721"/>
      <c r="CD31" s="677"/>
      <c r="CE31" s="678"/>
      <c r="CF31" s="653" t="s">
        <v>299</v>
      </c>
      <c r="CG31" s="654"/>
      <c r="CH31" s="654"/>
      <c r="CI31" s="654"/>
      <c r="CJ31" s="654"/>
      <c r="CK31" s="654"/>
      <c r="CL31" s="654"/>
      <c r="CM31" s="654"/>
      <c r="CN31" s="654"/>
      <c r="CO31" s="654"/>
      <c r="CP31" s="654"/>
      <c r="CQ31" s="655"/>
      <c r="CR31" s="656">
        <v>235835</v>
      </c>
      <c r="CS31" s="669"/>
      <c r="CT31" s="669"/>
      <c r="CU31" s="669"/>
      <c r="CV31" s="669"/>
      <c r="CW31" s="669"/>
      <c r="CX31" s="669"/>
      <c r="CY31" s="670"/>
      <c r="CZ31" s="659">
        <v>0.5</v>
      </c>
      <c r="DA31" s="671"/>
      <c r="DB31" s="671"/>
      <c r="DC31" s="672"/>
      <c r="DD31" s="662">
        <v>232256</v>
      </c>
      <c r="DE31" s="669"/>
      <c r="DF31" s="669"/>
      <c r="DG31" s="669"/>
      <c r="DH31" s="669"/>
      <c r="DI31" s="669"/>
      <c r="DJ31" s="669"/>
      <c r="DK31" s="670"/>
      <c r="DL31" s="662">
        <v>232256</v>
      </c>
      <c r="DM31" s="669"/>
      <c r="DN31" s="669"/>
      <c r="DO31" s="669"/>
      <c r="DP31" s="669"/>
      <c r="DQ31" s="669"/>
      <c r="DR31" s="669"/>
      <c r="DS31" s="669"/>
      <c r="DT31" s="669"/>
      <c r="DU31" s="669"/>
      <c r="DV31" s="670"/>
      <c r="DW31" s="659">
        <v>0.9</v>
      </c>
      <c r="DX31" s="671"/>
      <c r="DY31" s="671"/>
      <c r="DZ31" s="671"/>
      <c r="EA31" s="671"/>
      <c r="EB31" s="671"/>
      <c r="EC31" s="683"/>
    </row>
    <row r="32" spans="2:133" ht="11.25" customHeight="1" x14ac:dyDescent="0.15">
      <c r="B32" s="653" t="s">
        <v>300</v>
      </c>
      <c r="C32" s="654"/>
      <c r="D32" s="654"/>
      <c r="E32" s="654"/>
      <c r="F32" s="654"/>
      <c r="G32" s="654"/>
      <c r="H32" s="654"/>
      <c r="I32" s="654"/>
      <c r="J32" s="654"/>
      <c r="K32" s="654"/>
      <c r="L32" s="654"/>
      <c r="M32" s="654"/>
      <c r="N32" s="654"/>
      <c r="O32" s="654"/>
      <c r="P32" s="654"/>
      <c r="Q32" s="655"/>
      <c r="R32" s="656">
        <v>3717479</v>
      </c>
      <c r="S32" s="657"/>
      <c r="T32" s="657"/>
      <c r="U32" s="657"/>
      <c r="V32" s="657"/>
      <c r="W32" s="657"/>
      <c r="X32" s="657"/>
      <c r="Y32" s="658"/>
      <c r="Z32" s="694">
        <v>7.8</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9"/>
      <c r="AU32" s="196" t="s">
        <v>301</v>
      </c>
      <c r="AX32" s="653" t="s">
        <v>302</v>
      </c>
      <c r="AY32" s="654"/>
      <c r="AZ32" s="654"/>
      <c r="BA32" s="654"/>
      <c r="BB32" s="654"/>
      <c r="BC32" s="654"/>
      <c r="BD32" s="654"/>
      <c r="BE32" s="654"/>
      <c r="BF32" s="655"/>
      <c r="BG32" s="722">
        <v>99.4</v>
      </c>
      <c r="BH32" s="669"/>
      <c r="BI32" s="669"/>
      <c r="BJ32" s="669"/>
      <c r="BK32" s="669"/>
      <c r="BL32" s="669"/>
      <c r="BM32" s="660">
        <v>98.9</v>
      </c>
      <c r="BN32" s="669"/>
      <c r="BO32" s="669"/>
      <c r="BP32" s="669"/>
      <c r="BQ32" s="692"/>
      <c r="BR32" s="722">
        <v>99.6</v>
      </c>
      <c r="BS32" s="669"/>
      <c r="BT32" s="669"/>
      <c r="BU32" s="669"/>
      <c r="BV32" s="669"/>
      <c r="BW32" s="669"/>
      <c r="BX32" s="660">
        <v>99.1</v>
      </c>
      <c r="BY32" s="669"/>
      <c r="BZ32" s="669"/>
      <c r="CA32" s="669"/>
      <c r="CB32" s="692"/>
      <c r="CD32" s="679"/>
      <c r="CE32" s="680"/>
      <c r="CF32" s="653" t="s">
        <v>303</v>
      </c>
      <c r="CG32" s="654"/>
      <c r="CH32" s="654"/>
      <c r="CI32" s="654"/>
      <c r="CJ32" s="654"/>
      <c r="CK32" s="654"/>
      <c r="CL32" s="654"/>
      <c r="CM32" s="654"/>
      <c r="CN32" s="654"/>
      <c r="CO32" s="654"/>
      <c r="CP32" s="654"/>
      <c r="CQ32" s="655"/>
      <c r="CR32" s="656">
        <v>1335</v>
      </c>
      <c r="CS32" s="657"/>
      <c r="CT32" s="657"/>
      <c r="CU32" s="657"/>
      <c r="CV32" s="657"/>
      <c r="CW32" s="657"/>
      <c r="CX32" s="657"/>
      <c r="CY32" s="658"/>
      <c r="CZ32" s="659">
        <v>0</v>
      </c>
      <c r="DA32" s="671"/>
      <c r="DB32" s="671"/>
      <c r="DC32" s="672"/>
      <c r="DD32" s="662">
        <v>1335</v>
      </c>
      <c r="DE32" s="657"/>
      <c r="DF32" s="657"/>
      <c r="DG32" s="657"/>
      <c r="DH32" s="657"/>
      <c r="DI32" s="657"/>
      <c r="DJ32" s="657"/>
      <c r="DK32" s="658"/>
      <c r="DL32" s="662">
        <v>1335</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15">
      <c r="B33" s="653" t="s">
        <v>304</v>
      </c>
      <c r="C33" s="654"/>
      <c r="D33" s="654"/>
      <c r="E33" s="654"/>
      <c r="F33" s="654"/>
      <c r="G33" s="654"/>
      <c r="H33" s="654"/>
      <c r="I33" s="654"/>
      <c r="J33" s="654"/>
      <c r="K33" s="654"/>
      <c r="L33" s="654"/>
      <c r="M33" s="654"/>
      <c r="N33" s="654"/>
      <c r="O33" s="654"/>
      <c r="P33" s="654"/>
      <c r="Q33" s="655"/>
      <c r="R33" s="656">
        <v>91094</v>
      </c>
      <c r="S33" s="657"/>
      <c r="T33" s="657"/>
      <c r="U33" s="657"/>
      <c r="V33" s="657"/>
      <c r="W33" s="657"/>
      <c r="X33" s="657"/>
      <c r="Y33" s="658"/>
      <c r="Z33" s="694">
        <v>0.2</v>
      </c>
      <c r="AA33" s="694"/>
      <c r="AB33" s="694"/>
      <c r="AC33" s="694"/>
      <c r="AD33" s="695">
        <v>22549</v>
      </c>
      <c r="AE33" s="695"/>
      <c r="AF33" s="695"/>
      <c r="AG33" s="695"/>
      <c r="AH33" s="695"/>
      <c r="AI33" s="695"/>
      <c r="AJ33" s="695"/>
      <c r="AK33" s="695"/>
      <c r="AL33" s="659">
        <v>0.1</v>
      </c>
      <c r="AM33" s="660"/>
      <c r="AN33" s="660"/>
      <c r="AO33" s="696"/>
      <c r="AP33" s="699"/>
      <c r="AQ33" s="700"/>
      <c r="AR33" s="700"/>
      <c r="AS33" s="700"/>
      <c r="AT33" s="730"/>
      <c r="AU33" s="201"/>
      <c r="AV33" s="201"/>
      <c r="AW33" s="201"/>
      <c r="AX33" s="637" t="s">
        <v>305</v>
      </c>
      <c r="AY33" s="638"/>
      <c r="AZ33" s="638"/>
      <c r="BA33" s="638"/>
      <c r="BB33" s="638"/>
      <c r="BC33" s="638"/>
      <c r="BD33" s="638"/>
      <c r="BE33" s="638"/>
      <c r="BF33" s="639"/>
      <c r="BG33" s="717">
        <v>99.3</v>
      </c>
      <c r="BH33" s="641"/>
      <c r="BI33" s="641"/>
      <c r="BJ33" s="641"/>
      <c r="BK33" s="641"/>
      <c r="BL33" s="641"/>
      <c r="BM33" s="687">
        <v>98.5</v>
      </c>
      <c r="BN33" s="641"/>
      <c r="BO33" s="641"/>
      <c r="BP33" s="641"/>
      <c r="BQ33" s="704"/>
      <c r="BR33" s="717">
        <v>99.3</v>
      </c>
      <c r="BS33" s="641"/>
      <c r="BT33" s="641"/>
      <c r="BU33" s="641"/>
      <c r="BV33" s="641"/>
      <c r="BW33" s="641"/>
      <c r="BX33" s="687">
        <v>98.6</v>
      </c>
      <c r="BY33" s="641"/>
      <c r="BZ33" s="641"/>
      <c r="CA33" s="641"/>
      <c r="CB33" s="704"/>
      <c r="CD33" s="653" t="s">
        <v>306</v>
      </c>
      <c r="CE33" s="654"/>
      <c r="CF33" s="654"/>
      <c r="CG33" s="654"/>
      <c r="CH33" s="654"/>
      <c r="CI33" s="654"/>
      <c r="CJ33" s="654"/>
      <c r="CK33" s="654"/>
      <c r="CL33" s="654"/>
      <c r="CM33" s="654"/>
      <c r="CN33" s="654"/>
      <c r="CO33" s="654"/>
      <c r="CP33" s="654"/>
      <c r="CQ33" s="655"/>
      <c r="CR33" s="656">
        <v>16743241</v>
      </c>
      <c r="CS33" s="669"/>
      <c r="CT33" s="669"/>
      <c r="CU33" s="669"/>
      <c r="CV33" s="669"/>
      <c r="CW33" s="669"/>
      <c r="CX33" s="669"/>
      <c r="CY33" s="670"/>
      <c r="CZ33" s="659">
        <v>36.6</v>
      </c>
      <c r="DA33" s="671"/>
      <c r="DB33" s="671"/>
      <c r="DC33" s="672"/>
      <c r="DD33" s="662">
        <v>11494931</v>
      </c>
      <c r="DE33" s="669"/>
      <c r="DF33" s="669"/>
      <c r="DG33" s="669"/>
      <c r="DH33" s="669"/>
      <c r="DI33" s="669"/>
      <c r="DJ33" s="669"/>
      <c r="DK33" s="670"/>
      <c r="DL33" s="662">
        <v>9485025</v>
      </c>
      <c r="DM33" s="669"/>
      <c r="DN33" s="669"/>
      <c r="DO33" s="669"/>
      <c r="DP33" s="669"/>
      <c r="DQ33" s="669"/>
      <c r="DR33" s="669"/>
      <c r="DS33" s="669"/>
      <c r="DT33" s="669"/>
      <c r="DU33" s="669"/>
      <c r="DV33" s="670"/>
      <c r="DW33" s="659">
        <v>38.299999999999997</v>
      </c>
      <c r="DX33" s="671"/>
      <c r="DY33" s="671"/>
      <c r="DZ33" s="671"/>
      <c r="EA33" s="671"/>
      <c r="EB33" s="671"/>
      <c r="EC33" s="683"/>
    </row>
    <row r="34" spans="2:133" ht="11.25" customHeight="1" x14ac:dyDescent="0.15">
      <c r="B34" s="653" t="s">
        <v>307</v>
      </c>
      <c r="C34" s="654"/>
      <c r="D34" s="654"/>
      <c r="E34" s="654"/>
      <c r="F34" s="654"/>
      <c r="G34" s="654"/>
      <c r="H34" s="654"/>
      <c r="I34" s="654"/>
      <c r="J34" s="654"/>
      <c r="K34" s="654"/>
      <c r="L34" s="654"/>
      <c r="M34" s="654"/>
      <c r="N34" s="654"/>
      <c r="O34" s="654"/>
      <c r="P34" s="654"/>
      <c r="Q34" s="655"/>
      <c r="R34" s="656">
        <v>322891</v>
      </c>
      <c r="S34" s="657"/>
      <c r="T34" s="657"/>
      <c r="U34" s="657"/>
      <c r="V34" s="657"/>
      <c r="W34" s="657"/>
      <c r="X34" s="657"/>
      <c r="Y34" s="658"/>
      <c r="Z34" s="694">
        <v>0.7</v>
      </c>
      <c r="AA34" s="694"/>
      <c r="AB34" s="694"/>
      <c r="AC34" s="694"/>
      <c r="AD34" s="695" t="s">
        <v>122</v>
      </c>
      <c r="AE34" s="695"/>
      <c r="AF34" s="695"/>
      <c r="AG34" s="695"/>
      <c r="AH34" s="695"/>
      <c r="AI34" s="695"/>
      <c r="AJ34" s="695"/>
      <c r="AK34" s="695"/>
      <c r="AL34" s="659" t="s">
        <v>122</v>
      </c>
      <c r="AM34" s="660"/>
      <c r="AN34" s="660"/>
      <c r="AO34" s="69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3" t="s">
        <v>308</v>
      </c>
      <c r="CE34" s="654"/>
      <c r="CF34" s="654"/>
      <c r="CG34" s="654"/>
      <c r="CH34" s="654"/>
      <c r="CI34" s="654"/>
      <c r="CJ34" s="654"/>
      <c r="CK34" s="654"/>
      <c r="CL34" s="654"/>
      <c r="CM34" s="654"/>
      <c r="CN34" s="654"/>
      <c r="CO34" s="654"/>
      <c r="CP34" s="654"/>
      <c r="CQ34" s="655"/>
      <c r="CR34" s="656">
        <v>7259957</v>
      </c>
      <c r="CS34" s="657"/>
      <c r="CT34" s="657"/>
      <c r="CU34" s="657"/>
      <c r="CV34" s="657"/>
      <c r="CW34" s="657"/>
      <c r="CX34" s="657"/>
      <c r="CY34" s="658"/>
      <c r="CZ34" s="659">
        <v>15.8</v>
      </c>
      <c r="DA34" s="671"/>
      <c r="DB34" s="671"/>
      <c r="DC34" s="672"/>
      <c r="DD34" s="662">
        <v>4632120</v>
      </c>
      <c r="DE34" s="657"/>
      <c r="DF34" s="657"/>
      <c r="DG34" s="657"/>
      <c r="DH34" s="657"/>
      <c r="DI34" s="657"/>
      <c r="DJ34" s="657"/>
      <c r="DK34" s="658"/>
      <c r="DL34" s="662">
        <v>3878350</v>
      </c>
      <c r="DM34" s="657"/>
      <c r="DN34" s="657"/>
      <c r="DO34" s="657"/>
      <c r="DP34" s="657"/>
      <c r="DQ34" s="657"/>
      <c r="DR34" s="657"/>
      <c r="DS34" s="657"/>
      <c r="DT34" s="657"/>
      <c r="DU34" s="657"/>
      <c r="DV34" s="658"/>
      <c r="DW34" s="659">
        <v>15.7</v>
      </c>
      <c r="DX34" s="671"/>
      <c r="DY34" s="671"/>
      <c r="DZ34" s="671"/>
      <c r="EA34" s="671"/>
      <c r="EB34" s="671"/>
      <c r="EC34" s="683"/>
    </row>
    <row r="35" spans="2:133" ht="11.25" customHeight="1" x14ac:dyDescent="0.15">
      <c r="B35" s="653" t="s">
        <v>309</v>
      </c>
      <c r="C35" s="654"/>
      <c r="D35" s="654"/>
      <c r="E35" s="654"/>
      <c r="F35" s="654"/>
      <c r="G35" s="654"/>
      <c r="H35" s="654"/>
      <c r="I35" s="654"/>
      <c r="J35" s="654"/>
      <c r="K35" s="654"/>
      <c r="L35" s="654"/>
      <c r="M35" s="654"/>
      <c r="N35" s="654"/>
      <c r="O35" s="654"/>
      <c r="P35" s="654"/>
      <c r="Q35" s="655"/>
      <c r="R35" s="656">
        <v>939730</v>
      </c>
      <c r="S35" s="657"/>
      <c r="T35" s="657"/>
      <c r="U35" s="657"/>
      <c r="V35" s="657"/>
      <c r="W35" s="657"/>
      <c r="X35" s="657"/>
      <c r="Y35" s="658"/>
      <c r="Z35" s="694">
        <v>2</v>
      </c>
      <c r="AA35" s="694"/>
      <c r="AB35" s="694"/>
      <c r="AC35" s="694"/>
      <c r="AD35" s="695" t="s">
        <v>122</v>
      </c>
      <c r="AE35" s="695"/>
      <c r="AF35" s="695"/>
      <c r="AG35" s="695"/>
      <c r="AH35" s="695"/>
      <c r="AI35" s="695"/>
      <c r="AJ35" s="695"/>
      <c r="AK35" s="695"/>
      <c r="AL35" s="659" t="s">
        <v>122</v>
      </c>
      <c r="AM35" s="660"/>
      <c r="AN35" s="660"/>
      <c r="AO35" s="696"/>
      <c r="AP35" s="206"/>
      <c r="AQ35" s="708" t="s">
        <v>310</v>
      </c>
      <c r="AR35" s="709"/>
      <c r="AS35" s="709"/>
      <c r="AT35" s="709"/>
      <c r="AU35" s="709"/>
      <c r="AV35" s="709"/>
      <c r="AW35" s="709"/>
      <c r="AX35" s="709"/>
      <c r="AY35" s="709"/>
      <c r="AZ35" s="709"/>
      <c r="BA35" s="709"/>
      <c r="BB35" s="709"/>
      <c r="BC35" s="709"/>
      <c r="BD35" s="709"/>
      <c r="BE35" s="709"/>
      <c r="BF35" s="710"/>
      <c r="BG35" s="708" t="s">
        <v>311</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312</v>
      </c>
      <c r="CE35" s="654"/>
      <c r="CF35" s="654"/>
      <c r="CG35" s="654"/>
      <c r="CH35" s="654"/>
      <c r="CI35" s="654"/>
      <c r="CJ35" s="654"/>
      <c r="CK35" s="654"/>
      <c r="CL35" s="654"/>
      <c r="CM35" s="654"/>
      <c r="CN35" s="654"/>
      <c r="CO35" s="654"/>
      <c r="CP35" s="654"/>
      <c r="CQ35" s="655"/>
      <c r="CR35" s="656">
        <v>716494</v>
      </c>
      <c r="CS35" s="669"/>
      <c r="CT35" s="669"/>
      <c r="CU35" s="669"/>
      <c r="CV35" s="669"/>
      <c r="CW35" s="669"/>
      <c r="CX35" s="669"/>
      <c r="CY35" s="670"/>
      <c r="CZ35" s="659">
        <v>1.6</v>
      </c>
      <c r="DA35" s="671"/>
      <c r="DB35" s="671"/>
      <c r="DC35" s="672"/>
      <c r="DD35" s="662">
        <v>527138</v>
      </c>
      <c r="DE35" s="669"/>
      <c r="DF35" s="669"/>
      <c r="DG35" s="669"/>
      <c r="DH35" s="669"/>
      <c r="DI35" s="669"/>
      <c r="DJ35" s="669"/>
      <c r="DK35" s="670"/>
      <c r="DL35" s="662">
        <v>526723</v>
      </c>
      <c r="DM35" s="669"/>
      <c r="DN35" s="669"/>
      <c r="DO35" s="669"/>
      <c r="DP35" s="669"/>
      <c r="DQ35" s="669"/>
      <c r="DR35" s="669"/>
      <c r="DS35" s="669"/>
      <c r="DT35" s="669"/>
      <c r="DU35" s="669"/>
      <c r="DV35" s="670"/>
      <c r="DW35" s="659">
        <v>2.1</v>
      </c>
      <c r="DX35" s="671"/>
      <c r="DY35" s="671"/>
      <c r="DZ35" s="671"/>
      <c r="EA35" s="671"/>
      <c r="EB35" s="671"/>
      <c r="EC35" s="683"/>
    </row>
    <row r="36" spans="2:133" ht="11.25" customHeight="1" x14ac:dyDescent="0.15">
      <c r="B36" s="653" t="s">
        <v>313</v>
      </c>
      <c r="C36" s="654"/>
      <c r="D36" s="654"/>
      <c r="E36" s="654"/>
      <c r="F36" s="654"/>
      <c r="G36" s="654"/>
      <c r="H36" s="654"/>
      <c r="I36" s="654"/>
      <c r="J36" s="654"/>
      <c r="K36" s="654"/>
      <c r="L36" s="654"/>
      <c r="M36" s="654"/>
      <c r="N36" s="654"/>
      <c r="O36" s="654"/>
      <c r="P36" s="654"/>
      <c r="Q36" s="655"/>
      <c r="R36" s="656">
        <v>2118835</v>
      </c>
      <c r="S36" s="657"/>
      <c r="T36" s="657"/>
      <c r="U36" s="657"/>
      <c r="V36" s="657"/>
      <c r="W36" s="657"/>
      <c r="X36" s="657"/>
      <c r="Y36" s="658"/>
      <c r="Z36" s="694">
        <v>4.4000000000000004</v>
      </c>
      <c r="AA36" s="694"/>
      <c r="AB36" s="694"/>
      <c r="AC36" s="694"/>
      <c r="AD36" s="695" t="s">
        <v>122</v>
      </c>
      <c r="AE36" s="695"/>
      <c r="AF36" s="695"/>
      <c r="AG36" s="695"/>
      <c r="AH36" s="695"/>
      <c r="AI36" s="695"/>
      <c r="AJ36" s="695"/>
      <c r="AK36" s="695"/>
      <c r="AL36" s="659" t="s">
        <v>122</v>
      </c>
      <c r="AM36" s="660"/>
      <c r="AN36" s="660"/>
      <c r="AO36" s="696"/>
      <c r="AP36" s="206"/>
      <c r="AQ36" s="705" t="s">
        <v>314</v>
      </c>
      <c r="AR36" s="706"/>
      <c r="AS36" s="706"/>
      <c r="AT36" s="706"/>
      <c r="AU36" s="706"/>
      <c r="AV36" s="706"/>
      <c r="AW36" s="706"/>
      <c r="AX36" s="706"/>
      <c r="AY36" s="707"/>
      <c r="AZ36" s="711">
        <v>5598233</v>
      </c>
      <c r="BA36" s="712"/>
      <c r="BB36" s="712"/>
      <c r="BC36" s="712"/>
      <c r="BD36" s="712"/>
      <c r="BE36" s="712"/>
      <c r="BF36" s="713"/>
      <c r="BG36" s="714" t="s">
        <v>315</v>
      </c>
      <c r="BH36" s="715"/>
      <c r="BI36" s="715"/>
      <c r="BJ36" s="715"/>
      <c r="BK36" s="715"/>
      <c r="BL36" s="715"/>
      <c r="BM36" s="715"/>
      <c r="BN36" s="715"/>
      <c r="BO36" s="715"/>
      <c r="BP36" s="715"/>
      <c r="BQ36" s="715"/>
      <c r="BR36" s="715"/>
      <c r="BS36" s="715"/>
      <c r="BT36" s="715"/>
      <c r="BU36" s="716"/>
      <c r="BV36" s="711">
        <v>63193</v>
      </c>
      <c r="BW36" s="712"/>
      <c r="BX36" s="712"/>
      <c r="BY36" s="712"/>
      <c r="BZ36" s="712"/>
      <c r="CA36" s="712"/>
      <c r="CB36" s="713"/>
      <c r="CD36" s="653" t="s">
        <v>316</v>
      </c>
      <c r="CE36" s="654"/>
      <c r="CF36" s="654"/>
      <c r="CG36" s="654"/>
      <c r="CH36" s="654"/>
      <c r="CI36" s="654"/>
      <c r="CJ36" s="654"/>
      <c r="CK36" s="654"/>
      <c r="CL36" s="654"/>
      <c r="CM36" s="654"/>
      <c r="CN36" s="654"/>
      <c r="CO36" s="654"/>
      <c r="CP36" s="654"/>
      <c r="CQ36" s="655"/>
      <c r="CR36" s="656">
        <v>4009731</v>
      </c>
      <c r="CS36" s="657"/>
      <c r="CT36" s="657"/>
      <c r="CU36" s="657"/>
      <c r="CV36" s="657"/>
      <c r="CW36" s="657"/>
      <c r="CX36" s="657"/>
      <c r="CY36" s="658"/>
      <c r="CZ36" s="659">
        <v>8.8000000000000007</v>
      </c>
      <c r="DA36" s="671"/>
      <c r="DB36" s="671"/>
      <c r="DC36" s="672"/>
      <c r="DD36" s="662">
        <v>3251942</v>
      </c>
      <c r="DE36" s="657"/>
      <c r="DF36" s="657"/>
      <c r="DG36" s="657"/>
      <c r="DH36" s="657"/>
      <c r="DI36" s="657"/>
      <c r="DJ36" s="657"/>
      <c r="DK36" s="658"/>
      <c r="DL36" s="662">
        <v>2234081</v>
      </c>
      <c r="DM36" s="657"/>
      <c r="DN36" s="657"/>
      <c r="DO36" s="657"/>
      <c r="DP36" s="657"/>
      <c r="DQ36" s="657"/>
      <c r="DR36" s="657"/>
      <c r="DS36" s="657"/>
      <c r="DT36" s="657"/>
      <c r="DU36" s="657"/>
      <c r="DV36" s="658"/>
      <c r="DW36" s="659">
        <v>9</v>
      </c>
      <c r="DX36" s="671"/>
      <c r="DY36" s="671"/>
      <c r="DZ36" s="671"/>
      <c r="EA36" s="671"/>
      <c r="EB36" s="671"/>
      <c r="EC36" s="683"/>
    </row>
    <row r="37" spans="2:133" ht="11.25" customHeight="1" x14ac:dyDescent="0.15">
      <c r="B37" s="653" t="s">
        <v>317</v>
      </c>
      <c r="C37" s="654"/>
      <c r="D37" s="654"/>
      <c r="E37" s="654"/>
      <c r="F37" s="654"/>
      <c r="G37" s="654"/>
      <c r="H37" s="654"/>
      <c r="I37" s="654"/>
      <c r="J37" s="654"/>
      <c r="K37" s="654"/>
      <c r="L37" s="654"/>
      <c r="M37" s="654"/>
      <c r="N37" s="654"/>
      <c r="O37" s="654"/>
      <c r="P37" s="654"/>
      <c r="Q37" s="655"/>
      <c r="R37" s="656">
        <v>1886004</v>
      </c>
      <c r="S37" s="657"/>
      <c r="T37" s="657"/>
      <c r="U37" s="657"/>
      <c r="V37" s="657"/>
      <c r="W37" s="657"/>
      <c r="X37" s="657"/>
      <c r="Y37" s="658"/>
      <c r="Z37" s="694">
        <v>3.9</v>
      </c>
      <c r="AA37" s="694"/>
      <c r="AB37" s="694"/>
      <c r="AC37" s="694"/>
      <c r="AD37" s="695">
        <v>1141</v>
      </c>
      <c r="AE37" s="695"/>
      <c r="AF37" s="695"/>
      <c r="AG37" s="695"/>
      <c r="AH37" s="695"/>
      <c r="AI37" s="695"/>
      <c r="AJ37" s="695"/>
      <c r="AK37" s="695"/>
      <c r="AL37" s="659">
        <v>0</v>
      </c>
      <c r="AM37" s="660"/>
      <c r="AN37" s="660"/>
      <c r="AO37" s="696"/>
      <c r="AQ37" s="689" t="s">
        <v>318</v>
      </c>
      <c r="AR37" s="690"/>
      <c r="AS37" s="690"/>
      <c r="AT37" s="690"/>
      <c r="AU37" s="690"/>
      <c r="AV37" s="690"/>
      <c r="AW37" s="690"/>
      <c r="AX37" s="690"/>
      <c r="AY37" s="691"/>
      <c r="AZ37" s="656">
        <v>1133005</v>
      </c>
      <c r="BA37" s="657"/>
      <c r="BB37" s="657"/>
      <c r="BC37" s="657"/>
      <c r="BD37" s="669"/>
      <c r="BE37" s="669"/>
      <c r="BF37" s="692"/>
      <c r="BG37" s="653" t="s">
        <v>319</v>
      </c>
      <c r="BH37" s="654"/>
      <c r="BI37" s="654"/>
      <c r="BJ37" s="654"/>
      <c r="BK37" s="654"/>
      <c r="BL37" s="654"/>
      <c r="BM37" s="654"/>
      <c r="BN37" s="654"/>
      <c r="BO37" s="654"/>
      <c r="BP37" s="654"/>
      <c r="BQ37" s="654"/>
      <c r="BR37" s="654"/>
      <c r="BS37" s="654"/>
      <c r="BT37" s="654"/>
      <c r="BU37" s="655"/>
      <c r="BV37" s="656">
        <v>-29022</v>
      </c>
      <c r="BW37" s="657"/>
      <c r="BX37" s="657"/>
      <c r="BY37" s="657"/>
      <c r="BZ37" s="657"/>
      <c r="CA37" s="657"/>
      <c r="CB37" s="693"/>
      <c r="CD37" s="653" t="s">
        <v>320</v>
      </c>
      <c r="CE37" s="654"/>
      <c r="CF37" s="654"/>
      <c r="CG37" s="654"/>
      <c r="CH37" s="654"/>
      <c r="CI37" s="654"/>
      <c r="CJ37" s="654"/>
      <c r="CK37" s="654"/>
      <c r="CL37" s="654"/>
      <c r="CM37" s="654"/>
      <c r="CN37" s="654"/>
      <c r="CO37" s="654"/>
      <c r="CP37" s="654"/>
      <c r="CQ37" s="655"/>
      <c r="CR37" s="656">
        <v>418015</v>
      </c>
      <c r="CS37" s="669"/>
      <c r="CT37" s="669"/>
      <c r="CU37" s="669"/>
      <c r="CV37" s="669"/>
      <c r="CW37" s="669"/>
      <c r="CX37" s="669"/>
      <c r="CY37" s="670"/>
      <c r="CZ37" s="659">
        <v>0.9</v>
      </c>
      <c r="DA37" s="671"/>
      <c r="DB37" s="671"/>
      <c r="DC37" s="672"/>
      <c r="DD37" s="662">
        <v>415382</v>
      </c>
      <c r="DE37" s="669"/>
      <c r="DF37" s="669"/>
      <c r="DG37" s="669"/>
      <c r="DH37" s="669"/>
      <c r="DI37" s="669"/>
      <c r="DJ37" s="669"/>
      <c r="DK37" s="670"/>
      <c r="DL37" s="662">
        <v>376108</v>
      </c>
      <c r="DM37" s="669"/>
      <c r="DN37" s="669"/>
      <c r="DO37" s="669"/>
      <c r="DP37" s="669"/>
      <c r="DQ37" s="669"/>
      <c r="DR37" s="669"/>
      <c r="DS37" s="669"/>
      <c r="DT37" s="669"/>
      <c r="DU37" s="669"/>
      <c r="DV37" s="670"/>
      <c r="DW37" s="659">
        <v>1.5</v>
      </c>
      <c r="DX37" s="671"/>
      <c r="DY37" s="671"/>
      <c r="DZ37" s="671"/>
      <c r="EA37" s="671"/>
      <c r="EB37" s="671"/>
      <c r="EC37" s="683"/>
    </row>
    <row r="38" spans="2:133" ht="11.25" customHeight="1" x14ac:dyDescent="0.15">
      <c r="B38" s="653" t="s">
        <v>321</v>
      </c>
      <c r="C38" s="654"/>
      <c r="D38" s="654"/>
      <c r="E38" s="654"/>
      <c r="F38" s="654"/>
      <c r="G38" s="654"/>
      <c r="H38" s="654"/>
      <c r="I38" s="654"/>
      <c r="J38" s="654"/>
      <c r="K38" s="654"/>
      <c r="L38" s="654"/>
      <c r="M38" s="654"/>
      <c r="N38" s="654"/>
      <c r="O38" s="654"/>
      <c r="P38" s="654"/>
      <c r="Q38" s="655"/>
      <c r="R38" s="656">
        <v>2894900</v>
      </c>
      <c r="S38" s="657"/>
      <c r="T38" s="657"/>
      <c r="U38" s="657"/>
      <c r="V38" s="657"/>
      <c r="W38" s="657"/>
      <c r="X38" s="657"/>
      <c r="Y38" s="658"/>
      <c r="Z38" s="694">
        <v>6</v>
      </c>
      <c r="AA38" s="694"/>
      <c r="AB38" s="694"/>
      <c r="AC38" s="694"/>
      <c r="AD38" s="695" t="s">
        <v>122</v>
      </c>
      <c r="AE38" s="695"/>
      <c r="AF38" s="695"/>
      <c r="AG38" s="695"/>
      <c r="AH38" s="695"/>
      <c r="AI38" s="695"/>
      <c r="AJ38" s="695"/>
      <c r="AK38" s="695"/>
      <c r="AL38" s="659" t="s">
        <v>122</v>
      </c>
      <c r="AM38" s="660"/>
      <c r="AN38" s="660"/>
      <c r="AO38" s="696"/>
      <c r="AQ38" s="689" t="s">
        <v>322</v>
      </c>
      <c r="AR38" s="690"/>
      <c r="AS38" s="690"/>
      <c r="AT38" s="690"/>
      <c r="AU38" s="690"/>
      <c r="AV38" s="690"/>
      <c r="AW38" s="690"/>
      <c r="AX38" s="690"/>
      <c r="AY38" s="691"/>
      <c r="AZ38" s="656">
        <v>392378</v>
      </c>
      <c r="BA38" s="657"/>
      <c r="BB38" s="657"/>
      <c r="BC38" s="657"/>
      <c r="BD38" s="669"/>
      <c r="BE38" s="669"/>
      <c r="BF38" s="692"/>
      <c r="BG38" s="653" t="s">
        <v>323</v>
      </c>
      <c r="BH38" s="654"/>
      <c r="BI38" s="654"/>
      <c r="BJ38" s="654"/>
      <c r="BK38" s="654"/>
      <c r="BL38" s="654"/>
      <c r="BM38" s="654"/>
      <c r="BN38" s="654"/>
      <c r="BO38" s="654"/>
      <c r="BP38" s="654"/>
      <c r="BQ38" s="654"/>
      <c r="BR38" s="654"/>
      <c r="BS38" s="654"/>
      <c r="BT38" s="654"/>
      <c r="BU38" s="655"/>
      <c r="BV38" s="656">
        <v>11365</v>
      </c>
      <c r="BW38" s="657"/>
      <c r="BX38" s="657"/>
      <c r="BY38" s="657"/>
      <c r="BZ38" s="657"/>
      <c r="CA38" s="657"/>
      <c r="CB38" s="693"/>
      <c r="CD38" s="653" t="s">
        <v>324</v>
      </c>
      <c r="CE38" s="654"/>
      <c r="CF38" s="654"/>
      <c r="CG38" s="654"/>
      <c r="CH38" s="654"/>
      <c r="CI38" s="654"/>
      <c r="CJ38" s="654"/>
      <c r="CK38" s="654"/>
      <c r="CL38" s="654"/>
      <c r="CM38" s="654"/>
      <c r="CN38" s="654"/>
      <c r="CO38" s="654"/>
      <c r="CP38" s="654"/>
      <c r="CQ38" s="655"/>
      <c r="CR38" s="656">
        <v>3727900</v>
      </c>
      <c r="CS38" s="657"/>
      <c r="CT38" s="657"/>
      <c r="CU38" s="657"/>
      <c r="CV38" s="657"/>
      <c r="CW38" s="657"/>
      <c r="CX38" s="657"/>
      <c r="CY38" s="658"/>
      <c r="CZ38" s="659">
        <v>8.1</v>
      </c>
      <c r="DA38" s="671"/>
      <c r="DB38" s="671"/>
      <c r="DC38" s="672"/>
      <c r="DD38" s="662">
        <v>2948746</v>
      </c>
      <c r="DE38" s="657"/>
      <c r="DF38" s="657"/>
      <c r="DG38" s="657"/>
      <c r="DH38" s="657"/>
      <c r="DI38" s="657"/>
      <c r="DJ38" s="657"/>
      <c r="DK38" s="658"/>
      <c r="DL38" s="662">
        <v>2845413</v>
      </c>
      <c r="DM38" s="657"/>
      <c r="DN38" s="657"/>
      <c r="DO38" s="657"/>
      <c r="DP38" s="657"/>
      <c r="DQ38" s="657"/>
      <c r="DR38" s="657"/>
      <c r="DS38" s="657"/>
      <c r="DT38" s="657"/>
      <c r="DU38" s="657"/>
      <c r="DV38" s="658"/>
      <c r="DW38" s="659">
        <v>11.5</v>
      </c>
      <c r="DX38" s="671"/>
      <c r="DY38" s="671"/>
      <c r="DZ38" s="671"/>
      <c r="EA38" s="671"/>
      <c r="EB38" s="671"/>
      <c r="EC38" s="683"/>
    </row>
    <row r="39" spans="2:133" ht="11.25" customHeight="1" x14ac:dyDescent="0.15">
      <c r="B39" s="653" t="s">
        <v>325</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326</v>
      </c>
      <c r="AR39" s="690"/>
      <c r="AS39" s="690"/>
      <c r="AT39" s="690"/>
      <c r="AU39" s="690"/>
      <c r="AV39" s="690"/>
      <c r="AW39" s="690"/>
      <c r="AX39" s="690"/>
      <c r="AY39" s="691"/>
      <c r="AZ39" s="656">
        <v>344950</v>
      </c>
      <c r="BA39" s="657"/>
      <c r="BB39" s="657"/>
      <c r="BC39" s="657"/>
      <c r="BD39" s="669"/>
      <c r="BE39" s="669"/>
      <c r="BF39" s="692"/>
      <c r="BG39" s="653" t="s">
        <v>327</v>
      </c>
      <c r="BH39" s="654"/>
      <c r="BI39" s="654"/>
      <c r="BJ39" s="654"/>
      <c r="BK39" s="654"/>
      <c r="BL39" s="654"/>
      <c r="BM39" s="654"/>
      <c r="BN39" s="654"/>
      <c r="BO39" s="654"/>
      <c r="BP39" s="654"/>
      <c r="BQ39" s="654"/>
      <c r="BR39" s="654"/>
      <c r="BS39" s="654"/>
      <c r="BT39" s="654"/>
      <c r="BU39" s="655"/>
      <c r="BV39" s="656">
        <v>17503</v>
      </c>
      <c r="BW39" s="657"/>
      <c r="BX39" s="657"/>
      <c r="BY39" s="657"/>
      <c r="BZ39" s="657"/>
      <c r="CA39" s="657"/>
      <c r="CB39" s="693"/>
      <c r="CD39" s="653" t="s">
        <v>328</v>
      </c>
      <c r="CE39" s="654"/>
      <c r="CF39" s="654"/>
      <c r="CG39" s="654"/>
      <c r="CH39" s="654"/>
      <c r="CI39" s="654"/>
      <c r="CJ39" s="654"/>
      <c r="CK39" s="654"/>
      <c r="CL39" s="654"/>
      <c r="CM39" s="654"/>
      <c r="CN39" s="654"/>
      <c r="CO39" s="654"/>
      <c r="CP39" s="654"/>
      <c r="CQ39" s="655"/>
      <c r="CR39" s="656">
        <v>164869</v>
      </c>
      <c r="CS39" s="669"/>
      <c r="CT39" s="669"/>
      <c r="CU39" s="669"/>
      <c r="CV39" s="669"/>
      <c r="CW39" s="669"/>
      <c r="CX39" s="669"/>
      <c r="CY39" s="670"/>
      <c r="CZ39" s="659">
        <v>0.4</v>
      </c>
      <c r="DA39" s="671"/>
      <c r="DB39" s="671"/>
      <c r="DC39" s="672"/>
      <c r="DD39" s="662">
        <v>134527</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15">
      <c r="B40" s="653" t="s">
        <v>329</v>
      </c>
      <c r="C40" s="654"/>
      <c r="D40" s="654"/>
      <c r="E40" s="654"/>
      <c r="F40" s="654"/>
      <c r="G40" s="654"/>
      <c r="H40" s="654"/>
      <c r="I40" s="654"/>
      <c r="J40" s="654"/>
      <c r="K40" s="654"/>
      <c r="L40" s="654"/>
      <c r="M40" s="654"/>
      <c r="N40" s="654"/>
      <c r="O40" s="654"/>
      <c r="P40" s="654"/>
      <c r="Q40" s="655"/>
      <c r="R40" s="656">
        <v>65700</v>
      </c>
      <c r="S40" s="657"/>
      <c r="T40" s="657"/>
      <c r="U40" s="657"/>
      <c r="V40" s="657"/>
      <c r="W40" s="657"/>
      <c r="X40" s="657"/>
      <c r="Y40" s="658"/>
      <c r="Z40" s="694">
        <v>0.1</v>
      </c>
      <c r="AA40" s="694"/>
      <c r="AB40" s="694"/>
      <c r="AC40" s="694"/>
      <c r="AD40" s="695" t="s">
        <v>122</v>
      </c>
      <c r="AE40" s="695"/>
      <c r="AF40" s="695"/>
      <c r="AG40" s="695"/>
      <c r="AH40" s="695"/>
      <c r="AI40" s="695"/>
      <c r="AJ40" s="695"/>
      <c r="AK40" s="695"/>
      <c r="AL40" s="659" t="s">
        <v>122</v>
      </c>
      <c r="AM40" s="660"/>
      <c r="AN40" s="660"/>
      <c r="AO40" s="696"/>
      <c r="AQ40" s="689" t="s">
        <v>330</v>
      </c>
      <c r="AR40" s="690"/>
      <c r="AS40" s="690"/>
      <c r="AT40" s="690"/>
      <c r="AU40" s="690"/>
      <c r="AV40" s="690"/>
      <c r="AW40" s="690"/>
      <c r="AX40" s="690"/>
      <c r="AY40" s="691"/>
      <c r="AZ40" s="656" t="s">
        <v>122</v>
      </c>
      <c r="BA40" s="657"/>
      <c r="BB40" s="657"/>
      <c r="BC40" s="657"/>
      <c r="BD40" s="669"/>
      <c r="BE40" s="669"/>
      <c r="BF40" s="692"/>
      <c r="BG40" s="697" t="s">
        <v>331</v>
      </c>
      <c r="BH40" s="698"/>
      <c r="BI40" s="698"/>
      <c r="BJ40" s="698"/>
      <c r="BK40" s="698"/>
      <c r="BL40" s="202"/>
      <c r="BM40" s="654" t="s">
        <v>332</v>
      </c>
      <c r="BN40" s="654"/>
      <c r="BO40" s="654"/>
      <c r="BP40" s="654"/>
      <c r="BQ40" s="654"/>
      <c r="BR40" s="654"/>
      <c r="BS40" s="654"/>
      <c r="BT40" s="654"/>
      <c r="BU40" s="655"/>
      <c r="BV40" s="656">
        <v>109</v>
      </c>
      <c r="BW40" s="657"/>
      <c r="BX40" s="657"/>
      <c r="BY40" s="657"/>
      <c r="BZ40" s="657"/>
      <c r="CA40" s="657"/>
      <c r="CB40" s="693"/>
      <c r="CD40" s="653" t="s">
        <v>333</v>
      </c>
      <c r="CE40" s="654"/>
      <c r="CF40" s="654"/>
      <c r="CG40" s="654"/>
      <c r="CH40" s="654"/>
      <c r="CI40" s="654"/>
      <c r="CJ40" s="654"/>
      <c r="CK40" s="654"/>
      <c r="CL40" s="654"/>
      <c r="CM40" s="654"/>
      <c r="CN40" s="654"/>
      <c r="CO40" s="654"/>
      <c r="CP40" s="654"/>
      <c r="CQ40" s="655"/>
      <c r="CR40" s="656">
        <v>864290</v>
      </c>
      <c r="CS40" s="657"/>
      <c r="CT40" s="657"/>
      <c r="CU40" s="657"/>
      <c r="CV40" s="657"/>
      <c r="CW40" s="657"/>
      <c r="CX40" s="657"/>
      <c r="CY40" s="658"/>
      <c r="CZ40" s="659">
        <v>1.9</v>
      </c>
      <c r="DA40" s="671"/>
      <c r="DB40" s="671"/>
      <c r="DC40" s="672"/>
      <c r="DD40" s="662">
        <v>458</v>
      </c>
      <c r="DE40" s="657"/>
      <c r="DF40" s="657"/>
      <c r="DG40" s="657"/>
      <c r="DH40" s="657"/>
      <c r="DI40" s="657"/>
      <c r="DJ40" s="657"/>
      <c r="DK40" s="658"/>
      <c r="DL40" s="662">
        <v>458</v>
      </c>
      <c r="DM40" s="657"/>
      <c r="DN40" s="657"/>
      <c r="DO40" s="657"/>
      <c r="DP40" s="657"/>
      <c r="DQ40" s="657"/>
      <c r="DR40" s="657"/>
      <c r="DS40" s="657"/>
      <c r="DT40" s="657"/>
      <c r="DU40" s="657"/>
      <c r="DV40" s="658"/>
      <c r="DW40" s="659">
        <v>0</v>
      </c>
      <c r="DX40" s="671"/>
      <c r="DY40" s="671"/>
      <c r="DZ40" s="671"/>
      <c r="EA40" s="671"/>
      <c r="EB40" s="671"/>
      <c r="EC40" s="683"/>
    </row>
    <row r="41" spans="2:133" ht="11.25" customHeight="1" x14ac:dyDescent="0.15">
      <c r="B41" s="637" t="s">
        <v>334</v>
      </c>
      <c r="C41" s="638"/>
      <c r="D41" s="638"/>
      <c r="E41" s="638"/>
      <c r="F41" s="638"/>
      <c r="G41" s="638"/>
      <c r="H41" s="638"/>
      <c r="I41" s="638"/>
      <c r="J41" s="638"/>
      <c r="K41" s="638"/>
      <c r="L41" s="638"/>
      <c r="M41" s="638"/>
      <c r="N41" s="638"/>
      <c r="O41" s="638"/>
      <c r="P41" s="638"/>
      <c r="Q41" s="639"/>
      <c r="R41" s="640">
        <v>47924448</v>
      </c>
      <c r="S41" s="681"/>
      <c r="T41" s="681"/>
      <c r="U41" s="681"/>
      <c r="V41" s="681"/>
      <c r="W41" s="681"/>
      <c r="X41" s="681"/>
      <c r="Y41" s="684"/>
      <c r="Z41" s="685">
        <v>100</v>
      </c>
      <c r="AA41" s="685"/>
      <c r="AB41" s="685"/>
      <c r="AC41" s="685"/>
      <c r="AD41" s="686">
        <v>24671433</v>
      </c>
      <c r="AE41" s="686"/>
      <c r="AF41" s="686"/>
      <c r="AG41" s="686"/>
      <c r="AH41" s="686"/>
      <c r="AI41" s="686"/>
      <c r="AJ41" s="686"/>
      <c r="AK41" s="686"/>
      <c r="AL41" s="643">
        <v>100</v>
      </c>
      <c r="AM41" s="687"/>
      <c r="AN41" s="687"/>
      <c r="AO41" s="688"/>
      <c r="AQ41" s="689" t="s">
        <v>335</v>
      </c>
      <c r="AR41" s="690"/>
      <c r="AS41" s="690"/>
      <c r="AT41" s="690"/>
      <c r="AU41" s="690"/>
      <c r="AV41" s="690"/>
      <c r="AW41" s="690"/>
      <c r="AX41" s="690"/>
      <c r="AY41" s="691"/>
      <c r="AZ41" s="656">
        <v>863297</v>
      </c>
      <c r="BA41" s="657"/>
      <c r="BB41" s="657"/>
      <c r="BC41" s="657"/>
      <c r="BD41" s="669"/>
      <c r="BE41" s="669"/>
      <c r="BF41" s="692"/>
      <c r="BG41" s="697"/>
      <c r="BH41" s="698"/>
      <c r="BI41" s="698"/>
      <c r="BJ41" s="698"/>
      <c r="BK41" s="698"/>
      <c r="BL41" s="202"/>
      <c r="BM41" s="654" t="s">
        <v>336</v>
      </c>
      <c r="BN41" s="654"/>
      <c r="BO41" s="654"/>
      <c r="BP41" s="654"/>
      <c r="BQ41" s="654"/>
      <c r="BR41" s="654"/>
      <c r="BS41" s="654"/>
      <c r="BT41" s="654"/>
      <c r="BU41" s="655"/>
      <c r="BV41" s="656" t="s">
        <v>122</v>
      </c>
      <c r="BW41" s="657"/>
      <c r="BX41" s="657"/>
      <c r="BY41" s="657"/>
      <c r="BZ41" s="657"/>
      <c r="CA41" s="657"/>
      <c r="CB41" s="693"/>
      <c r="CD41" s="653" t="s">
        <v>337</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15">
      <c r="AQ42" s="701" t="s">
        <v>338</v>
      </c>
      <c r="AR42" s="702"/>
      <c r="AS42" s="702"/>
      <c r="AT42" s="702"/>
      <c r="AU42" s="702"/>
      <c r="AV42" s="702"/>
      <c r="AW42" s="702"/>
      <c r="AX42" s="702"/>
      <c r="AY42" s="703"/>
      <c r="AZ42" s="640">
        <v>2864603</v>
      </c>
      <c r="BA42" s="681"/>
      <c r="BB42" s="681"/>
      <c r="BC42" s="681"/>
      <c r="BD42" s="641"/>
      <c r="BE42" s="641"/>
      <c r="BF42" s="704"/>
      <c r="BG42" s="699"/>
      <c r="BH42" s="700"/>
      <c r="BI42" s="700"/>
      <c r="BJ42" s="700"/>
      <c r="BK42" s="700"/>
      <c r="BL42" s="203"/>
      <c r="BM42" s="638" t="s">
        <v>339</v>
      </c>
      <c r="BN42" s="638"/>
      <c r="BO42" s="638"/>
      <c r="BP42" s="638"/>
      <c r="BQ42" s="638"/>
      <c r="BR42" s="638"/>
      <c r="BS42" s="638"/>
      <c r="BT42" s="638"/>
      <c r="BU42" s="639"/>
      <c r="BV42" s="640">
        <v>333</v>
      </c>
      <c r="BW42" s="681"/>
      <c r="BX42" s="681"/>
      <c r="BY42" s="681"/>
      <c r="BZ42" s="681"/>
      <c r="CA42" s="681"/>
      <c r="CB42" s="682"/>
      <c r="CD42" s="653" t="s">
        <v>340</v>
      </c>
      <c r="CE42" s="654"/>
      <c r="CF42" s="654"/>
      <c r="CG42" s="654"/>
      <c r="CH42" s="654"/>
      <c r="CI42" s="654"/>
      <c r="CJ42" s="654"/>
      <c r="CK42" s="654"/>
      <c r="CL42" s="654"/>
      <c r="CM42" s="654"/>
      <c r="CN42" s="654"/>
      <c r="CO42" s="654"/>
      <c r="CP42" s="654"/>
      <c r="CQ42" s="655"/>
      <c r="CR42" s="656">
        <v>4929576</v>
      </c>
      <c r="CS42" s="669"/>
      <c r="CT42" s="669"/>
      <c r="CU42" s="669"/>
      <c r="CV42" s="669"/>
      <c r="CW42" s="669"/>
      <c r="CX42" s="669"/>
      <c r="CY42" s="670"/>
      <c r="CZ42" s="659">
        <v>10.8</v>
      </c>
      <c r="DA42" s="671"/>
      <c r="DB42" s="671"/>
      <c r="DC42" s="672"/>
      <c r="DD42" s="662">
        <v>856515</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15">
      <c r="B43" s="196" t="s">
        <v>341</v>
      </c>
      <c r="CD43" s="653" t="s">
        <v>342</v>
      </c>
      <c r="CE43" s="654"/>
      <c r="CF43" s="654"/>
      <c r="CG43" s="654"/>
      <c r="CH43" s="654"/>
      <c r="CI43" s="654"/>
      <c r="CJ43" s="654"/>
      <c r="CK43" s="654"/>
      <c r="CL43" s="654"/>
      <c r="CM43" s="654"/>
      <c r="CN43" s="654"/>
      <c r="CO43" s="654"/>
      <c r="CP43" s="654"/>
      <c r="CQ43" s="655"/>
      <c r="CR43" s="656">
        <v>163484</v>
      </c>
      <c r="CS43" s="669"/>
      <c r="CT43" s="669"/>
      <c r="CU43" s="669"/>
      <c r="CV43" s="669"/>
      <c r="CW43" s="669"/>
      <c r="CX43" s="669"/>
      <c r="CY43" s="670"/>
      <c r="CZ43" s="659">
        <v>0.4</v>
      </c>
      <c r="DA43" s="671"/>
      <c r="DB43" s="671"/>
      <c r="DC43" s="672"/>
      <c r="DD43" s="662">
        <v>158184</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15">
      <c r="B44" s="673" t="s">
        <v>343</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291</v>
      </c>
      <c r="CE44" s="676"/>
      <c r="CF44" s="653" t="s">
        <v>344</v>
      </c>
      <c r="CG44" s="654"/>
      <c r="CH44" s="654"/>
      <c r="CI44" s="654"/>
      <c r="CJ44" s="654"/>
      <c r="CK44" s="654"/>
      <c r="CL44" s="654"/>
      <c r="CM44" s="654"/>
      <c r="CN44" s="654"/>
      <c r="CO44" s="654"/>
      <c r="CP44" s="654"/>
      <c r="CQ44" s="655"/>
      <c r="CR44" s="656">
        <v>4579968</v>
      </c>
      <c r="CS44" s="657"/>
      <c r="CT44" s="657"/>
      <c r="CU44" s="657"/>
      <c r="CV44" s="657"/>
      <c r="CW44" s="657"/>
      <c r="CX44" s="657"/>
      <c r="CY44" s="658"/>
      <c r="CZ44" s="659">
        <v>10</v>
      </c>
      <c r="DA44" s="660"/>
      <c r="DB44" s="660"/>
      <c r="DC44" s="661"/>
      <c r="DD44" s="662">
        <v>763564</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15">
      <c r="B45" s="673" t="s">
        <v>345</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346</v>
      </c>
      <c r="CG45" s="654"/>
      <c r="CH45" s="654"/>
      <c r="CI45" s="654"/>
      <c r="CJ45" s="654"/>
      <c r="CK45" s="654"/>
      <c r="CL45" s="654"/>
      <c r="CM45" s="654"/>
      <c r="CN45" s="654"/>
      <c r="CO45" s="654"/>
      <c r="CP45" s="654"/>
      <c r="CQ45" s="655"/>
      <c r="CR45" s="656">
        <v>1544153</v>
      </c>
      <c r="CS45" s="669"/>
      <c r="CT45" s="669"/>
      <c r="CU45" s="669"/>
      <c r="CV45" s="669"/>
      <c r="CW45" s="669"/>
      <c r="CX45" s="669"/>
      <c r="CY45" s="670"/>
      <c r="CZ45" s="659">
        <v>3.4</v>
      </c>
      <c r="DA45" s="671"/>
      <c r="DB45" s="671"/>
      <c r="DC45" s="672"/>
      <c r="DD45" s="662">
        <v>166420</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15">
      <c r="B46" s="207"/>
      <c r="CD46" s="677"/>
      <c r="CE46" s="678"/>
      <c r="CF46" s="653" t="s">
        <v>347</v>
      </c>
      <c r="CG46" s="654"/>
      <c r="CH46" s="654"/>
      <c r="CI46" s="654"/>
      <c r="CJ46" s="654"/>
      <c r="CK46" s="654"/>
      <c r="CL46" s="654"/>
      <c r="CM46" s="654"/>
      <c r="CN46" s="654"/>
      <c r="CO46" s="654"/>
      <c r="CP46" s="654"/>
      <c r="CQ46" s="655"/>
      <c r="CR46" s="656">
        <v>2862968</v>
      </c>
      <c r="CS46" s="657"/>
      <c r="CT46" s="657"/>
      <c r="CU46" s="657"/>
      <c r="CV46" s="657"/>
      <c r="CW46" s="657"/>
      <c r="CX46" s="657"/>
      <c r="CY46" s="658"/>
      <c r="CZ46" s="659">
        <v>6.2</v>
      </c>
      <c r="DA46" s="660"/>
      <c r="DB46" s="660"/>
      <c r="DC46" s="661"/>
      <c r="DD46" s="662">
        <v>585533</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15">
      <c r="B47" s="207"/>
      <c r="CD47" s="677"/>
      <c r="CE47" s="678"/>
      <c r="CF47" s="653" t="s">
        <v>348</v>
      </c>
      <c r="CG47" s="654"/>
      <c r="CH47" s="654"/>
      <c r="CI47" s="654"/>
      <c r="CJ47" s="654"/>
      <c r="CK47" s="654"/>
      <c r="CL47" s="654"/>
      <c r="CM47" s="654"/>
      <c r="CN47" s="654"/>
      <c r="CO47" s="654"/>
      <c r="CP47" s="654"/>
      <c r="CQ47" s="655"/>
      <c r="CR47" s="656">
        <v>349608</v>
      </c>
      <c r="CS47" s="669"/>
      <c r="CT47" s="669"/>
      <c r="CU47" s="669"/>
      <c r="CV47" s="669"/>
      <c r="CW47" s="669"/>
      <c r="CX47" s="669"/>
      <c r="CY47" s="670"/>
      <c r="CZ47" s="659">
        <v>0.8</v>
      </c>
      <c r="DA47" s="671"/>
      <c r="DB47" s="671"/>
      <c r="DC47" s="672"/>
      <c r="DD47" s="662">
        <v>92951</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x14ac:dyDescent="0.15">
      <c r="B48" s="207"/>
      <c r="CD48" s="679"/>
      <c r="CE48" s="680"/>
      <c r="CF48" s="653" t="s">
        <v>349</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15">
      <c r="B49" s="207"/>
      <c r="CD49" s="637" t="s">
        <v>350</v>
      </c>
      <c r="CE49" s="638"/>
      <c r="CF49" s="638"/>
      <c r="CG49" s="638"/>
      <c r="CH49" s="638"/>
      <c r="CI49" s="638"/>
      <c r="CJ49" s="638"/>
      <c r="CK49" s="638"/>
      <c r="CL49" s="638"/>
      <c r="CM49" s="638"/>
      <c r="CN49" s="638"/>
      <c r="CO49" s="638"/>
      <c r="CP49" s="638"/>
      <c r="CQ49" s="639"/>
      <c r="CR49" s="640">
        <v>45807592</v>
      </c>
      <c r="CS49" s="641"/>
      <c r="CT49" s="641"/>
      <c r="CU49" s="641"/>
      <c r="CV49" s="641"/>
      <c r="CW49" s="641"/>
      <c r="CX49" s="641"/>
      <c r="CY49" s="642"/>
      <c r="CZ49" s="643">
        <v>100</v>
      </c>
      <c r="DA49" s="644"/>
      <c r="DB49" s="644"/>
      <c r="DC49" s="645"/>
      <c r="DD49" s="646">
        <v>29324310</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f+9BqU/roAms25OG56xcv10cXxKMx2DbJbcFELyS2Bv78der4aA/SDQYlqb8oAKE4ajmXcUXam2PtTBCTV58Dg==" saltValue="V6SLA9rluqRpuiHWd314g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25" t="s">
        <v>351</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352</v>
      </c>
      <c r="DK2" s="1127"/>
      <c r="DL2" s="1127"/>
      <c r="DM2" s="1127"/>
      <c r="DN2" s="1127"/>
      <c r="DO2" s="1128"/>
      <c r="DP2" s="210"/>
      <c r="DQ2" s="1126" t="s">
        <v>353</v>
      </c>
      <c r="DR2" s="1127"/>
      <c r="DS2" s="1127"/>
      <c r="DT2" s="1127"/>
      <c r="DU2" s="1127"/>
      <c r="DV2" s="1127"/>
      <c r="DW2" s="1127"/>
      <c r="DX2" s="1127"/>
      <c r="DY2" s="1127"/>
      <c r="DZ2" s="1128"/>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94" t="s">
        <v>354</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355</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7"/>
    </row>
    <row r="5" spans="1:131" s="218" customFormat="1" ht="26.25" customHeight="1" x14ac:dyDescent="0.15">
      <c r="A5" s="1030" t="s">
        <v>356</v>
      </c>
      <c r="B5" s="1031"/>
      <c r="C5" s="1031"/>
      <c r="D5" s="1031"/>
      <c r="E5" s="1031"/>
      <c r="F5" s="1031"/>
      <c r="G5" s="1031"/>
      <c r="H5" s="1031"/>
      <c r="I5" s="1031"/>
      <c r="J5" s="1031"/>
      <c r="K5" s="1031"/>
      <c r="L5" s="1031"/>
      <c r="M5" s="1031"/>
      <c r="N5" s="1031"/>
      <c r="O5" s="1031"/>
      <c r="P5" s="1032"/>
      <c r="Q5" s="1036" t="s">
        <v>357</v>
      </c>
      <c r="R5" s="1037"/>
      <c r="S5" s="1037"/>
      <c r="T5" s="1037"/>
      <c r="U5" s="1038"/>
      <c r="V5" s="1036" t="s">
        <v>358</v>
      </c>
      <c r="W5" s="1037"/>
      <c r="X5" s="1037"/>
      <c r="Y5" s="1037"/>
      <c r="Z5" s="1038"/>
      <c r="AA5" s="1036" t="s">
        <v>359</v>
      </c>
      <c r="AB5" s="1037"/>
      <c r="AC5" s="1037"/>
      <c r="AD5" s="1037"/>
      <c r="AE5" s="1037"/>
      <c r="AF5" s="1129" t="s">
        <v>360</v>
      </c>
      <c r="AG5" s="1037"/>
      <c r="AH5" s="1037"/>
      <c r="AI5" s="1037"/>
      <c r="AJ5" s="1050"/>
      <c r="AK5" s="1037" t="s">
        <v>361</v>
      </c>
      <c r="AL5" s="1037"/>
      <c r="AM5" s="1037"/>
      <c r="AN5" s="1037"/>
      <c r="AO5" s="1038"/>
      <c r="AP5" s="1036" t="s">
        <v>362</v>
      </c>
      <c r="AQ5" s="1037"/>
      <c r="AR5" s="1037"/>
      <c r="AS5" s="1037"/>
      <c r="AT5" s="1038"/>
      <c r="AU5" s="1036" t="s">
        <v>363</v>
      </c>
      <c r="AV5" s="1037"/>
      <c r="AW5" s="1037"/>
      <c r="AX5" s="1037"/>
      <c r="AY5" s="1050"/>
      <c r="AZ5" s="214"/>
      <c r="BA5" s="214"/>
      <c r="BB5" s="214"/>
      <c r="BC5" s="214"/>
      <c r="BD5" s="214"/>
      <c r="BE5" s="215"/>
      <c r="BF5" s="215"/>
      <c r="BG5" s="215"/>
      <c r="BH5" s="215"/>
      <c r="BI5" s="215"/>
      <c r="BJ5" s="215"/>
      <c r="BK5" s="215"/>
      <c r="BL5" s="215"/>
      <c r="BM5" s="215"/>
      <c r="BN5" s="215"/>
      <c r="BO5" s="215"/>
      <c r="BP5" s="215"/>
      <c r="BQ5" s="1030" t="s">
        <v>364</v>
      </c>
      <c r="BR5" s="1031"/>
      <c r="BS5" s="1031"/>
      <c r="BT5" s="1031"/>
      <c r="BU5" s="1031"/>
      <c r="BV5" s="1031"/>
      <c r="BW5" s="1031"/>
      <c r="BX5" s="1031"/>
      <c r="BY5" s="1031"/>
      <c r="BZ5" s="1031"/>
      <c r="CA5" s="1031"/>
      <c r="CB5" s="1031"/>
      <c r="CC5" s="1031"/>
      <c r="CD5" s="1031"/>
      <c r="CE5" s="1031"/>
      <c r="CF5" s="1031"/>
      <c r="CG5" s="1032"/>
      <c r="CH5" s="1036" t="s">
        <v>365</v>
      </c>
      <c r="CI5" s="1037"/>
      <c r="CJ5" s="1037"/>
      <c r="CK5" s="1037"/>
      <c r="CL5" s="1038"/>
      <c r="CM5" s="1036" t="s">
        <v>366</v>
      </c>
      <c r="CN5" s="1037"/>
      <c r="CO5" s="1037"/>
      <c r="CP5" s="1037"/>
      <c r="CQ5" s="1038"/>
      <c r="CR5" s="1036" t="s">
        <v>367</v>
      </c>
      <c r="CS5" s="1037"/>
      <c r="CT5" s="1037"/>
      <c r="CU5" s="1037"/>
      <c r="CV5" s="1038"/>
      <c r="CW5" s="1036" t="s">
        <v>368</v>
      </c>
      <c r="CX5" s="1037"/>
      <c r="CY5" s="1037"/>
      <c r="CZ5" s="1037"/>
      <c r="DA5" s="1038"/>
      <c r="DB5" s="1036" t="s">
        <v>369</v>
      </c>
      <c r="DC5" s="1037"/>
      <c r="DD5" s="1037"/>
      <c r="DE5" s="1037"/>
      <c r="DF5" s="1038"/>
      <c r="DG5" s="1119" t="s">
        <v>370</v>
      </c>
      <c r="DH5" s="1120"/>
      <c r="DI5" s="1120"/>
      <c r="DJ5" s="1120"/>
      <c r="DK5" s="1121"/>
      <c r="DL5" s="1119" t="s">
        <v>371</v>
      </c>
      <c r="DM5" s="1120"/>
      <c r="DN5" s="1120"/>
      <c r="DO5" s="1120"/>
      <c r="DP5" s="1121"/>
      <c r="DQ5" s="1036" t="s">
        <v>372</v>
      </c>
      <c r="DR5" s="1037"/>
      <c r="DS5" s="1037"/>
      <c r="DT5" s="1037"/>
      <c r="DU5" s="1038"/>
      <c r="DV5" s="1036" t="s">
        <v>363</v>
      </c>
      <c r="DW5" s="1037"/>
      <c r="DX5" s="1037"/>
      <c r="DY5" s="1037"/>
      <c r="DZ5" s="1050"/>
      <c r="EA5" s="217"/>
    </row>
    <row r="6" spans="1:131" s="218" customFormat="1" ht="26.25" customHeight="1" thickBot="1" x14ac:dyDescent="0.2">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7"/>
    </row>
    <row r="7" spans="1:131" s="218" customFormat="1" ht="26.25" customHeight="1" thickTop="1" x14ac:dyDescent="0.15">
      <c r="A7" s="219">
        <v>1</v>
      </c>
      <c r="B7" s="1082" t="s">
        <v>373</v>
      </c>
      <c r="C7" s="1083"/>
      <c r="D7" s="1083"/>
      <c r="E7" s="1083"/>
      <c r="F7" s="1083"/>
      <c r="G7" s="1083"/>
      <c r="H7" s="1083"/>
      <c r="I7" s="1083"/>
      <c r="J7" s="1083"/>
      <c r="K7" s="1083"/>
      <c r="L7" s="1083"/>
      <c r="M7" s="1083"/>
      <c r="N7" s="1083"/>
      <c r="O7" s="1083"/>
      <c r="P7" s="1084"/>
      <c r="Q7" s="1137">
        <v>47387</v>
      </c>
      <c r="R7" s="1138"/>
      <c r="S7" s="1138"/>
      <c r="T7" s="1138"/>
      <c r="U7" s="1138"/>
      <c r="V7" s="1138">
        <v>45325</v>
      </c>
      <c r="W7" s="1138"/>
      <c r="X7" s="1138"/>
      <c r="Y7" s="1138"/>
      <c r="Z7" s="1138"/>
      <c r="AA7" s="1138">
        <v>2062</v>
      </c>
      <c r="AB7" s="1138"/>
      <c r="AC7" s="1138"/>
      <c r="AD7" s="1138"/>
      <c r="AE7" s="1139"/>
      <c r="AF7" s="1140">
        <v>1593</v>
      </c>
      <c r="AG7" s="1141"/>
      <c r="AH7" s="1141"/>
      <c r="AI7" s="1141"/>
      <c r="AJ7" s="1142"/>
      <c r="AK7" s="1143">
        <v>935</v>
      </c>
      <c r="AL7" s="1144"/>
      <c r="AM7" s="1144"/>
      <c r="AN7" s="1144"/>
      <c r="AO7" s="1144"/>
      <c r="AP7" s="1144">
        <v>48060</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9">
        <v>1</v>
      </c>
      <c r="BR7" s="220" t="s">
        <v>578</v>
      </c>
      <c r="BS7" s="1134" t="s">
        <v>557</v>
      </c>
      <c r="BT7" s="1135"/>
      <c r="BU7" s="1135"/>
      <c r="BV7" s="1135"/>
      <c r="BW7" s="1135"/>
      <c r="BX7" s="1135"/>
      <c r="BY7" s="1135"/>
      <c r="BZ7" s="1135"/>
      <c r="CA7" s="1135"/>
      <c r="CB7" s="1135"/>
      <c r="CC7" s="1135"/>
      <c r="CD7" s="1135"/>
      <c r="CE7" s="1135"/>
      <c r="CF7" s="1135"/>
      <c r="CG7" s="1147"/>
      <c r="CH7" s="1131">
        <v>-3</v>
      </c>
      <c r="CI7" s="1132"/>
      <c r="CJ7" s="1132"/>
      <c r="CK7" s="1132"/>
      <c r="CL7" s="1133"/>
      <c r="CM7" s="1131">
        <v>38</v>
      </c>
      <c r="CN7" s="1132"/>
      <c r="CO7" s="1132"/>
      <c r="CP7" s="1132"/>
      <c r="CQ7" s="1133"/>
      <c r="CR7" s="1131">
        <v>10</v>
      </c>
      <c r="CS7" s="1132"/>
      <c r="CT7" s="1132"/>
      <c r="CU7" s="1132"/>
      <c r="CV7" s="1133"/>
      <c r="CW7" s="1131">
        <v>55</v>
      </c>
      <c r="CX7" s="1132"/>
      <c r="CY7" s="1132"/>
      <c r="CZ7" s="1132"/>
      <c r="DA7" s="1133"/>
      <c r="DB7" s="1131">
        <v>700</v>
      </c>
      <c r="DC7" s="1132"/>
      <c r="DD7" s="1132"/>
      <c r="DE7" s="1132"/>
      <c r="DF7" s="1133"/>
      <c r="DG7" s="1131" t="s">
        <v>558</v>
      </c>
      <c r="DH7" s="1132"/>
      <c r="DI7" s="1132"/>
      <c r="DJ7" s="1132"/>
      <c r="DK7" s="1133"/>
      <c r="DL7" s="1131" t="s">
        <v>558</v>
      </c>
      <c r="DM7" s="1132"/>
      <c r="DN7" s="1132"/>
      <c r="DO7" s="1132"/>
      <c r="DP7" s="1133"/>
      <c r="DQ7" s="1131">
        <v>194</v>
      </c>
      <c r="DR7" s="1132"/>
      <c r="DS7" s="1132"/>
      <c r="DT7" s="1132"/>
      <c r="DU7" s="1133"/>
      <c r="DV7" s="1134"/>
      <c r="DW7" s="1135"/>
      <c r="DX7" s="1135"/>
      <c r="DY7" s="1135"/>
      <c r="DZ7" s="1136"/>
      <c r="EA7" s="217"/>
    </row>
    <row r="8" spans="1:131" s="218" customFormat="1" ht="26.25" customHeight="1" x14ac:dyDescent="0.15">
      <c r="A8" s="221">
        <v>2</v>
      </c>
      <c r="B8" s="1065" t="s">
        <v>374</v>
      </c>
      <c r="C8" s="1066"/>
      <c r="D8" s="1066"/>
      <c r="E8" s="1066"/>
      <c r="F8" s="1066"/>
      <c r="G8" s="1066"/>
      <c r="H8" s="1066"/>
      <c r="I8" s="1066"/>
      <c r="J8" s="1066"/>
      <c r="K8" s="1066"/>
      <c r="L8" s="1066"/>
      <c r="M8" s="1066"/>
      <c r="N8" s="1066"/>
      <c r="O8" s="1066"/>
      <c r="P8" s="1067"/>
      <c r="Q8" s="1073">
        <v>291</v>
      </c>
      <c r="R8" s="1074"/>
      <c r="S8" s="1074"/>
      <c r="T8" s="1074"/>
      <c r="U8" s="1074"/>
      <c r="V8" s="1074">
        <v>290</v>
      </c>
      <c r="W8" s="1074"/>
      <c r="X8" s="1074"/>
      <c r="Y8" s="1074"/>
      <c r="Z8" s="1074"/>
      <c r="AA8" s="1074">
        <v>1</v>
      </c>
      <c r="AB8" s="1074"/>
      <c r="AC8" s="1074"/>
      <c r="AD8" s="1074"/>
      <c r="AE8" s="1075"/>
      <c r="AF8" s="1070">
        <v>1</v>
      </c>
      <c r="AG8" s="1071"/>
      <c r="AH8" s="1071"/>
      <c r="AI8" s="1071"/>
      <c r="AJ8" s="1072"/>
      <c r="AK8" s="1115">
        <v>111</v>
      </c>
      <c r="AL8" s="1116"/>
      <c r="AM8" s="1116"/>
      <c r="AN8" s="1116"/>
      <c r="AO8" s="1116"/>
      <c r="AP8" s="1116">
        <v>33</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1">
        <v>2</v>
      </c>
      <c r="BR8" s="222"/>
      <c r="BS8" s="1027" t="s">
        <v>576</v>
      </c>
      <c r="BT8" s="1028"/>
      <c r="BU8" s="1028"/>
      <c r="BV8" s="1028"/>
      <c r="BW8" s="1028"/>
      <c r="BX8" s="1028"/>
      <c r="BY8" s="1028"/>
      <c r="BZ8" s="1028"/>
      <c r="CA8" s="1028"/>
      <c r="CB8" s="1028"/>
      <c r="CC8" s="1028"/>
      <c r="CD8" s="1028"/>
      <c r="CE8" s="1028"/>
      <c r="CF8" s="1028"/>
      <c r="CG8" s="1049"/>
      <c r="CH8" s="1024">
        <v>-5</v>
      </c>
      <c r="CI8" s="1025"/>
      <c r="CJ8" s="1025"/>
      <c r="CK8" s="1025"/>
      <c r="CL8" s="1026"/>
      <c r="CM8" s="1024">
        <v>5</v>
      </c>
      <c r="CN8" s="1025"/>
      <c r="CO8" s="1025"/>
      <c r="CP8" s="1025"/>
      <c r="CQ8" s="1026"/>
      <c r="CR8" s="1024">
        <v>9</v>
      </c>
      <c r="CS8" s="1025"/>
      <c r="CT8" s="1025"/>
      <c r="CU8" s="1025"/>
      <c r="CV8" s="1026"/>
      <c r="CW8" s="1024" t="s">
        <v>558</v>
      </c>
      <c r="CX8" s="1025"/>
      <c r="CY8" s="1025"/>
      <c r="CZ8" s="1025"/>
      <c r="DA8" s="1026"/>
      <c r="DB8" s="1024">
        <v>22</v>
      </c>
      <c r="DC8" s="1025"/>
      <c r="DD8" s="1025"/>
      <c r="DE8" s="1025"/>
      <c r="DF8" s="1026"/>
      <c r="DG8" s="1024" t="s">
        <v>558</v>
      </c>
      <c r="DH8" s="1025"/>
      <c r="DI8" s="1025"/>
      <c r="DJ8" s="1025"/>
      <c r="DK8" s="1026"/>
      <c r="DL8" s="1024" t="s">
        <v>558</v>
      </c>
      <c r="DM8" s="1025"/>
      <c r="DN8" s="1025"/>
      <c r="DO8" s="1025"/>
      <c r="DP8" s="1026"/>
      <c r="DQ8" s="1024" t="s">
        <v>558</v>
      </c>
      <c r="DR8" s="1025"/>
      <c r="DS8" s="1025"/>
      <c r="DT8" s="1025"/>
      <c r="DU8" s="1026"/>
      <c r="DV8" s="1027"/>
      <c r="DW8" s="1028"/>
      <c r="DX8" s="1028"/>
      <c r="DY8" s="1028"/>
      <c r="DZ8" s="1029"/>
      <c r="EA8" s="217"/>
    </row>
    <row r="9" spans="1:131" s="218" customFormat="1" ht="26.25" customHeight="1" x14ac:dyDescent="0.15">
      <c r="A9" s="221">
        <v>3</v>
      </c>
      <c r="B9" s="1065" t="s">
        <v>375</v>
      </c>
      <c r="C9" s="1066"/>
      <c r="D9" s="1066"/>
      <c r="E9" s="1066"/>
      <c r="F9" s="1066"/>
      <c r="G9" s="1066"/>
      <c r="H9" s="1066"/>
      <c r="I9" s="1066"/>
      <c r="J9" s="1066"/>
      <c r="K9" s="1066"/>
      <c r="L9" s="1066"/>
      <c r="M9" s="1066"/>
      <c r="N9" s="1066"/>
      <c r="O9" s="1066"/>
      <c r="P9" s="1067"/>
      <c r="Q9" s="1073">
        <v>382</v>
      </c>
      <c r="R9" s="1074"/>
      <c r="S9" s="1074"/>
      <c r="T9" s="1074"/>
      <c r="U9" s="1074"/>
      <c r="V9" s="1074">
        <v>328</v>
      </c>
      <c r="W9" s="1074"/>
      <c r="X9" s="1074"/>
      <c r="Y9" s="1074"/>
      <c r="Z9" s="1074"/>
      <c r="AA9" s="1074">
        <v>54</v>
      </c>
      <c r="AB9" s="1074"/>
      <c r="AC9" s="1074"/>
      <c r="AD9" s="1074"/>
      <c r="AE9" s="1075"/>
      <c r="AF9" s="1070">
        <v>54</v>
      </c>
      <c r="AG9" s="1071"/>
      <c r="AH9" s="1071"/>
      <c r="AI9" s="1071"/>
      <c r="AJ9" s="1072"/>
      <c r="AK9" s="1115">
        <v>3</v>
      </c>
      <c r="AL9" s="1116"/>
      <c r="AM9" s="1116"/>
      <c r="AN9" s="1116"/>
      <c r="AO9" s="1116"/>
      <c r="AP9" s="1116">
        <v>32</v>
      </c>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1">
        <v>3</v>
      </c>
      <c r="BR9" s="222"/>
      <c r="BS9" s="1027" t="s">
        <v>577</v>
      </c>
      <c r="BT9" s="1028"/>
      <c r="BU9" s="1028"/>
      <c r="BV9" s="1028"/>
      <c r="BW9" s="1028"/>
      <c r="BX9" s="1028"/>
      <c r="BY9" s="1028"/>
      <c r="BZ9" s="1028"/>
      <c r="CA9" s="1028"/>
      <c r="CB9" s="1028"/>
      <c r="CC9" s="1028"/>
      <c r="CD9" s="1028"/>
      <c r="CE9" s="1028"/>
      <c r="CF9" s="1028"/>
      <c r="CG9" s="1049"/>
      <c r="CH9" s="1024">
        <v>0</v>
      </c>
      <c r="CI9" s="1025"/>
      <c r="CJ9" s="1025"/>
      <c r="CK9" s="1025"/>
      <c r="CL9" s="1026"/>
      <c r="CM9" s="1024">
        <v>9</v>
      </c>
      <c r="CN9" s="1025"/>
      <c r="CO9" s="1025"/>
      <c r="CP9" s="1025"/>
      <c r="CQ9" s="1026"/>
      <c r="CR9" s="1024">
        <v>3</v>
      </c>
      <c r="CS9" s="1025"/>
      <c r="CT9" s="1025"/>
      <c r="CU9" s="1025"/>
      <c r="CV9" s="1026"/>
      <c r="CW9" s="1024" t="s">
        <v>558</v>
      </c>
      <c r="CX9" s="1025"/>
      <c r="CY9" s="1025"/>
      <c r="CZ9" s="1025"/>
      <c r="DA9" s="1026"/>
      <c r="DB9" s="1024" t="s">
        <v>558</v>
      </c>
      <c r="DC9" s="1025"/>
      <c r="DD9" s="1025"/>
      <c r="DE9" s="1025"/>
      <c r="DF9" s="1026"/>
      <c r="DG9" s="1024" t="s">
        <v>558</v>
      </c>
      <c r="DH9" s="1025"/>
      <c r="DI9" s="1025"/>
      <c r="DJ9" s="1025"/>
      <c r="DK9" s="1026"/>
      <c r="DL9" s="1024" t="s">
        <v>558</v>
      </c>
      <c r="DM9" s="1025"/>
      <c r="DN9" s="1025"/>
      <c r="DO9" s="1025"/>
      <c r="DP9" s="1026"/>
      <c r="DQ9" s="1024" t="s">
        <v>558</v>
      </c>
      <c r="DR9" s="1025"/>
      <c r="DS9" s="1025"/>
      <c r="DT9" s="1025"/>
      <c r="DU9" s="1026"/>
      <c r="DV9" s="1027"/>
      <c r="DW9" s="1028"/>
      <c r="DX9" s="1028"/>
      <c r="DY9" s="1028"/>
      <c r="DZ9" s="1029"/>
      <c r="EA9" s="217"/>
    </row>
    <row r="10" spans="1:131" s="218" customFormat="1" ht="26.25" customHeight="1" x14ac:dyDescent="0.15">
      <c r="A10" s="221">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1">
        <v>4</v>
      </c>
      <c r="BR10" s="222"/>
      <c r="BS10" s="1027" t="s">
        <v>575</v>
      </c>
      <c r="BT10" s="1028"/>
      <c r="BU10" s="1028"/>
      <c r="BV10" s="1028"/>
      <c r="BW10" s="1028"/>
      <c r="BX10" s="1028"/>
      <c r="BY10" s="1028"/>
      <c r="BZ10" s="1028"/>
      <c r="CA10" s="1028"/>
      <c r="CB10" s="1028"/>
      <c r="CC10" s="1028"/>
      <c r="CD10" s="1028"/>
      <c r="CE10" s="1028"/>
      <c r="CF10" s="1028"/>
      <c r="CG10" s="1049"/>
      <c r="CH10" s="1024">
        <v>1</v>
      </c>
      <c r="CI10" s="1025"/>
      <c r="CJ10" s="1025"/>
      <c r="CK10" s="1025"/>
      <c r="CL10" s="1026"/>
      <c r="CM10" s="1024">
        <v>76</v>
      </c>
      <c r="CN10" s="1025"/>
      <c r="CO10" s="1025"/>
      <c r="CP10" s="1025"/>
      <c r="CQ10" s="1026"/>
      <c r="CR10" s="1024">
        <v>9</v>
      </c>
      <c r="CS10" s="1025"/>
      <c r="CT10" s="1025"/>
      <c r="CU10" s="1025"/>
      <c r="CV10" s="1026"/>
      <c r="CW10" s="1024">
        <v>0</v>
      </c>
      <c r="CX10" s="1025"/>
      <c r="CY10" s="1025"/>
      <c r="CZ10" s="1025"/>
      <c r="DA10" s="1026"/>
      <c r="DB10" s="1024" t="s">
        <v>558</v>
      </c>
      <c r="DC10" s="1025"/>
      <c r="DD10" s="1025"/>
      <c r="DE10" s="1025"/>
      <c r="DF10" s="1026"/>
      <c r="DG10" s="1024" t="s">
        <v>558</v>
      </c>
      <c r="DH10" s="1025"/>
      <c r="DI10" s="1025"/>
      <c r="DJ10" s="1025"/>
      <c r="DK10" s="1026"/>
      <c r="DL10" s="1024" t="s">
        <v>558</v>
      </c>
      <c r="DM10" s="1025"/>
      <c r="DN10" s="1025"/>
      <c r="DO10" s="1025"/>
      <c r="DP10" s="1026"/>
      <c r="DQ10" s="1024" t="s">
        <v>558</v>
      </c>
      <c r="DR10" s="1025"/>
      <c r="DS10" s="1025"/>
      <c r="DT10" s="1025"/>
      <c r="DU10" s="1026"/>
      <c r="DV10" s="1027"/>
      <c r="DW10" s="1028"/>
      <c r="DX10" s="1028"/>
      <c r="DY10" s="1028"/>
      <c r="DZ10" s="1029"/>
      <c r="EA10" s="217"/>
    </row>
    <row r="11" spans="1:131" s="218" customFormat="1" ht="26.25" customHeight="1" x14ac:dyDescent="0.15">
      <c r="A11" s="221">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1">
        <v>5</v>
      </c>
      <c r="BR11" s="222"/>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7"/>
    </row>
    <row r="12" spans="1:131" s="218" customFormat="1" ht="26.25" customHeight="1" x14ac:dyDescent="0.15">
      <c r="A12" s="221">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1">
        <v>6</v>
      </c>
      <c r="BR12" s="222"/>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7"/>
    </row>
    <row r="13" spans="1:131" s="218" customFormat="1" ht="26.25" customHeight="1" x14ac:dyDescent="0.15">
      <c r="A13" s="221">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1">
        <v>7</v>
      </c>
      <c r="BR13" s="222"/>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7"/>
    </row>
    <row r="14" spans="1:131" s="218" customFormat="1" ht="26.25" customHeight="1" x14ac:dyDescent="0.15">
      <c r="A14" s="221">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1">
        <v>8</v>
      </c>
      <c r="BR14" s="222"/>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7"/>
    </row>
    <row r="15" spans="1:131" s="218" customFormat="1" ht="26.25" customHeight="1" x14ac:dyDescent="0.15">
      <c r="A15" s="221">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1">
        <v>9</v>
      </c>
      <c r="BR15" s="222"/>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7"/>
    </row>
    <row r="16" spans="1:131" s="218" customFormat="1" ht="26.25" customHeight="1" x14ac:dyDescent="0.15">
      <c r="A16" s="221">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1">
        <v>10</v>
      </c>
      <c r="BR16" s="222"/>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7"/>
    </row>
    <row r="17" spans="1:131" s="218" customFormat="1" ht="26.25" customHeight="1" x14ac:dyDescent="0.15">
      <c r="A17" s="221">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1">
        <v>11</v>
      </c>
      <c r="BR17" s="222"/>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7"/>
    </row>
    <row r="18" spans="1:131" s="218" customFormat="1" ht="26.25" customHeight="1" x14ac:dyDescent="0.15">
      <c r="A18" s="221">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1">
        <v>12</v>
      </c>
      <c r="BR18" s="222"/>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7"/>
    </row>
    <row r="19" spans="1:131" s="218" customFormat="1" ht="26.25" customHeight="1" x14ac:dyDescent="0.15">
      <c r="A19" s="221">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1">
        <v>13</v>
      </c>
      <c r="BR19" s="222"/>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7"/>
    </row>
    <row r="20" spans="1:131" s="218" customFormat="1" ht="26.25" customHeight="1" x14ac:dyDescent="0.15">
      <c r="A20" s="221">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1">
        <v>14</v>
      </c>
      <c r="BR20" s="222"/>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7"/>
    </row>
    <row r="21" spans="1:131" s="218" customFormat="1" ht="26.25" customHeight="1" thickBot="1" x14ac:dyDescent="0.2">
      <c r="A21" s="221">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1">
        <v>15</v>
      </c>
      <c r="BR21" s="222"/>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7"/>
    </row>
    <row r="22" spans="1:131" s="218" customFormat="1" ht="26.25" customHeight="1" x14ac:dyDescent="0.15">
      <c r="A22" s="221">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376</v>
      </c>
      <c r="BA22" s="1063"/>
      <c r="BB22" s="1063"/>
      <c r="BC22" s="1063"/>
      <c r="BD22" s="1064"/>
      <c r="BE22" s="215"/>
      <c r="BF22" s="215"/>
      <c r="BG22" s="215"/>
      <c r="BH22" s="215"/>
      <c r="BI22" s="215"/>
      <c r="BJ22" s="215"/>
      <c r="BK22" s="215"/>
      <c r="BL22" s="215"/>
      <c r="BM22" s="215"/>
      <c r="BN22" s="215"/>
      <c r="BO22" s="215"/>
      <c r="BP22" s="215"/>
      <c r="BQ22" s="221">
        <v>16</v>
      </c>
      <c r="BR22" s="222"/>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7"/>
    </row>
    <row r="23" spans="1:131" s="218" customFormat="1" ht="26.25" customHeight="1" thickBot="1" x14ac:dyDescent="0.2">
      <c r="A23" s="223" t="s">
        <v>377</v>
      </c>
      <c r="B23" s="972" t="s">
        <v>378</v>
      </c>
      <c r="C23" s="973"/>
      <c r="D23" s="973"/>
      <c r="E23" s="973"/>
      <c r="F23" s="973"/>
      <c r="G23" s="973"/>
      <c r="H23" s="973"/>
      <c r="I23" s="973"/>
      <c r="J23" s="973"/>
      <c r="K23" s="973"/>
      <c r="L23" s="973"/>
      <c r="M23" s="973"/>
      <c r="N23" s="973"/>
      <c r="O23" s="973"/>
      <c r="P23" s="983"/>
      <c r="Q23" s="1102">
        <v>47947</v>
      </c>
      <c r="R23" s="1096"/>
      <c r="S23" s="1096"/>
      <c r="T23" s="1096"/>
      <c r="U23" s="1096"/>
      <c r="V23" s="1096">
        <v>45830</v>
      </c>
      <c r="W23" s="1096"/>
      <c r="X23" s="1096"/>
      <c r="Y23" s="1096"/>
      <c r="Z23" s="1096"/>
      <c r="AA23" s="1096">
        <v>2117</v>
      </c>
      <c r="AB23" s="1096"/>
      <c r="AC23" s="1096"/>
      <c r="AD23" s="1096"/>
      <c r="AE23" s="1103"/>
      <c r="AF23" s="1104">
        <v>1648</v>
      </c>
      <c r="AG23" s="1096"/>
      <c r="AH23" s="1096"/>
      <c r="AI23" s="1096"/>
      <c r="AJ23" s="1105"/>
      <c r="AK23" s="1106"/>
      <c r="AL23" s="1107"/>
      <c r="AM23" s="1107"/>
      <c r="AN23" s="1107"/>
      <c r="AO23" s="1107"/>
      <c r="AP23" s="1096">
        <v>48125</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1">
        <v>17</v>
      </c>
      <c r="BR23" s="222"/>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7"/>
    </row>
    <row r="24" spans="1:131" s="218" customFormat="1" ht="26.25" customHeight="1" x14ac:dyDescent="0.15">
      <c r="A24" s="1095" t="s">
        <v>379</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1">
        <v>18</v>
      </c>
      <c r="BR24" s="222"/>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7"/>
    </row>
    <row r="25" spans="1:131" ht="26.25" customHeight="1" thickBot="1" x14ac:dyDescent="0.2">
      <c r="A25" s="1094" t="s">
        <v>380</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4"/>
      <c r="BP25" s="224"/>
      <c r="BQ25" s="221">
        <v>19</v>
      </c>
      <c r="BR25" s="222"/>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15">
      <c r="A26" s="1030" t="s">
        <v>356</v>
      </c>
      <c r="B26" s="1031"/>
      <c r="C26" s="1031"/>
      <c r="D26" s="1031"/>
      <c r="E26" s="1031"/>
      <c r="F26" s="1031"/>
      <c r="G26" s="1031"/>
      <c r="H26" s="1031"/>
      <c r="I26" s="1031"/>
      <c r="J26" s="1031"/>
      <c r="K26" s="1031"/>
      <c r="L26" s="1031"/>
      <c r="M26" s="1031"/>
      <c r="N26" s="1031"/>
      <c r="O26" s="1031"/>
      <c r="P26" s="1032"/>
      <c r="Q26" s="1036" t="s">
        <v>381</v>
      </c>
      <c r="R26" s="1037"/>
      <c r="S26" s="1037"/>
      <c r="T26" s="1037"/>
      <c r="U26" s="1038"/>
      <c r="V26" s="1036" t="s">
        <v>382</v>
      </c>
      <c r="W26" s="1037"/>
      <c r="X26" s="1037"/>
      <c r="Y26" s="1037"/>
      <c r="Z26" s="1038"/>
      <c r="AA26" s="1036" t="s">
        <v>383</v>
      </c>
      <c r="AB26" s="1037"/>
      <c r="AC26" s="1037"/>
      <c r="AD26" s="1037"/>
      <c r="AE26" s="1037"/>
      <c r="AF26" s="1090" t="s">
        <v>384</v>
      </c>
      <c r="AG26" s="1043"/>
      <c r="AH26" s="1043"/>
      <c r="AI26" s="1043"/>
      <c r="AJ26" s="1091"/>
      <c r="AK26" s="1037" t="s">
        <v>385</v>
      </c>
      <c r="AL26" s="1037"/>
      <c r="AM26" s="1037"/>
      <c r="AN26" s="1037"/>
      <c r="AO26" s="1038"/>
      <c r="AP26" s="1036" t="s">
        <v>386</v>
      </c>
      <c r="AQ26" s="1037"/>
      <c r="AR26" s="1037"/>
      <c r="AS26" s="1037"/>
      <c r="AT26" s="1038"/>
      <c r="AU26" s="1036" t="s">
        <v>387</v>
      </c>
      <c r="AV26" s="1037"/>
      <c r="AW26" s="1037"/>
      <c r="AX26" s="1037"/>
      <c r="AY26" s="1038"/>
      <c r="AZ26" s="1036" t="s">
        <v>388</v>
      </c>
      <c r="BA26" s="1037"/>
      <c r="BB26" s="1037"/>
      <c r="BC26" s="1037"/>
      <c r="BD26" s="1038"/>
      <c r="BE26" s="1036" t="s">
        <v>363</v>
      </c>
      <c r="BF26" s="1037"/>
      <c r="BG26" s="1037"/>
      <c r="BH26" s="1037"/>
      <c r="BI26" s="1050"/>
      <c r="BJ26" s="214"/>
      <c r="BK26" s="214"/>
      <c r="BL26" s="214"/>
      <c r="BM26" s="214"/>
      <c r="BN26" s="214"/>
      <c r="BO26" s="224"/>
      <c r="BP26" s="224"/>
      <c r="BQ26" s="221">
        <v>20</v>
      </c>
      <c r="BR26" s="222"/>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4"/>
      <c r="BP27" s="224"/>
      <c r="BQ27" s="221">
        <v>21</v>
      </c>
      <c r="BR27" s="222"/>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15">
      <c r="A28" s="225">
        <v>1</v>
      </c>
      <c r="B28" s="1082" t="s">
        <v>389</v>
      </c>
      <c r="C28" s="1083"/>
      <c r="D28" s="1083"/>
      <c r="E28" s="1083"/>
      <c r="F28" s="1083"/>
      <c r="G28" s="1083"/>
      <c r="H28" s="1083"/>
      <c r="I28" s="1083"/>
      <c r="J28" s="1083"/>
      <c r="K28" s="1083"/>
      <c r="L28" s="1083"/>
      <c r="M28" s="1083"/>
      <c r="N28" s="1083"/>
      <c r="O28" s="1083"/>
      <c r="P28" s="1084"/>
      <c r="Q28" s="1085">
        <v>8887</v>
      </c>
      <c r="R28" s="1086"/>
      <c r="S28" s="1086"/>
      <c r="T28" s="1086"/>
      <c r="U28" s="1086"/>
      <c r="V28" s="1086">
        <v>8824</v>
      </c>
      <c r="W28" s="1086"/>
      <c r="X28" s="1086"/>
      <c r="Y28" s="1086"/>
      <c r="Z28" s="1086"/>
      <c r="AA28" s="1086">
        <v>63</v>
      </c>
      <c r="AB28" s="1086"/>
      <c r="AC28" s="1086"/>
      <c r="AD28" s="1086"/>
      <c r="AE28" s="1087"/>
      <c r="AF28" s="1088">
        <v>63</v>
      </c>
      <c r="AG28" s="1086"/>
      <c r="AH28" s="1086"/>
      <c r="AI28" s="1086"/>
      <c r="AJ28" s="1089"/>
      <c r="AK28" s="1077">
        <v>874</v>
      </c>
      <c r="AL28" s="1078"/>
      <c r="AM28" s="1078"/>
      <c r="AN28" s="1078"/>
      <c r="AO28" s="1078"/>
      <c r="AP28" s="1078" t="s">
        <v>558</v>
      </c>
      <c r="AQ28" s="1078"/>
      <c r="AR28" s="1078"/>
      <c r="AS28" s="1078"/>
      <c r="AT28" s="1078"/>
      <c r="AU28" s="1078" t="s">
        <v>491</v>
      </c>
      <c r="AV28" s="1078"/>
      <c r="AW28" s="1078"/>
      <c r="AX28" s="1078"/>
      <c r="AY28" s="1078"/>
      <c r="AZ28" s="1079" t="s">
        <v>558</v>
      </c>
      <c r="BA28" s="1079"/>
      <c r="BB28" s="1079"/>
      <c r="BC28" s="1079"/>
      <c r="BD28" s="1079"/>
      <c r="BE28" s="1080"/>
      <c r="BF28" s="1080"/>
      <c r="BG28" s="1080"/>
      <c r="BH28" s="1080"/>
      <c r="BI28" s="1081"/>
      <c r="BJ28" s="214"/>
      <c r="BK28" s="214"/>
      <c r="BL28" s="214"/>
      <c r="BM28" s="214"/>
      <c r="BN28" s="214"/>
      <c r="BO28" s="224"/>
      <c r="BP28" s="224"/>
      <c r="BQ28" s="221">
        <v>22</v>
      </c>
      <c r="BR28" s="222"/>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15">
      <c r="A29" s="225">
        <v>2</v>
      </c>
      <c r="B29" s="1065" t="s">
        <v>390</v>
      </c>
      <c r="C29" s="1066"/>
      <c r="D29" s="1066"/>
      <c r="E29" s="1066"/>
      <c r="F29" s="1066"/>
      <c r="G29" s="1066"/>
      <c r="H29" s="1066"/>
      <c r="I29" s="1066"/>
      <c r="J29" s="1066"/>
      <c r="K29" s="1066"/>
      <c r="L29" s="1066"/>
      <c r="M29" s="1066"/>
      <c r="N29" s="1066"/>
      <c r="O29" s="1066"/>
      <c r="P29" s="1067"/>
      <c r="Q29" s="1073">
        <v>23</v>
      </c>
      <c r="R29" s="1074"/>
      <c r="S29" s="1074"/>
      <c r="T29" s="1074"/>
      <c r="U29" s="1074"/>
      <c r="V29" s="1074">
        <v>22</v>
      </c>
      <c r="W29" s="1074"/>
      <c r="X29" s="1074"/>
      <c r="Y29" s="1074"/>
      <c r="Z29" s="1074"/>
      <c r="AA29" s="1074">
        <v>1</v>
      </c>
      <c r="AB29" s="1074"/>
      <c r="AC29" s="1074"/>
      <c r="AD29" s="1074"/>
      <c r="AE29" s="1075"/>
      <c r="AF29" s="1070">
        <v>1</v>
      </c>
      <c r="AG29" s="1071"/>
      <c r="AH29" s="1071"/>
      <c r="AI29" s="1071"/>
      <c r="AJ29" s="1072"/>
      <c r="AK29" s="1015">
        <v>13</v>
      </c>
      <c r="AL29" s="1006"/>
      <c r="AM29" s="1006"/>
      <c r="AN29" s="1006"/>
      <c r="AO29" s="1006"/>
      <c r="AP29" s="1006" t="s">
        <v>558</v>
      </c>
      <c r="AQ29" s="1006"/>
      <c r="AR29" s="1006"/>
      <c r="AS29" s="1006"/>
      <c r="AT29" s="1006"/>
      <c r="AU29" s="1006" t="s">
        <v>491</v>
      </c>
      <c r="AV29" s="1006"/>
      <c r="AW29" s="1006"/>
      <c r="AX29" s="1006"/>
      <c r="AY29" s="1006"/>
      <c r="AZ29" s="1076" t="s">
        <v>558</v>
      </c>
      <c r="BA29" s="1076"/>
      <c r="BB29" s="1076"/>
      <c r="BC29" s="1076"/>
      <c r="BD29" s="1076"/>
      <c r="BE29" s="1007"/>
      <c r="BF29" s="1007"/>
      <c r="BG29" s="1007"/>
      <c r="BH29" s="1007"/>
      <c r="BI29" s="1008"/>
      <c r="BJ29" s="214"/>
      <c r="BK29" s="214"/>
      <c r="BL29" s="214"/>
      <c r="BM29" s="214"/>
      <c r="BN29" s="214"/>
      <c r="BO29" s="224"/>
      <c r="BP29" s="224"/>
      <c r="BQ29" s="221">
        <v>23</v>
      </c>
      <c r="BR29" s="222"/>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15">
      <c r="A30" s="225">
        <v>3</v>
      </c>
      <c r="B30" s="1065" t="s">
        <v>391</v>
      </c>
      <c r="C30" s="1066"/>
      <c r="D30" s="1066"/>
      <c r="E30" s="1066"/>
      <c r="F30" s="1066"/>
      <c r="G30" s="1066"/>
      <c r="H30" s="1066"/>
      <c r="I30" s="1066"/>
      <c r="J30" s="1066"/>
      <c r="K30" s="1066"/>
      <c r="L30" s="1066"/>
      <c r="M30" s="1066"/>
      <c r="N30" s="1066"/>
      <c r="O30" s="1066"/>
      <c r="P30" s="1067"/>
      <c r="Q30" s="1073">
        <v>10115</v>
      </c>
      <c r="R30" s="1074"/>
      <c r="S30" s="1074"/>
      <c r="T30" s="1074"/>
      <c r="U30" s="1074"/>
      <c r="V30" s="1074">
        <v>10002</v>
      </c>
      <c r="W30" s="1074"/>
      <c r="X30" s="1074"/>
      <c r="Y30" s="1074"/>
      <c r="Z30" s="1074"/>
      <c r="AA30" s="1074">
        <v>112</v>
      </c>
      <c r="AB30" s="1074"/>
      <c r="AC30" s="1074"/>
      <c r="AD30" s="1074"/>
      <c r="AE30" s="1075"/>
      <c r="AF30" s="1070">
        <v>82</v>
      </c>
      <c r="AG30" s="1071"/>
      <c r="AH30" s="1071"/>
      <c r="AI30" s="1071"/>
      <c r="AJ30" s="1072"/>
      <c r="AK30" s="1015">
        <v>1551</v>
      </c>
      <c r="AL30" s="1006"/>
      <c r="AM30" s="1006"/>
      <c r="AN30" s="1006"/>
      <c r="AO30" s="1006"/>
      <c r="AP30" s="1006" t="s">
        <v>558</v>
      </c>
      <c r="AQ30" s="1006"/>
      <c r="AR30" s="1006"/>
      <c r="AS30" s="1006"/>
      <c r="AT30" s="1006"/>
      <c r="AU30" s="1006" t="s">
        <v>491</v>
      </c>
      <c r="AV30" s="1006"/>
      <c r="AW30" s="1006"/>
      <c r="AX30" s="1006"/>
      <c r="AY30" s="1006"/>
      <c r="AZ30" s="1076" t="s">
        <v>558</v>
      </c>
      <c r="BA30" s="1076"/>
      <c r="BB30" s="1076"/>
      <c r="BC30" s="1076"/>
      <c r="BD30" s="1076"/>
      <c r="BE30" s="1007"/>
      <c r="BF30" s="1007"/>
      <c r="BG30" s="1007"/>
      <c r="BH30" s="1007"/>
      <c r="BI30" s="1008"/>
      <c r="BJ30" s="214"/>
      <c r="BK30" s="214"/>
      <c r="BL30" s="214"/>
      <c r="BM30" s="214"/>
      <c r="BN30" s="214"/>
      <c r="BO30" s="224"/>
      <c r="BP30" s="224"/>
      <c r="BQ30" s="221">
        <v>24</v>
      </c>
      <c r="BR30" s="222"/>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15">
      <c r="A31" s="225">
        <v>4</v>
      </c>
      <c r="B31" s="1065" t="s">
        <v>392</v>
      </c>
      <c r="C31" s="1066"/>
      <c r="D31" s="1066"/>
      <c r="E31" s="1066"/>
      <c r="F31" s="1066"/>
      <c r="G31" s="1066"/>
      <c r="H31" s="1066"/>
      <c r="I31" s="1066"/>
      <c r="J31" s="1066"/>
      <c r="K31" s="1066"/>
      <c r="L31" s="1066"/>
      <c r="M31" s="1066"/>
      <c r="N31" s="1066"/>
      <c r="O31" s="1066"/>
      <c r="P31" s="1067"/>
      <c r="Q31" s="1073">
        <v>2260</v>
      </c>
      <c r="R31" s="1074"/>
      <c r="S31" s="1074"/>
      <c r="T31" s="1074"/>
      <c r="U31" s="1074"/>
      <c r="V31" s="1074">
        <v>2252</v>
      </c>
      <c r="W31" s="1074"/>
      <c r="X31" s="1074"/>
      <c r="Y31" s="1074"/>
      <c r="Z31" s="1074"/>
      <c r="AA31" s="1074">
        <v>8</v>
      </c>
      <c r="AB31" s="1074"/>
      <c r="AC31" s="1074"/>
      <c r="AD31" s="1074"/>
      <c r="AE31" s="1075"/>
      <c r="AF31" s="1070">
        <v>8</v>
      </c>
      <c r="AG31" s="1071"/>
      <c r="AH31" s="1071"/>
      <c r="AI31" s="1071"/>
      <c r="AJ31" s="1072"/>
      <c r="AK31" s="1015">
        <v>1304</v>
      </c>
      <c r="AL31" s="1006"/>
      <c r="AM31" s="1006"/>
      <c r="AN31" s="1006"/>
      <c r="AO31" s="1006"/>
      <c r="AP31" s="1006" t="s">
        <v>558</v>
      </c>
      <c r="AQ31" s="1006"/>
      <c r="AR31" s="1006"/>
      <c r="AS31" s="1006"/>
      <c r="AT31" s="1006"/>
      <c r="AU31" s="1006" t="s">
        <v>491</v>
      </c>
      <c r="AV31" s="1006"/>
      <c r="AW31" s="1006"/>
      <c r="AX31" s="1006"/>
      <c r="AY31" s="1006"/>
      <c r="AZ31" s="1076" t="s">
        <v>558</v>
      </c>
      <c r="BA31" s="1076"/>
      <c r="BB31" s="1076"/>
      <c r="BC31" s="1076"/>
      <c r="BD31" s="1076"/>
      <c r="BE31" s="1007"/>
      <c r="BF31" s="1007"/>
      <c r="BG31" s="1007"/>
      <c r="BH31" s="1007"/>
      <c r="BI31" s="1008"/>
      <c r="BJ31" s="214"/>
      <c r="BK31" s="214"/>
      <c r="BL31" s="214"/>
      <c r="BM31" s="214"/>
      <c r="BN31" s="214"/>
      <c r="BO31" s="224"/>
      <c r="BP31" s="224"/>
      <c r="BQ31" s="221">
        <v>25</v>
      </c>
      <c r="BR31" s="222"/>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15">
      <c r="A32" s="225">
        <v>5</v>
      </c>
      <c r="B32" s="1065" t="s">
        <v>393</v>
      </c>
      <c r="C32" s="1066"/>
      <c r="D32" s="1066"/>
      <c r="E32" s="1066"/>
      <c r="F32" s="1066"/>
      <c r="G32" s="1066"/>
      <c r="H32" s="1066"/>
      <c r="I32" s="1066"/>
      <c r="J32" s="1066"/>
      <c r="K32" s="1066"/>
      <c r="L32" s="1066"/>
      <c r="M32" s="1066"/>
      <c r="N32" s="1066"/>
      <c r="O32" s="1066"/>
      <c r="P32" s="1067"/>
      <c r="Q32" s="1073">
        <v>30</v>
      </c>
      <c r="R32" s="1074"/>
      <c r="S32" s="1074"/>
      <c r="T32" s="1074"/>
      <c r="U32" s="1074"/>
      <c r="V32" s="1074">
        <v>289</v>
      </c>
      <c r="W32" s="1074"/>
      <c r="X32" s="1074"/>
      <c r="Y32" s="1074"/>
      <c r="Z32" s="1074"/>
      <c r="AA32" s="1074">
        <v>-260</v>
      </c>
      <c r="AB32" s="1074"/>
      <c r="AC32" s="1074"/>
      <c r="AD32" s="1074"/>
      <c r="AE32" s="1075"/>
      <c r="AF32" s="1070">
        <v>-260</v>
      </c>
      <c r="AG32" s="1071"/>
      <c r="AH32" s="1071"/>
      <c r="AI32" s="1071"/>
      <c r="AJ32" s="1072"/>
      <c r="AK32" s="1015" t="s">
        <v>558</v>
      </c>
      <c r="AL32" s="1006"/>
      <c r="AM32" s="1006"/>
      <c r="AN32" s="1006"/>
      <c r="AO32" s="1006"/>
      <c r="AP32" s="1006" t="s">
        <v>558</v>
      </c>
      <c r="AQ32" s="1006"/>
      <c r="AR32" s="1006"/>
      <c r="AS32" s="1006"/>
      <c r="AT32" s="1006"/>
      <c r="AU32" s="1006" t="s">
        <v>491</v>
      </c>
      <c r="AV32" s="1006"/>
      <c r="AW32" s="1006"/>
      <c r="AX32" s="1006"/>
      <c r="AY32" s="1006"/>
      <c r="AZ32" s="1076" t="s">
        <v>558</v>
      </c>
      <c r="BA32" s="1076"/>
      <c r="BB32" s="1076"/>
      <c r="BC32" s="1076"/>
      <c r="BD32" s="1076"/>
      <c r="BE32" s="1007"/>
      <c r="BF32" s="1007"/>
      <c r="BG32" s="1007"/>
      <c r="BH32" s="1007"/>
      <c r="BI32" s="1008"/>
      <c r="BJ32" s="214"/>
      <c r="BK32" s="214"/>
      <c r="BL32" s="214"/>
      <c r="BM32" s="214"/>
      <c r="BN32" s="214"/>
      <c r="BO32" s="224"/>
      <c r="BP32" s="224"/>
      <c r="BQ32" s="221">
        <v>26</v>
      </c>
      <c r="BR32" s="222"/>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15">
      <c r="A33" s="225">
        <v>6</v>
      </c>
      <c r="B33" s="1065" t="s">
        <v>394</v>
      </c>
      <c r="C33" s="1066"/>
      <c r="D33" s="1066"/>
      <c r="E33" s="1066"/>
      <c r="F33" s="1066"/>
      <c r="G33" s="1066"/>
      <c r="H33" s="1066"/>
      <c r="I33" s="1066"/>
      <c r="J33" s="1066"/>
      <c r="K33" s="1066"/>
      <c r="L33" s="1066"/>
      <c r="M33" s="1066"/>
      <c r="N33" s="1066"/>
      <c r="O33" s="1066"/>
      <c r="P33" s="1067"/>
      <c r="Q33" s="1073">
        <v>1866</v>
      </c>
      <c r="R33" s="1074"/>
      <c r="S33" s="1074"/>
      <c r="T33" s="1074"/>
      <c r="U33" s="1074"/>
      <c r="V33" s="1074">
        <v>1646</v>
      </c>
      <c r="W33" s="1074"/>
      <c r="X33" s="1074"/>
      <c r="Y33" s="1074"/>
      <c r="Z33" s="1074"/>
      <c r="AA33" s="1074">
        <v>220</v>
      </c>
      <c r="AB33" s="1074"/>
      <c r="AC33" s="1074"/>
      <c r="AD33" s="1074"/>
      <c r="AE33" s="1075"/>
      <c r="AF33" s="1070">
        <v>3174</v>
      </c>
      <c r="AG33" s="1071"/>
      <c r="AH33" s="1071"/>
      <c r="AI33" s="1071"/>
      <c r="AJ33" s="1072"/>
      <c r="AK33" s="1015">
        <v>392</v>
      </c>
      <c r="AL33" s="1006"/>
      <c r="AM33" s="1006"/>
      <c r="AN33" s="1006"/>
      <c r="AO33" s="1006"/>
      <c r="AP33" s="1006">
        <v>3768</v>
      </c>
      <c r="AQ33" s="1006"/>
      <c r="AR33" s="1006"/>
      <c r="AS33" s="1006"/>
      <c r="AT33" s="1006"/>
      <c r="AU33" s="1006">
        <v>3282</v>
      </c>
      <c r="AV33" s="1006"/>
      <c r="AW33" s="1006"/>
      <c r="AX33" s="1006"/>
      <c r="AY33" s="1006"/>
      <c r="AZ33" s="1076" t="s">
        <v>558</v>
      </c>
      <c r="BA33" s="1076"/>
      <c r="BB33" s="1076"/>
      <c r="BC33" s="1076"/>
      <c r="BD33" s="1076"/>
      <c r="BE33" s="1007" t="s">
        <v>395</v>
      </c>
      <c r="BF33" s="1007"/>
      <c r="BG33" s="1007"/>
      <c r="BH33" s="1007"/>
      <c r="BI33" s="1008"/>
      <c r="BJ33" s="214"/>
      <c r="BK33" s="214"/>
      <c r="BL33" s="214"/>
      <c r="BM33" s="214"/>
      <c r="BN33" s="214"/>
      <c r="BO33" s="224"/>
      <c r="BP33" s="224"/>
      <c r="BQ33" s="221">
        <v>27</v>
      </c>
      <c r="BR33" s="222"/>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15">
      <c r="A34" s="225">
        <v>7</v>
      </c>
      <c r="B34" s="1065" t="s">
        <v>396</v>
      </c>
      <c r="C34" s="1066"/>
      <c r="D34" s="1066"/>
      <c r="E34" s="1066"/>
      <c r="F34" s="1066"/>
      <c r="G34" s="1066"/>
      <c r="H34" s="1066"/>
      <c r="I34" s="1066"/>
      <c r="J34" s="1066"/>
      <c r="K34" s="1066"/>
      <c r="L34" s="1066"/>
      <c r="M34" s="1066"/>
      <c r="N34" s="1066"/>
      <c r="O34" s="1066"/>
      <c r="P34" s="1067"/>
      <c r="Q34" s="1073">
        <v>622</v>
      </c>
      <c r="R34" s="1074"/>
      <c r="S34" s="1074"/>
      <c r="T34" s="1074"/>
      <c r="U34" s="1074"/>
      <c r="V34" s="1074">
        <v>504</v>
      </c>
      <c r="W34" s="1074"/>
      <c r="X34" s="1074"/>
      <c r="Y34" s="1074"/>
      <c r="Z34" s="1074"/>
      <c r="AA34" s="1074">
        <v>118</v>
      </c>
      <c r="AB34" s="1074"/>
      <c r="AC34" s="1074"/>
      <c r="AD34" s="1074"/>
      <c r="AE34" s="1075"/>
      <c r="AF34" s="1070">
        <v>19</v>
      </c>
      <c r="AG34" s="1071"/>
      <c r="AH34" s="1071"/>
      <c r="AI34" s="1071"/>
      <c r="AJ34" s="1072"/>
      <c r="AK34" s="1015">
        <v>345</v>
      </c>
      <c r="AL34" s="1006"/>
      <c r="AM34" s="1006"/>
      <c r="AN34" s="1006"/>
      <c r="AO34" s="1006"/>
      <c r="AP34" s="1006">
        <v>1210</v>
      </c>
      <c r="AQ34" s="1006"/>
      <c r="AR34" s="1006"/>
      <c r="AS34" s="1006"/>
      <c r="AT34" s="1006"/>
      <c r="AU34" s="1006">
        <v>1015</v>
      </c>
      <c r="AV34" s="1006"/>
      <c r="AW34" s="1006"/>
      <c r="AX34" s="1006"/>
      <c r="AY34" s="1006"/>
      <c r="AZ34" s="1076" t="s">
        <v>558</v>
      </c>
      <c r="BA34" s="1076"/>
      <c r="BB34" s="1076"/>
      <c r="BC34" s="1076"/>
      <c r="BD34" s="1076"/>
      <c r="BE34" s="1007" t="s">
        <v>395</v>
      </c>
      <c r="BF34" s="1007"/>
      <c r="BG34" s="1007"/>
      <c r="BH34" s="1007"/>
      <c r="BI34" s="1008"/>
      <c r="BJ34" s="214"/>
      <c r="BK34" s="214"/>
      <c r="BL34" s="214"/>
      <c r="BM34" s="214"/>
      <c r="BN34" s="214"/>
      <c r="BO34" s="224"/>
      <c r="BP34" s="224"/>
      <c r="BQ34" s="221">
        <v>28</v>
      </c>
      <c r="BR34" s="222"/>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15">
      <c r="A35" s="225">
        <v>8</v>
      </c>
      <c r="B35" s="1065" t="s">
        <v>397</v>
      </c>
      <c r="C35" s="1066"/>
      <c r="D35" s="1066"/>
      <c r="E35" s="1066"/>
      <c r="F35" s="1066"/>
      <c r="G35" s="1066"/>
      <c r="H35" s="1066"/>
      <c r="I35" s="1066"/>
      <c r="J35" s="1066"/>
      <c r="K35" s="1066"/>
      <c r="L35" s="1066"/>
      <c r="M35" s="1066"/>
      <c r="N35" s="1066"/>
      <c r="O35" s="1066"/>
      <c r="P35" s="1067"/>
      <c r="Q35" s="1073">
        <v>95</v>
      </c>
      <c r="R35" s="1074"/>
      <c r="S35" s="1074"/>
      <c r="T35" s="1074"/>
      <c r="U35" s="1074"/>
      <c r="V35" s="1074">
        <v>0</v>
      </c>
      <c r="W35" s="1074"/>
      <c r="X35" s="1074"/>
      <c r="Y35" s="1074"/>
      <c r="Z35" s="1074"/>
      <c r="AA35" s="1074">
        <v>95</v>
      </c>
      <c r="AB35" s="1074"/>
      <c r="AC35" s="1074"/>
      <c r="AD35" s="1074"/>
      <c r="AE35" s="1075"/>
      <c r="AF35" s="1070">
        <v>151</v>
      </c>
      <c r="AG35" s="1071"/>
      <c r="AH35" s="1071"/>
      <c r="AI35" s="1071"/>
      <c r="AJ35" s="1072"/>
      <c r="AK35" s="1015" t="s">
        <v>558</v>
      </c>
      <c r="AL35" s="1006"/>
      <c r="AM35" s="1006"/>
      <c r="AN35" s="1006"/>
      <c r="AO35" s="1006"/>
      <c r="AP35" s="1006" t="s">
        <v>558</v>
      </c>
      <c r="AQ35" s="1006"/>
      <c r="AR35" s="1006"/>
      <c r="AS35" s="1006"/>
      <c r="AT35" s="1006"/>
      <c r="AU35" s="1006" t="s">
        <v>491</v>
      </c>
      <c r="AV35" s="1006"/>
      <c r="AW35" s="1006"/>
      <c r="AX35" s="1006"/>
      <c r="AY35" s="1006"/>
      <c r="AZ35" s="1076" t="s">
        <v>558</v>
      </c>
      <c r="BA35" s="1076"/>
      <c r="BB35" s="1076"/>
      <c r="BC35" s="1076"/>
      <c r="BD35" s="1076"/>
      <c r="BE35" s="1007" t="s">
        <v>398</v>
      </c>
      <c r="BF35" s="1007"/>
      <c r="BG35" s="1007"/>
      <c r="BH35" s="1007"/>
      <c r="BI35" s="1008"/>
      <c r="BJ35" s="214"/>
      <c r="BK35" s="214"/>
      <c r="BL35" s="214"/>
      <c r="BM35" s="214"/>
      <c r="BN35" s="214"/>
      <c r="BO35" s="224"/>
      <c r="BP35" s="224"/>
      <c r="BQ35" s="221">
        <v>29</v>
      </c>
      <c r="BR35" s="222"/>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15">
      <c r="A36" s="225">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4"/>
      <c r="BP36" s="224"/>
      <c r="BQ36" s="221">
        <v>30</v>
      </c>
      <c r="BR36" s="222"/>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15">
      <c r="A37" s="225">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4"/>
      <c r="BP37" s="224"/>
      <c r="BQ37" s="221">
        <v>31</v>
      </c>
      <c r="BR37" s="222"/>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15">
      <c r="A38" s="225">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4"/>
      <c r="BP38" s="224"/>
      <c r="BQ38" s="221">
        <v>32</v>
      </c>
      <c r="BR38" s="222"/>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15">
      <c r="A39" s="225">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4"/>
      <c r="BP39" s="224"/>
      <c r="BQ39" s="221">
        <v>33</v>
      </c>
      <c r="BR39" s="222"/>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15">
      <c r="A40" s="221">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4"/>
      <c r="BP40" s="224"/>
      <c r="BQ40" s="221">
        <v>34</v>
      </c>
      <c r="BR40" s="222"/>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15">
      <c r="A41" s="221">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4"/>
      <c r="BP41" s="224"/>
      <c r="BQ41" s="221">
        <v>35</v>
      </c>
      <c r="BR41" s="222"/>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15">
      <c r="A42" s="221">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4"/>
      <c r="BP42" s="224"/>
      <c r="BQ42" s="221">
        <v>36</v>
      </c>
      <c r="BR42" s="222"/>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15">
      <c r="A43" s="221">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4"/>
      <c r="BP43" s="224"/>
      <c r="BQ43" s="221">
        <v>37</v>
      </c>
      <c r="BR43" s="222"/>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15">
      <c r="A44" s="221">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4"/>
      <c r="BP44" s="224"/>
      <c r="BQ44" s="221">
        <v>38</v>
      </c>
      <c r="BR44" s="222"/>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15">
      <c r="A45" s="221">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4"/>
      <c r="BP45" s="224"/>
      <c r="BQ45" s="221">
        <v>39</v>
      </c>
      <c r="BR45" s="222"/>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15">
      <c r="A46" s="221">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4"/>
      <c r="BP46" s="224"/>
      <c r="BQ46" s="221">
        <v>40</v>
      </c>
      <c r="BR46" s="222"/>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15">
      <c r="A47" s="221">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4"/>
      <c r="BP47" s="224"/>
      <c r="BQ47" s="221">
        <v>41</v>
      </c>
      <c r="BR47" s="222"/>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15">
      <c r="A48" s="221">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4"/>
      <c r="BP48" s="224"/>
      <c r="BQ48" s="221">
        <v>42</v>
      </c>
      <c r="BR48" s="222"/>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15">
      <c r="A49" s="221">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4"/>
      <c r="BP49" s="224"/>
      <c r="BQ49" s="221">
        <v>43</v>
      </c>
      <c r="BR49" s="222"/>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15">
      <c r="A50" s="221">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4"/>
      <c r="BP50" s="224"/>
      <c r="BQ50" s="221">
        <v>44</v>
      </c>
      <c r="BR50" s="222"/>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15">
      <c r="A51" s="221">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4"/>
      <c r="BP51" s="224"/>
      <c r="BQ51" s="221">
        <v>45</v>
      </c>
      <c r="BR51" s="222"/>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15">
      <c r="A52" s="221">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4"/>
      <c r="BP52" s="224"/>
      <c r="BQ52" s="221">
        <v>46</v>
      </c>
      <c r="BR52" s="222"/>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15">
      <c r="A53" s="221">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4"/>
      <c r="BP53" s="224"/>
      <c r="BQ53" s="221">
        <v>47</v>
      </c>
      <c r="BR53" s="222"/>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15">
      <c r="A54" s="221">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4"/>
      <c r="BP54" s="224"/>
      <c r="BQ54" s="221">
        <v>48</v>
      </c>
      <c r="BR54" s="222"/>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15">
      <c r="A55" s="221">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4"/>
      <c r="BP55" s="224"/>
      <c r="BQ55" s="221">
        <v>49</v>
      </c>
      <c r="BR55" s="222"/>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15">
      <c r="A56" s="221">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4"/>
      <c r="BP56" s="224"/>
      <c r="BQ56" s="221">
        <v>50</v>
      </c>
      <c r="BR56" s="222"/>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15">
      <c r="A57" s="221">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4"/>
      <c r="BP57" s="224"/>
      <c r="BQ57" s="221">
        <v>51</v>
      </c>
      <c r="BR57" s="222"/>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15">
      <c r="A58" s="221">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4"/>
      <c r="BP58" s="224"/>
      <c r="BQ58" s="221">
        <v>52</v>
      </c>
      <c r="BR58" s="222"/>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15">
      <c r="A59" s="221">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4"/>
      <c r="BP59" s="224"/>
      <c r="BQ59" s="221">
        <v>53</v>
      </c>
      <c r="BR59" s="222"/>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15">
      <c r="A60" s="221">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4"/>
      <c r="BP60" s="224"/>
      <c r="BQ60" s="221">
        <v>54</v>
      </c>
      <c r="BR60" s="222"/>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
      <c r="A61" s="221">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4"/>
      <c r="BP61" s="224"/>
      <c r="BQ61" s="221">
        <v>55</v>
      </c>
      <c r="BR61" s="222"/>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15">
      <c r="A62" s="221">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399</v>
      </c>
      <c r="BK62" s="1063"/>
      <c r="BL62" s="1063"/>
      <c r="BM62" s="1063"/>
      <c r="BN62" s="1064"/>
      <c r="BO62" s="224"/>
      <c r="BP62" s="224"/>
      <c r="BQ62" s="221">
        <v>56</v>
      </c>
      <c r="BR62" s="222"/>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
      <c r="A63" s="223" t="s">
        <v>377</v>
      </c>
      <c r="B63" s="972" t="s">
        <v>400</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3238</v>
      </c>
      <c r="AG63" s="994"/>
      <c r="AH63" s="994"/>
      <c r="AI63" s="994"/>
      <c r="AJ63" s="1057"/>
      <c r="AK63" s="1058"/>
      <c r="AL63" s="998"/>
      <c r="AM63" s="998"/>
      <c r="AN63" s="998"/>
      <c r="AO63" s="998"/>
      <c r="AP63" s="994">
        <v>4978</v>
      </c>
      <c r="AQ63" s="994"/>
      <c r="AR63" s="994"/>
      <c r="AS63" s="994"/>
      <c r="AT63" s="994"/>
      <c r="AU63" s="994">
        <v>4297</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4"/>
      <c r="BP63" s="224"/>
      <c r="BQ63" s="221">
        <v>57</v>
      </c>
      <c r="BR63" s="222"/>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15">
      <c r="A66" s="1030" t="s">
        <v>402</v>
      </c>
      <c r="B66" s="1031"/>
      <c r="C66" s="1031"/>
      <c r="D66" s="1031"/>
      <c r="E66" s="1031"/>
      <c r="F66" s="1031"/>
      <c r="G66" s="1031"/>
      <c r="H66" s="1031"/>
      <c r="I66" s="1031"/>
      <c r="J66" s="1031"/>
      <c r="K66" s="1031"/>
      <c r="L66" s="1031"/>
      <c r="M66" s="1031"/>
      <c r="N66" s="1031"/>
      <c r="O66" s="1031"/>
      <c r="P66" s="1032"/>
      <c r="Q66" s="1036" t="s">
        <v>381</v>
      </c>
      <c r="R66" s="1037"/>
      <c r="S66" s="1037"/>
      <c r="T66" s="1037"/>
      <c r="U66" s="1038"/>
      <c r="V66" s="1036" t="s">
        <v>382</v>
      </c>
      <c r="W66" s="1037"/>
      <c r="X66" s="1037"/>
      <c r="Y66" s="1037"/>
      <c r="Z66" s="1038"/>
      <c r="AA66" s="1036" t="s">
        <v>383</v>
      </c>
      <c r="AB66" s="1037"/>
      <c r="AC66" s="1037"/>
      <c r="AD66" s="1037"/>
      <c r="AE66" s="1038"/>
      <c r="AF66" s="1042" t="s">
        <v>384</v>
      </c>
      <c r="AG66" s="1043"/>
      <c r="AH66" s="1043"/>
      <c r="AI66" s="1043"/>
      <c r="AJ66" s="1044"/>
      <c r="AK66" s="1036" t="s">
        <v>385</v>
      </c>
      <c r="AL66" s="1031"/>
      <c r="AM66" s="1031"/>
      <c r="AN66" s="1031"/>
      <c r="AO66" s="1032"/>
      <c r="AP66" s="1036" t="s">
        <v>386</v>
      </c>
      <c r="AQ66" s="1037"/>
      <c r="AR66" s="1037"/>
      <c r="AS66" s="1037"/>
      <c r="AT66" s="1038"/>
      <c r="AU66" s="1036" t="s">
        <v>403</v>
      </c>
      <c r="AV66" s="1037"/>
      <c r="AW66" s="1037"/>
      <c r="AX66" s="1037"/>
      <c r="AY66" s="1038"/>
      <c r="AZ66" s="1036" t="s">
        <v>363</v>
      </c>
      <c r="BA66" s="1037"/>
      <c r="BB66" s="1037"/>
      <c r="BC66" s="1037"/>
      <c r="BD66" s="1050"/>
      <c r="BE66" s="224"/>
      <c r="BF66" s="224"/>
      <c r="BG66" s="224"/>
      <c r="BH66" s="224"/>
      <c r="BI66" s="224"/>
      <c r="BJ66" s="224"/>
      <c r="BK66" s="224"/>
      <c r="BL66" s="224"/>
      <c r="BM66" s="224"/>
      <c r="BN66" s="224"/>
      <c r="BO66" s="224"/>
      <c r="BP66" s="224"/>
      <c r="BQ66" s="221">
        <v>60</v>
      </c>
      <c r="BR66" s="226"/>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4"/>
      <c r="BF67" s="224"/>
      <c r="BG67" s="224"/>
      <c r="BH67" s="224"/>
      <c r="BI67" s="224"/>
      <c r="BJ67" s="224"/>
      <c r="BK67" s="224"/>
      <c r="BL67" s="224"/>
      <c r="BM67" s="224"/>
      <c r="BN67" s="224"/>
      <c r="BO67" s="224"/>
      <c r="BP67" s="224"/>
      <c r="BQ67" s="221">
        <v>61</v>
      </c>
      <c r="BR67" s="226"/>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15">
      <c r="A68" s="219">
        <v>1</v>
      </c>
      <c r="B68" s="1020" t="s">
        <v>559</v>
      </c>
      <c r="C68" s="1021"/>
      <c r="D68" s="1021"/>
      <c r="E68" s="1021"/>
      <c r="F68" s="1021"/>
      <c r="G68" s="1021"/>
      <c r="H68" s="1021"/>
      <c r="I68" s="1021"/>
      <c r="J68" s="1021"/>
      <c r="K68" s="1021"/>
      <c r="L68" s="1021"/>
      <c r="M68" s="1021"/>
      <c r="N68" s="1021"/>
      <c r="O68" s="1021"/>
      <c r="P68" s="1022"/>
      <c r="Q68" s="1023">
        <v>13046</v>
      </c>
      <c r="R68" s="1017"/>
      <c r="S68" s="1017"/>
      <c r="T68" s="1017"/>
      <c r="U68" s="1017"/>
      <c r="V68" s="1017">
        <v>13527</v>
      </c>
      <c r="W68" s="1017"/>
      <c r="X68" s="1017"/>
      <c r="Y68" s="1017"/>
      <c r="Z68" s="1017"/>
      <c r="AA68" s="1017">
        <v>-481</v>
      </c>
      <c r="AB68" s="1017"/>
      <c r="AC68" s="1017"/>
      <c r="AD68" s="1017"/>
      <c r="AE68" s="1017"/>
      <c r="AF68" s="1017">
        <v>3973</v>
      </c>
      <c r="AG68" s="1017"/>
      <c r="AH68" s="1017"/>
      <c r="AI68" s="1017"/>
      <c r="AJ68" s="1017"/>
      <c r="AK68" s="1017" t="s">
        <v>558</v>
      </c>
      <c r="AL68" s="1017"/>
      <c r="AM68" s="1017"/>
      <c r="AN68" s="1017"/>
      <c r="AO68" s="1017"/>
      <c r="AP68" s="1017">
        <v>4225</v>
      </c>
      <c r="AQ68" s="1017"/>
      <c r="AR68" s="1017"/>
      <c r="AS68" s="1017"/>
      <c r="AT68" s="1017"/>
      <c r="AU68" s="1017">
        <v>1814</v>
      </c>
      <c r="AV68" s="1017"/>
      <c r="AW68" s="1017"/>
      <c r="AX68" s="1017"/>
      <c r="AY68" s="1017"/>
      <c r="AZ68" s="1018" t="s">
        <v>560</v>
      </c>
      <c r="BA68" s="1018"/>
      <c r="BB68" s="1018"/>
      <c r="BC68" s="1018"/>
      <c r="BD68" s="1019"/>
      <c r="BE68" s="224"/>
      <c r="BF68" s="224"/>
      <c r="BG68" s="224"/>
      <c r="BH68" s="224"/>
      <c r="BI68" s="224"/>
      <c r="BJ68" s="224"/>
      <c r="BK68" s="224"/>
      <c r="BL68" s="224"/>
      <c r="BM68" s="224"/>
      <c r="BN68" s="224"/>
      <c r="BO68" s="224"/>
      <c r="BP68" s="224"/>
      <c r="BQ68" s="221">
        <v>62</v>
      </c>
      <c r="BR68" s="226"/>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15">
      <c r="A69" s="221">
        <v>2</v>
      </c>
      <c r="B69" s="1009" t="s">
        <v>561</v>
      </c>
      <c r="C69" s="1010"/>
      <c r="D69" s="1010"/>
      <c r="E69" s="1010"/>
      <c r="F69" s="1010"/>
      <c r="G69" s="1010"/>
      <c r="H69" s="1010"/>
      <c r="I69" s="1010"/>
      <c r="J69" s="1010"/>
      <c r="K69" s="1010"/>
      <c r="L69" s="1010"/>
      <c r="M69" s="1010"/>
      <c r="N69" s="1010"/>
      <c r="O69" s="1010"/>
      <c r="P69" s="1011"/>
      <c r="Q69" s="1012">
        <v>463</v>
      </c>
      <c r="R69" s="1006"/>
      <c r="S69" s="1006"/>
      <c r="T69" s="1006"/>
      <c r="U69" s="1006"/>
      <c r="V69" s="1006">
        <v>432</v>
      </c>
      <c r="W69" s="1006"/>
      <c r="X69" s="1006"/>
      <c r="Y69" s="1006"/>
      <c r="Z69" s="1006"/>
      <c r="AA69" s="1006">
        <v>31</v>
      </c>
      <c r="AB69" s="1006"/>
      <c r="AC69" s="1006"/>
      <c r="AD69" s="1006"/>
      <c r="AE69" s="1006"/>
      <c r="AF69" s="1006">
        <v>29</v>
      </c>
      <c r="AG69" s="1006"/>
      <c r="AH69" s="1006"/>
      <c r="AI69" s="1006"/>
      <c r="AJ69" s="1006"/>
      <c r="AK69" s="1006">
        <v>50</v>
      </c>
      <c r="AL69" s="1006"/>
      <c r="AM69" s="1006"/>
      <c r="AN69" s="1006"/>
      <c r="AO69" s="1006"/>
      <c r="AP69" s="1006">
        <v>132</v>
      </c>
      <c r="AQ69" s="1006"/>
      <c r="AR69" s="1006"/>
      <c r="AS69" s="1006"/>
      <c r="AT69" s="1006"/>
      <c r="AU69" s="1006">
        <v>2</v>
      </c>
      <c r="AV69" s="1006"/>
      <c r="AW69" s="1006"/>
      <c r="AX69" s="1006"/>
      <c r="AY69" s="1006"/>
      <c r="AZ69" s="1007"/>
      <c r="BA69" s="1007"/>
      <c r="BB69" s="1007"/>
      <c r="BC69" s="1007"/>
      <c r="BD69" s="1008"/>
      <c r="BE69" s="224"/>
      <c r="BF69" s="224"/>
      <c r="BG69" s="224"/>
      <c r="BH69" s="224"/>
      <c r="BI69" s="224"/>
      <c r="BJ69" s="224"/>
      <c r="BK69" s="224"/>
      <c r="BL69" s="224"/>
      <c r="BM69" s="224"/>
      <c r="BN69" s="224"/>
      <c r="BO69" s="224"/>
      <c r="BP69" s="224"/>
      <c r="BQ69" s="221">
        <v>63</v>
      </c>
      <c r="BR69" s="226"/>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15">
      <c r="A70" s="221">
        <v>3</v>
      </c>
      <c r="B70" s="1009" t="s">
        <v>562</v>
      </c>
      <c r="C70" s="1010"/>
      <c r="D70" s="1010"/>
      <c r="E70" s="1010"/>
      <c r="F70" s="1010"/>
      <c r="G70" s="1010"/>
      <c r="H70" s="1010"/>
      <c r="I70" s="1010"/>
      <c r="J70" s="1010"/>
      <c r="K70" s="1010"/>
      <c r="L70" s="1010"/>
      <c r="M70" s="1010"/>
      <c r="N70" s="1010"/>
      <c r="O70" s="1010"/>
      <c r="P70" s="1011"/>
      <c r="Q70" s="1012">
        <v>349</v>
      </c>
      <c r="R70" s="1006"/>
      <c r="S70" s="1006"/>
      <c r="T70" s="1006"/>
      <c r="U70" s="1006"/>
      <c r="V70" s="1006">
        <v>357</v>
      </c>
      <c r="W70" s="1006"/>
      <c r="X70" s="1006"/>
      <c r="Y70" s="1006"/>
      <c r="Z70" s="1006"/>
      <c r="AA70" s="1006">
        <v>4</v>
      </c>
      <c r="AB70" s="1006"/>
      <c r="AC70" s="1006"/>
      <c r="AD70" s="1006"/>
      <c r="AE70" s="1006"/>
      <c r="AF70" s="1006">
        <v>4</v>
      </c>
      <c r="AG70" s="1006"/>
      <c r="AH70" s="1006"/>
      <c r="AI70" s="1006"/>
      <c r="AJ70" s="1006"/>
      <c r="AK70" s="1006" t="s">
        <v>558</v>
      </c>
      <c r="AL70" s="1006"/>
      <c r="AM70" s="1006"/>
      <c r="AN70" s="1006"/>
      <c r="AO70" s="1006"/>
      <c r="AP70" s="1006">
        <v>0</v>
      </c>
      <c r="AQ70" s="1006"/>
      <c r="AR70" s="1006"/>
      <c r="AS70" s="1006"/>
      <c r="AT70" s="1006"/>
      <c r="AU70" s="1006" t="s">
        <v>558</v>
      </c>
      <c r="AV70" s="1006"/>
      <c r="AW70" s="1006"/>
      <c r="AX70" s="1006"/>
      <c r="AY70" s="1006"/>
      <c r="AZ70" s="1007"/>
      <c r="BA70" s="1007"/>
      <c r="BB70" s="1007"/>
      <c r="BC70" s="1007"/>
      <c r="BD70" s="1008"/>
      <c r="BE70" s="224"/>
      <c r="BF70" s="224"/>
      <c r="BG70" s="224"/>
      <c r="BH70" s="224"/>
      <c r="BI70" s="224"/>
      <c r="BJ70" s="224"/>
      <c r="BK70" s="224"/>
      <c r="BL70" s="224"/>
      <c r="BM70" s="224"/>
      <c r="BN70" s="224"/>
      <c r="BO70" s="224"/>
      <c r="BP70" s="224"/>
      <c r="BQ70" s="221">
        <v>64</v>
      </c>
      <c r="BR70" s="226"/>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15">
      <c r="A71" s="221">
        <v>4</v>
      </c>
      <c r="B71" s="1009" t="s">
        <v>563</v>
      </c>
      <c r="C71" s="1010"/>
      <c r="D71" s="1010"/>
      <c r="E71" s="1010"/>
      <c r="F71" s="1010"/>
      <c r="G71" s="1010"/>
      <c r="H71" s="1010"/>
      <c r="I71" s="1010"/>
      <c r="J71" s="1010"/>
      <c r="K71" s="1010"/>
      <c r="L71" s="1010"/>
      <c r="M71" s="1010"/>
      <c r="N71" s="1010"/>
      <c r="O71" s="1010"/>
      <c r="P71" s="1011"/>
      <c r="Q71" s="1012">
        <v>5093</v>
      </c>
      <c r="R71" s="1006"/>
      <c r="S71" s="1006"/>
      <c r="T71" s="1006"/>
      <c r="U71" s="1006"/>
      <c r="V71" s="1006">
        <v>5037</v>
      </c>
      <c r="W71" s="1006"/>
      <c r="X71" s="1006"/>
      <c r="Y71" s="1006"/>
      <c r="Z71" s="1006"/>
      <c r="AA71" s="1006">
        <v>56</v>
      </c>
      <c r="AB71" s="1006"/>
      <c r="AC71" s="1006"/>
      <c r="AD71" s="1006"/>
      <c r="AE71" s="1006"/>
      <c r="AF71" s="1006">
        <v>56</v>
      </c>
      <c r="AG71" s="1006"/>
      <c r="AH71" s="1006"/>
      <c r="AI71" s="1006"/>
      <c r="AJ71" s="1006"/>
      <c r="AK71" s="1006">
        <v>1632</v>
      </c>
      <c r="AL71" s="1006"/>
      <c r="AM71" s="1006"/>
      <c r="AN71" s="1006"/>
      <c r="AO71" s="1006"/>
      <c r="AP71" s="1006" t="s">
        <v>558</v>
      </c>
      <c r="AQ71" s="1006"/>
      <c r="AR71" s="1006"/>
      <c r="AS71" s="1006"/>
      <c r="AT71" s="1006"/>
      <c r="AU71" s="1006" t="s">
        <v>558</v>
      </c>
      <c r="AV71" s="1006"/>
      <c r="AW71" s="1006"/>
      <c r="AX71" s="1006"/>
      <c r="AY71" s="1006"/>
      <c r="AZ71" s="1007"/>
      <c r="BA71" s="1007"/>
      <c r="BB71" s="1007"/>
      <c r="BC71" s="1007"/>
      <c r="BD71" s="1008"/>
      <c r="BE71" s="224"/>
      <c r="BF71" s="224"/>
      <c r="BG71" s="224"/>
      <c r="BH71" s="224"/>
      <c r="BI71" s="224"/>
      <c r="BJ71" s="224"/>
      <c r="BK71" s="224"/>
      <c r="BL71" s="224"/>
      <c r="BM71" s="224"/>
      <c r="BN71" s="224"/>
      <c r="BO71" s="224"/>
      <c r="BP71" s="224"/>
      <c r="BQ71" s="221">
        <v>65</v>
      </c>
      <c r="BR71" s="226"/>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15">
      <c r="A72" s="221">
        <v>5</v>
      </c>
      <c r="B72" s="1009" t="s">
        <v>564</v>
      </c>
      <c r="C72" s="1010"/>
      <c r="D72" s="1010"/>
      <c r="E72" s="1010"/>
      <c r="F72" s="1010"/>
      <c r="G72" s="1010"/>
      <c r="H72" s="1010"/>
      <c r="I72" s="1010"/>
      <c r="J72" s="1010"/>
      <c r="K72" s="1010"/>
      <c r="L72" s="1010"/>
      <c r="M72" s="1010"/>
      <c r="N72" s="1010"/>
      <c r="O72" s="1010"/>
      <c r="P72" s="1011"/>
      <c r="Q72" s="1012">
        <v>124</v>
      </c>
      <c r="R72" s="1006"/>
      <c r="S72" s="1006"/>
      <c r="T72" s="1006"/>
      <c r="U72" s="1006"/>
      <c r="V72" s="1006">
        <v>124</v>
      </c>
      <c r="W72" s="1006"/>
      <c r="X72" s="1006"/>
      <c r="Y72" s="1006"/>
      <c r="Z72" s="1006"/>
      <c r="AA72" s="1006">
        <v>1</v>
      </c>
      <c r="AB72" s="1006"/>
      <c r="AC72" s="1006"/>
      <c r="AD72" s="1006"/>
      <c r="AE72" s="1006"/>
      <c r="AF72" s="1006">
        <v>1</v>
      </c>
      <c r="AG72" s="1006"/>
      <c r="AH72" s="1006"/>
      <c r="AI72" s="1006"/>
      <c r="AJ72" s="1006"/>
      <c r="AK72" s="1006">
        <v>14</v>
      </c>
      <c r="AL72" s="1006"/>
      <c r="AM72" s="1006"/>
      <c r="AN72" s="1006"/>
      <c r="AO72" s="1006"/>
      <c r="AP72" s="1006" t="s">
        <v>558</v>
      </c>
      <c r="AQ72" s="1006"/>
      <c r="AR72" s="1006"/>
      <c r="AS72" s="1006"/>
      <c r="AT72" s="1006"/>
      <c r="AU72" s="1006" t="s">
        <v>558</v>
      </c>
      <c r="AV72" s="1006"/>
      <c r="AW72" s="1006"/>
      <c r="AX72" s="1006"/>
      <c r="AY72" s="1006"/>
      <c r="AZ72" s="1007"/>
      <c r="BA72" s="1007"/>
      <c r="BB72" s="1007"/>
      <c r="BC72" s="1007"/>
      <c r="BD72" s="1008"/>
      <c r="BE72" s="224"/>
      <c r="BF72" s="224"/>
      <c r="BG72" s="224"/>
      <c r="BH72" s="224"/>
      <c r="BI72" s="224"/>
      <c r="BJ72" s="224"/>
      <c r="BK72" s="224"/>
      <c r="BL72" s="224"/>
      <c r="BM72" s="224"/>
      <c r="BN72" s="224"/>
      <c r="BO72" s="224"/>
      <c r="BP72" s="224"/>
      <c r="BQ72" s="221">
        <v>66</v>
      </c>
      <c r="BR72" s="226"/>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15">
      <c r="A73" s="221">
        <v>6</v>
      </c>
      <c r="B73" s="1009" t="s">
        <v>565</v>
      </c>
      <c r="C73" s="1010"/>
      <c r="D73" s="1010"/>
      <c r="E73" s="1010"/>
      <c r="F73" s="1010"/>
      <c r="G73" s="1010"/>
      <c r="H73" s="1010"/>
      <c r="I73" s="1010"/>
      <c r="J73" s="1010"/>
      <c r="K73" s="1010"/>
      <c r="L73" s="1010"/>
      <c r="M73" s="1010"/>
      <c r="N73" s="1010"/>
      <c r="O73" s="1010"/>
      <c r="P73" s="1011"/>
      <c r="Q73" s="1012">
        <v>225</v>
      </c>
      <c r="R73" s="1006"/>
      <c r="S73" s="1006"/>
      <c r="T73" s="1006"/>
      <c r="U73" s="1006"/>
      <c r="V73" s="1006">
        <v>152</v>
      </c>
      <c r="W73" s="1006"/>
      <c r="X73" s="1006"/>
      <c r="Y73" s="1006"/>
      <c r="Z73" s="1006"/>
      <c r="AA73" s="1006">
        <v>72</v>
      </c>
      <c r="AB73" s="1006"/>
      <c r="AC73" s="1006"/>
      <c r="AD73" s="1006"/>
      <c r="AE73" s="1006"/>
      <c r="AF73" s="1006">
        <v>72</v>
      </c>
      <c r="AG73" s="1006"/>
      <c r="AH73" s="1006"/>
      <c r="AI73" s="1006"/>
      <c r="AJ73" s="1006"/>
      <c r="AK73" s="1006" t="s">
        <v>558</v>
      </c>
      <c r="AL73" s="1006"/>
      <c r="AM73" s="1006"/>
      <c r="AN73" s="1006"/>
      <c r="AO73" s="1006"/>
      <c r="AP73" s="1006" t="s">
        <v>558</v>
      </c>
      <c r="AQ73" s="1006"/>
      <c r="AR73" s="1006"/>
      <c r="AS73" s="1006"/>
      <c r="AT73" s="1006"/>
      <c r="AU73" s="1006" t="s">
        <v>558</v>
      </c>
      <c r="AV73" s="1006"/>
      <c r="AW73" s="1006"/>
      <c r="AX73" s="1006"/>
      <c r="AY73" s="1006"/>
      <c r="AZ73" s="1007"/>
      <c r="BA73" s="1007"/>
      <c r="BB73" s="1007"/>
      <c r="BC73" s="1007"/>
      <c r="BD73" s="1008"/>
      <c r="BE73" s="224"/>
      <c r="BF73" s="224"/>
      <c r="BG73" s="224"/>
      <c r="BH73" s="224"/>
      <c r="BI73" s="224"/>
      <c r="BJ73" s="224"/>
      <c r="BK73" s="224"/>
      <c r="BL73" s="224"/>
      <c r="BM73" s="224"/>
      <c r="BN73" s="224"/>
      <c r="BO73" s="224"/>
      <c r="BP73" s="224"/>
      <c r="BQ73" s="221">
        <v>67</v>
      </c>
      <c r="BR73" s="226"/>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15">
      <c r="A74" s="221">
        <v>7</v>
      </c>
      <c r="B74" s="1009" t="s">
        <v>566</v>
      </c>
      <c r="C74" s="1010"/>
      <c r="D74" s="1010"/>
      <c r="E74" s="1010"/>
      <c r="F74" s="1010"/>
      <c r="G74" s="1010"/>
      <c r="H74" s="1010"/>
      <c r="I74" s="1010"/>
      <c r="J74" s="1010"/>
      <c r="K74" s="1010"/>
      <c r="L74" s="1010"/>
      <c r="M74" s="1010"/>
      <c r="N74" s="1010"/>
      <c r="O74" s="1010"/>
      <c r="P74" s="1011"/>
      <c r="Q74" s="1012">
        <v>42</v>
      </c>
      <c r="R74" s="1006"/>
      <c r="S74" s="1006"/>
      <c r="T74" s="1006"/>
      <c r="U74" s="1006"/>
      <c r="V74" s="1006">
        <v>39</v>
      </c>
      <c r="W74" s="1006"/>
      <c r="X74" s="1006"/>
      <c r="Y74" s="1006"/>
      <c r="Z74" s="1006"/>
      <c r="AA74" s="1006">
        <v>3</v>
      </c>
      <c r="AB74" s="1006"/>
      <c r="AC74" s="1006"/>
      <c r="AD74" s="1006"/>
      <c r="AE74" s="1006"/>
      <c r="AF74" s="1006">
        <v>3</v>
      </c>
      <c r="AG74" s="1006"/>
      <c r="AH74" s="1006"/>
      <c r="AI74" s="1006"/>
      <c r="AJ74" s="1006"/>
      <c r="AK74" s="1006">
        <v>6</v>
      </c>
      <c r="AL74" s="1006"/>
      <c r="AM74" s="1006"/>
      <c r="AN74" s="1006"/>
      <c r="AO74" s="1006"/>
      <c r="AP74" s="1006" t="s">
        <v>558</v>
      </c>
      <c r="AQ74" s="1006"/>
      <c r="AR74" s="1006"/>
      <c r="AS74" s="1006"/>
      <c r="AT74" s="1006"/>
      <c r="AU74" s="1006" t="s">
        <v>558</v>
      </c>
      <c r="AV74" s="1006"/>
      <c r="AW74" s="1006"/>
      <c r="AX74" s="1006"/>
      <c r="AY74" s="1006"/>
      <c r="AZ74" s="1007"/>
      <c r="BA74" s="1007"/>
      <c r="BB74" s="1007"/>
      <c r="BC74" s="1007"/>
      <c r="BD74" s="1008"/>
      <c r="BE74" s="224"/>
      <c r="BF74" s="224"/>
      <c r="BG74" s="224"/>
      <c r="BH74" s="224"/>
      <c r="BI74" s="224"/>
      <c r="BJ74" s="224"/>
      <c r="BK74" s="224"/>
      <c r="BL74" s="224"/>
      <c r="BM74" s="224"/>
      <c r="BN74" s="224"/>
      <c r="BO74" s="224"/>
      <c r="BP74" s="224"/>
      <c r="BQ74" s="221">
        <v>68</v>
      </c>
      <c r="BR74" s="226"/>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15">
      <c r="A75" s="221">
        <v>8</v>
      </c>
      <c r="B75" s="1009" t="s">
        <v>567</v>
      </c>
      <c r="C75" s="1010"/>
      <c r="D75" s="1010"/>
      <c r="E75" s="1010"/>
      <c r="F75" s="1010"/>
      <c r="G75" s="1010"/>
      <c r="H75" s="1010"/>
      <c r="I75" s="1010"/>
      <c r="J75" s="1010"/>
      <c r="K75" s="1010"/>
      <c r="L75" s="1010"/>
      <c r="M75" s="1010"/>
      <c r="N75" s="1010"/>
      <c r="O75" s="1010"/>
      <c r="P75" s="1011"/>
      <c r="Q75" s="1013">
        <v>152</v>
      </c>
      <c r="R75" s="1014"/>
      <c r="S75" s="1014"/>
      <c r="T75" s="1014"/>
      <c r="U75" s="1015"/>
      <c r="V75" s="1016">
        <v>148</v>
      </c>
      <c r="W75" s="1014"/>
      <c r="X75" s="1014"/>
      <c r="Y75" s="1014"/>
      <c r="Z75" s="1015"/>
      <c r="AA75" s="1016">
        <v>4</v>
      </c>
      <c r="AB75" s="1014"/>
      <c r="AC75" s="1014"/>
      <c r="AD75" s="1014"/>
      <c r="AE75" s="1015"/>
      <c r="AF75" s="1016">
        <v>4</v>
      </c>
      <c r="AG75" s="1014"/>
      <c r="AH75" s="1014"/>
      <c r="AI75" s="1014"/>
      <c r="AJ75" s="1015"/>
      <c r="AK75" s="1016">
        <v>3</v>
      </c>
      <c r="AL75" s="1014"/>
      <c r="AM75" s="1014"/>
      <c r="AN75" s="1014"/>
      <c r="AO75" s="1015"/>
      <c r="AP75" s="1016" t="s">
        <v>558</v>
      </c>
      <c r="AQ75" s="1014"/>
      <c r="AR75" s="1014"/>
      <c r="AS75" s="1014"/>
      <c r="AT75" s="1015"/>
      <c r="AU75" s="1016" t="s">
        <v>558</v>
      </c>
      <c r="AV75" s="1014"/>
      <c r="AW75" s="1014"/>
      <c r="AX75" s="1014"/>
      <c r="AY75" s="1015"/>
      <c r="AZ75" s="1007"/>
      <c r="BA75" s="1007"/>
      <c r="BB75" s="1007"/>
      <c r="BC75" s="1007"/>
      <c r="BD75" s="1008"/>
      <c r="BE75" s="224"/>
      <c r="BF75" s="224"/>
      <c r="BG75" s="224"/>
      <c r="BH75" s="224"/>
      <c r="BI75" s="224"/>
      <c r="BJ75" s="224"/>
      <c r="BK75" s="224"/>
      <c r="BL75" s="224"/>
      <c r="BM75" s="224"/>
      <c r="BN75" s="224"/>
      <c r="BO75" s="224"/>
      <c r="BP75" s="224"/>
      <c r="BQ75" s="221">
        <v>69</v>
      </c>
      <c r="BR75" s="226"/>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15">
      <c r="A76" s="221">
        <v>9</v>
      </c>
      <c r="B76" s="1009" t="s">
        <v>568</v>
      </c>
      <c r="C76" s="1010"/>
      <c r="D76" s="1010"/>
      <c r="E76" s="1010"/>
      <c r="F76" s="1010"/>
      <c r="G76" s="1010"/>
      <c r="H76" s="1010"/>
      <c r="I76" s="1010"/>
      <c r="J76" s="1010"/>
      <c r="K76" s="1010"/>
      <c r="L76" s="1010"/>
      <c r="M76" s="1010"/>
      <c r="N76" s="1010"/>
      <c r="O76" s="1010"/>
      <c r="P76" s="1011"/>
      <c r="Q76" s="1013">
        <v>133</v>
      </c>
      <c r="R76" s="1014"/>
      <c r="S76" s="1014"/>
      <c r="T76" s="1014"/>
      <c r="U76" s="1015"/>
      <c r="V76" s="1016">
        <v>120</v>
      </c>
      <c r="W76" s="1014"/>
      <c r="X76" s="1014"/>
      <c r="Y76" s="1014"/>
      <c r="Z76" s="1015"/>
      <c r="AA76" s="1016">
        <v>13</v>
      </c>
      <c r="AB76" s="1014"/>
      <c r="AC76" s="1014"/>
      <c r="AD76" s="1014"/>
      <c r="AE76" s="1015"/>
      <c r="AF76" s="1016">
        <v>13</v>
      </c>
      <c r="AG76" s="1014"/>
      <c r="AH76" s="1014"/>
      <c r="AI76" s="1014"/>
      <c r="AJ76" s="1015"/>
      <c r="AK76" s="1016">
        <v>27</v>
      </c>
      <c r="AL76" s="1014"/>
      <c r="AM76" s="1014"/>
      <c r="AN76" s="1014"/>
      <c r="AO76" s="1015"/>
      <c r="AP76" s="1016" t="s">
        <v>558</v>
      </c>
      <c r="AQ76" s="1014"/>
      <c r="AR76" s="1014"/>
      <c r="AS76" s="1014"/>
      <c r="AT76" s="1015"/>
      <c r="AU76" s="1016" t="s">
        <v>558</v>
      </c>
      <c r="AV76" s="1014"/>
      <c r="AW76" s="1014"/>
      <c r="AX76" s="1014"/>
      <c r="AY76" s="1015"/>
      <c r="AZ76" s="1007"/>
      <c r="BA76" s="1007"/>
      <c r="BB76" s="1007"/>
      <c r="BC76" s="1007"/>
      <c r="BD76" s="1008"/>
      <c r="BE76" s="224"/>
      <c r="BF76" s="224"/>
      <c r="BG76" s="224"/>
      <c r="BH76" s="224"/>
      <c r="BI76" s="224"/>
      <c r="BJ76" s="224"/>
      <c r="BK76" s="224"/>
      <c r="BL76" s="224"/>
      <c r="BM76" s="224"/>
      <c r="BN76" s="224"/>
      <c r="BO76" s="224"/>
      <c r="BP76" s="224"/>
      <c r="BQ76" s="221">
        <v>70</v>
      </c>
      <c r="BR76" s="226"/>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15">
      <c r="A77" s="221">
        <v>10</v>
      </c>
      <c r="B77" s="1009" t="s">
        <v>569</v>
      </c>
      <c r="C77" s="1010"/>
      <c r="D77" s="1010"/>
      <c r="E77" s="1010"/>
      <c r="F77" s="1010"/>
      <c r="G77" s="1010"/>
      <c r="H77" s="1010"/>
      <c r="I77" s="1010"/>
      <c r="J77" s="1010"/>
      <c r="K77" s="1010"/>
      <c r="L77" s="1010"/>
      <c r="M77" s="1010"/>
      <c r="N77" s="1010"/>
      <c r="O77" s="1010"/>
      <c r="P77" s="1011"/>
      <c r="Q77" s="1013">
        <v>167564</v>
      </c>
      <c r="R77" s="1014"/>
      <c r="S77" s="1014"/>
      <c r="T77" s="1014"/>
      <c r="U77" s="1015"/>
      <c r="V77" s="1016">
        <v>164371</v>
      </c>
      <c r="W77" s="1014"/>
      <c r="X77" s="1014"/>
      <c r="Y77" s="1014"/>
      <c r="Z77" s="1015"/>
      <c r="AA77" s="1016">
        <v>3193</v>
      </c>
      <c r="AB77" s="1014"/>
      <c r="AC77" s="1014"/>
      <c r="AD77" s="1014"/>
      <c r="AE77" s="1015"/>
      <c r="AF77" s="1016">
        <v>3193</v>
      </c>
      <c r="AG77" s="1014"/>
      <c r="AH77" s="1014"/>
      <c r="AI77" s="1014"/>
      <c r="AJ77" s="1015"/>
      <c r="AK77" s="1016" t="s">
        <v>558</v>
      </c>
      <c r="AL77" s="1014"/>
      <c r="AM77" s="1014"/>
      <c r="AN77" s="1014"/>
      <c r="AO77" s="1015"/>
      <c r="AP77" s="1016" t="s">
        <v>558</v>
      </c>
      <c r="AQ77" s="1014"/>
      <c r="AR77" s="1014"/>
      <c r="AS77" s="1014"/>
      <c r="AT77" s="1015"/>
      <c r="AU77" s="1016" t="s">
        <v>558</v>
      </c>
      <c r="AV77" s="1014"/>
      <c r="AW77" s="1014"/>
      <c r="AX77" s="1014"/>
      <c r="AY77" s="1015"/>
      <c r="AZ77" s="1007"/>
      <c r="BA77" s="1007"/>
      <c r="BB77" s="1007"/>
      <c r="BC77" s="1007"/>
      <c r="BD77" s="1008"/>
      <c r="BE77" s="224"/>
      <c r="BF77" s="224"/>
      <c r="BG77" s="224"/>
      <c r="BH77" s="224"/>
      <c r="BI77" s="224"/>
      <c r="BJ77" s="224"/>
      <c r="BK77" s="224"/>
      <c r="BL77" s="224"/>
      <c r="BM77" s="224"/>
      <c r="BN77" s="224"/>
      <c r="BO77" s="224"/>
      <c r="BP77" s="224"/>
      <c r="BQ77" s="221">
        <v>71</v>
      </c>
      <c r="BR77" s="226"/>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15">
      <c r="A78" s="221">
        <v>11</v>
      </c>
      <c r="B78" s="1009" t="s">
        <v>570</v>
      </c>
      <c r="C78" s="1010"/>
      <c r="D78" s="1010"/>
      <c r="E78" s="1010"/>
      <c r="F78" s="1010"/>
      <c r="G78" s="1010"/>
      <c r="H78" s="1010"/>
      <c r="I78" s="1010"/>
      <c r="J78" s="1010"/>
      <c r="K78" s="1010"/>
      <c r="L78" s="1010"/>
      <c r="M78" s="1010"/>
      <c r="N78" s="1010"/>
      <c r="O78" s="1010"/>
      <c r="P78" s="1011"/>
      <c r="Q78" s="1012">
        <v>286</v>
      </c>
      <c r="R78" s="1006"/>
      <c r="S78" s="1006"/>
      <c r="T78" s="1006"/>
      <c r="U78" s="1006"/>
      <c r="V78" s="1006">
        <v>269</v>
      </c>
      <c r="W78" s="1006"/>
      <c r="X78" s="1006"/>
      <c r="Y78" s="1006"/>
      <c r="Z78" s="1006"/>
      <c r="AA78" s="1006">
        <v>17</v>
      </c>
      <c r="AB78" s="1006"/>
      <c r="AC78" s="1006"/>
      <c r="AD78" s="1006"/>
      <c r="AE78" s="1006"/>
      <c r="AF78" s="1006">
        <v>17</v>
      </c>
      <c r="AG78" s="1006"/>
      <c r="AH78" s="1006"/>
      <c r="AI78" s="1006"/>
      <c r="AJ78" s="1006"/>
      <c r="AK78" s="1006" t="s">
        <v>558</v>
      </c>
      <c r="AL78" s="1006"/>
      <c r="AM78" s="1006"/>
      <c r="AN78" s="1006"/>
      <c r="AO78" s="1006"/>
      <c r="AP78" s="1006" t="s">
        <v>558</v>
      </c>
      <c r="AQ78" s="1006"/>
      <c r="AR78" s="1006"/>
      <c r="AS78" s="1006"/>
      <c r="AT78" s="1006"/>
      <c r="AU78" s="1006" t="s">
        <v>558</v>
      </c>
      <c r="AV78" s="1006"/>
      <c r="AW78" s="1006"/>
      <c r="AX78" s="1006"/>
      <c r="AY78" s="1006"/>
      <c r="AZ78" s="1007"/>
      <c r="BA78" s="1007"/>
      <c r="BB78" s="1007"/>
      <c r="BC78" s="1007"/>
      <c r="BD78" s="1008"/>
      <c r="BE78" s="224"/>
      <c r="BF78" s="224"/>
      <c r="BG78" s="224"/>
      <c r="BH78" s="224"/>
      <c r="BI78" s="224"/>
      <c r="BJ78" s="212"/>
      <c r="BK78" s="212"/>
      <c r="BL78" s="212"/>
      <c r="BM78" s="212"/>
      <c r="BN78" s="212"/>
      <c r="BO78" s="224"/>
      <c r="BP78" s="224"/>
      <c r="BQ78" s="221">
        <v>72</v>
      </c>
      <c r="BR78" s="226"/>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15">
      <c r="A79" s="221">
        <v>12</v>
      </c>
      <c r="B79" s="1009" t="s">
        <v>571</v>
      </c>
      <c r="C79" s="1010"/>
      <c r="D79" s="1010"/>
      <c r="E79" s="1010"/>
      <c r="F79" s="1010"/>
      <c r="G79" s="1010"/>
      <c r="H79" s="1010"/>
      <c r="I79" s="1010"/>
      <c r="J79" s="1010"/>
      <c r="K79" s="1010"/>
      <c r="L79" s="1010"/>
      <c r="M79" s="1010"/>
      <c r="N79" s="1010"/>
      <c r="O79" s="1010"/>
      <c r="P79" s="1011"/>
      <c r="Q79" s="1012">
        <v>333</v>
      </c>
      <c r="R79" s="1006"/>
      <c r="S79" s="1006"/>
      <c r="T79" s="1006"/>
      <c r="U79" s="1006"/>
      <c r="V79" s="1006">
        <v>294</v>
      </c>
      <c r="W79" s="1006"/>
      <c r="X79" s="1006"/>
      <c r="Y79" s="1006"/>
      <c r="Z79" s="1006"/>
      <c r="AA79" s="1006">
        <v>39</v>
      </c>
      <c r="AB79" s="1006"/>
      <c r="AC79" s="1006"/>
      <c r="AD79" s="1006"/>
      <c r="AE79" s="1006"/>
      <c r="AF79" s="1006">
        <v>39</v>
      </c>
      <c r="AG79" s="1006"/>
      <c r="AH79" s="1006"/>
      <c r="AI79" s="1006"/>
      <c r="AJ79" s="1006"/>
      <c r="AK79" s="1006" t="s">
        <v>558</v>
      </c>
      <c r="AL79" s="1006"/>
      <c r="AM79" s="1006"/>
      <c r="AN79" s="1006"/>
      <c r="AO79" s="1006"/>
      <c r="AP79" s="1006" t="s">
        <v>558</v>
      </c>
      <c r="AQ79" s="1006"/>
      <c r="AR79" s="1006"/>
      <c r="AS79" s="1006"/>
      <c r="AT79" s="1006"/>
      <c r="AU79" s="1006" t="s">
        <v>558</v>
      </c>
      <c r="AV79" s="1006"/>
      <c r="AW79" s="1006"/>
      <c r="AX79" s="1006"/>
      <c r="AY79" s="1006"/>
      <c r="AZ79" s="1007"/>
      <c r="BA79" s="1007"/>
      <c r="BB79" s="1007"/>
      <c r="BC79" s="1007"/>
      <c r="BD79" s="1008"/>
      <c r="BE79" s="224"/>
      <c r="BF79" s="224"/>
      <c r="BG79" s="224"/>
      <c r="BH79" s="224"/>
      <c r="BI79" s="224"/>
      <c r="BJ79" s="212"/>
      <c r="BK79" s="212"/>
      <c r="BL79" s="212"/>
      <c r="BM79" s="212"/>
      <c r="BN79" s="212"/>
      <c r="BO79" s="224"/>
      <c r="BP79" s="224"/>
      <c r="BQ79" s="221">
        <v>73</v>
      </c>
      <c r="BR79" s="226"/>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15">
      <c r="A80" s="221">
        <v>13</v>
      </c>
      <c r="B80" s="1009" t="s">
        <v>572</v>
      </c>
      <c r="C80" s="1010"/>
      <c r="D80" s="1010"/>
      <c r="E80" s="1010"/>
      <c r="F80" s="1010"/>
      <c r="G80" s="1010"/>
      <c r="H80" s="1010"/>
      <c r="I80" s="1010"/>
      <c r="J80" s="1010"/>
      <c r="K80" s="1010"/>
      <c r="L80" s="1010"/>
      <c r="M80" s="1010"/>
      <c r="N80" s="1010"/>
      <c r="O80" s="1010"/>
      <c r="P80" s="1011"/>
      <c r="Q80" s="1012">
        <v>225</v>
      </c>
      <c r="R80" s="1006"/>
      <c r="S80" s="1006"/>
      <c r="T80" s="1006"/>
      <c r="U80" s="1006"/>
      <c r="V80" s="1006">
        <v>191</v>
      </c>
      <c r="W80" s="1006"/>
      <c r="X80" s="1006"/>
      <c r="Y80" s="1006"/>
      <c r="Z80" s="1006"/>
      <c r="AA80" s="1006">
        <v>34</v>
      </c>
      <c r="AB80" s="1006"/>
      <c r="AC80" s="1006"/>
      <c r="AD80" s="1006"/>
      <c r="AE80" s="1006"/>
      <c r="AF80" s="1006">
        <v>34</v>
      </c>
      <c r="AG80" s="1006"/>
      <c r="AH80" s="1006"/>
      <c r="AI80" s="1006"/>
      <c r="AJ80" s="1006"/>
      <c r="AK80" s="1006">
        <v>3</v>
      </c>
      <c r="AL80" s="1006"/>
      <c r="AM80" s="1006"/>
      <c r="AN80" s="1006"/>
      <c r="AO80" s="1006"/>
      <c r="AP80" s="1006" t="s">
        <v>558</v>
      </c>
      <c r="AQ80" s="1006"/>
      <c r="AR80" s="1006"/>
      <c r="AS80" s="1006"/>
      <c r="AT80" s="1006"/>
      <c r="AU80" s="1006" t="s">
        <v>558</v>
      </c>
      <c r="AV80" s="1006"/>
      <c r="AW80" s="1006"/>
      <c r="AX80" s="1006"/>
      <c r="AY80" s="1006"/>
      <c r="AZ80" s="1007"/>
      <c r="BA80" s="1007"/>
      <c r="BB80" s="1007"/>
      <c r="BC80" s="1007"/>
      <c r="BD80" s="1008"/>
      <c r="BE80" s="224"/>
      <c r="BF80" s="224"/>
      <c r="BG80" s="224"/>
      <c r="BH80" s="224"/>
      <c r="BI80" s="224"/>
      <c r="BJ80" s="224"/>
      <c r="BK80" s="224"/>
      <c r="BL80" s="224"/>
      <c r="BM80" s="224"/>
      <c r="BN80" s="224"/>
      <c r="BO80" s="224"/>
      <c r="BP80" s="224"/>
      <c r="BQ80" s="221">
        <v>74</v>
      </c>
      <c r="BR80" s="226"/>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15">
      <c r="A81" s="221">
        <v>14</v>
      </c>
      <c r="B81" s="1009" t="s">
        <v>573</v>
      </c>
      <c r="C81" s="1010"/>
      <c r="D81" s="1010"/>
      <c r="E81" s="1010"/>
      <c r="F81" s="1010"/>
      <c r="G81" s="1010"/>
      <c r="H81" s="1010"/>
      <c r="I81" s="1010"/>
      <c r="J81" s="1010"/>
      <c r="K81" s="1010"/>
      <c r="L81" s="1010"/>
      <c r="M81" s="1010"/>
      <c r="N81" s="1010"/>
      <c r="O81" s="1010"/>
      <c r="P81" s="1011"/>
      <c r="Q81" s="1012">
        <v>12</v>
      </c>
      <c r="R81" s="1006"/>
      <c r="S81" s="1006"/>
      <c r="T81" s="1006"/>
      <c r="U81" s="1006"/>
      <c r="V81" s="1006">
        <v>9</v>
      </c>
      <c r="W81" s="1006"/>
      <c r="X81" s="1006"/>
      <c r="Y81" s="1006"/>
      <c r="Z81" s="1006"/>
      <c r="AA81" s="1006">
        <v>2</v>
      </c>
      <c r="AB81" s="1006"/>
      <c r="AC81" s="1006"/>
      <c r="AD81" s="1006"/>
      <c r="AE81" s="1006"/>
      <c r="AF81" s="1006">
        <v>2</v>
      </c>
      <c r="AG81" s="1006"/>
      <c r="AH81" s="1006"/>
      <c r="AI81" s="1006"/>
      <c r="AJ81" s="1006"/>
      <c r="AK81" s="1006" t="s">
        <v>558</v>
      </c>
      <c r="AL81" s="1006"/>
      <c r="AM81" s="1006"/>
      <c r="AN81" s="1006"/>
      <c r="AO81" s="1006"/>
      <c r="AP81" s="1006" t="s">
        <v>558</v>
      </c>
      <c r="AQ81" s="1006"/>
      <c r="AR81" s="1006"/>
      <c r="AS81" s="1006"/>
      <c r="AT81" s="1006"/>
      <c r="AU81" s="1006" t="s">
        <v>558</v>
      </c>
      <c r="AV81" s="1006"/>
      <c r="AW81" s="1006"/>
      <c r="AX81" s="1006"/>
      <c r="AY81" s="1006"/>
      <c r="AZ81" s="1007"/>
      <c r="BA81" s="1007"/>
      <c r="BB81" s="1007"/>
      <c r="BC81" s="1007"/>
      <c r="BD81" s="1008"/>
      <c r="BE81" s="224"/>
      <c r="BF81" s="224"/>
      <c r="BG81" s="224"/>
      <c r="BH81" s="224"/>
      <c r="BI81" s="224"/>
      <c r="BJ81" s="224"/>
      <c r="BK81" s="224"/>
      <c r="BL81" s="224"/>
      <c r="BM81" s="224"/>
      <c r="BN81" s="224"/>
      <c r="BO81" s="224"/>
      <c r="BP81" s="224"/>
      <c r="BQ81" s="221">
        <v>75</v>
      </c>
      <c r="BR81" s="226"/>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15">
      <c r="A82" s="221">
        <v>15</v>
      </c>
      <c r="B82" s="1009" t="s">
        <v>574</v>
      </c>
      <c r="C82" s="1010"/>
      <c r="D82" s="1010"/>
      <c r="E82" s="1010"/>
      <c r="F82" s="1010"/>
      <c r="G82" s="1010"/>
      <c r="H82" s="1010"/>
      <c r="I82" s="1010"/>
      <c r="J82" s="1010"/>
      <c r="K82" s="1010"/>
      <c r="L82" s="1010"/>
      <c r="M82" s="1010"/>
      <c r="N82" s="1010"/>
      <c r="O82" s="1010"/>
      <c r="P82" s="1011"/>
      <c r="Q82" s="1012">
        <v>140</v>
      </c>
      <c r="R82" s="1006"/>
      <c r="S82" s="1006"/>
      <c r="T82" s="1006"/>
      <c r="U82" s="1006"/>
      <c r="V82" s="1006">
        <v>132</v>
      </c>
      <c r="W82" s="1006"/>
      <c r="X82" s="1006"/>
      <c r="Y82" s="1006"/>
      <c r="Z82" s="1006"/>
      <c r="AA82" s="1006">
        <v>9</v>
      </c>
      <c r="AB82" s="1006"/>
      <c r="AC82" s="1006"/>
      <c r="AD82" s="1006"/>
      <c r="AE82" s="1006"/>
      <c r="AF82" s="1006">
        <v>9</v>
      </c>
      <c r="AG82" s="1006"/>
      <c r="AH82" s="1006"/>
      <c r="AI82" s="1006"/>
      <c r="AJ82" s="1006"/>
      <c r="AK82" s="1006" t="s">
        <v>558</v>
      </c>
      <c r="AL82" s="1006"/>
      <c r="AM82" s="1006"/>
      <c r="AN82" s="1006"/>
      <c r="AO82" s="1006"/>
      <c r="AP82" s="1006" t="s">
        <v>558</v>
      </c>
      <c r="AQ82" s="1006"/>
      <c r="AR82" s="1006"/>
      <c r="AS82" s="1006"/>
      <c r="AT82" s="1006"/>
      <c r="AU82" s="1006" t="s">
        <v>558</v>
      </c>
      <c r="AV82" s="1006"/>
      <c r="AW82" s="1006"/>
      <c r="AX82" s="1006"/>
      <c r="AY82" s="1006"/>
      <c r="AZ82" s="1007"/>
      <c r="BA82" s="1007"/>
      <c r="BB82" s="1007"/>
      <c r="BC82" s="1007"/>
      <c r="BD82" s="1008"/>
      <c r="BE82" s="224"/>
      <c r="BF82" s="224"/>
      <c r="BG82" s="224"/>
      <c r="BH82" s="224"/>
      <c r="BI82" s="224"/>
      <c r="BJ82" s="224"/>
      <c r="BK82" s="224"/>
      <c r="BL82" s="224"/>
      <c r="BM82" s="224"/>
      <c r="BN82" s="224"/>
      <c r="BO82" s="224"/>
      <c r="BP82" s="224"/>
      <c r="BQ82" s="221">
        <v>76</v>
      </c>
      <c r="BR82" s="226"/>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15">
      <c r="A83" s="221">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4"/>
      <c r="BF83" s="224"/>
      <c r="BG83" s="224"/>
      <c r="BH83" s="224"/>
      <c r="BI83" s="224"/>
      <c r="BJ83" s="224"/>
      <c r="BK83" s="224"/>
      <c r="BL83" s="224"/>
      <c r="BM83" s="224"/>
      <c r="BN83" s="224"/>
      <c r="BO83" s="224"/>
      <c r="BP83" s="224"/>
      <c r="BQ83" s="221">
        <v>77</v>
      </c>
      <c r="BR83" s="226"/>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15">
      <c r="A84" s="221">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4"/>
      <c r="BF84" s="224"/>
      <c r="BG84" s="224"/>
      <c r="BH84" s="224"/>
      <c r="BI84" s="224"/>
      <c r="BJ84" s="224"/>
      <c r="BK84" s="224"/>
      <c r="BL84" s="224"/>
      <c r="BM84" s="224"/>
      <c r="BN84" s="224"/>
      <c r="BO84" s="224"/>
      <c r="BP84" s="224"/>
      <c r="BQ84" s="221">
        <v>78</v>
      </c>
      <c r="BR84" s="226"/>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15">
      <c r="A85" s="221">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4"/>
      <c r="BF85" s="224"/>
      <c r="BG85" s="224"/>
      <c r="BH85" s="224"/>
      <c r="BI85" s="224"/>
      <c r="BJ85" s="224"/>
      <c r="BK85" s="224"/>
      <c r="BL85" s="224"/>
      <c r="BM85" s="224"/>
      <c r="BN85" s="224"/>
      <c r="BO85" s="224"/>
      <c r="BP85" s="224"/>
      <c r="BQ85" s="221">
        <v>79</v>
      </c>
      <c r="BR85" s="226"/>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15">
      <c r="A86" s="221">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4"/>
      <c r="BF86" s="224"/>
      <c r="BG86" s="224"/>
      <c r="BH86" s="224"/>
      <c r="BI86" s="224"/>
      <c r="BJ86" s="224"/>
      <c r="BK86" s="224"/>
      <c r="BL86" s="224"/>
      <c r="BM86" s="224"/>
      <c r="BN86" s="224"/>
      <c r="BO86" s="224"/>
      <c r="BP86" s="224"/>
      <c r="BQ86" s="221">
        <v>80</v>
      </c>
      <c r="BR86" s="226"/>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15">
      <c r="A87" s="227">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4"/>
      <c r="BF87" s="224"/>
      <c r="BG87" s="224"/>
      <c r="BH87" s="224"/>
      <c r="BI87" s="224"/>
      <c r="BJ87" s="224"/>
      <c r="BK87" s="224"/>
      <c r="BL87" s="224"/>
      <c r="BM87" s="224"/>
      <c r="BN87" s="224"/>
      <c r="BO87" s="224"/>
      <c r="BP87" s="224"/>
      <c r="BQ87" s="221">
        <v>81</v>
      </c>
      <c r="BR87" s="226"/>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
      <c r="A88" s="223" t="s">
        <v>377</v>
      </c>
      <c r="B88" s="972" t="s">
        <v>404</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7448</v>
      </c>
      <c r="AG88" s="994"/>
      <c r="AH88" s="994"/>
      <c r="AI88" s="994"/>
      <c r="AJ88" s="994"/>
      <c r="AK88" s="998"/>
      <c r="AL88" s="998"/>
      <c r="AM88" s="998"/>
      <c r="AN88" s="998"/>
      <c r="AO88" s="998"/>
      <c r="AP88" s="994">
        <v>4357</v>
      </c>
      <c r="AQ88" s="994"/>
      <c r="AR88" s="994"/>
      <c r="AS88" s="994"/>
      <c r="AT88" s="994"/>
      <c r="AU88" s="994">
        <v>1816</v>
      </c>
      <c r="AV88" s="994"/>
      <c r="AW88" s="994"/>
      <c r="AX88" s="994"/>
      <c r="AY88" s="994"/>
      <c r="AZ88" s="995"/>
      <c r="BA88" s="995"/>
      <c r="BB88" s="995"/>
      <c r="BC88" s="995"/>
      <c r="BD88" s="996"/>
      <c r="BE88" s="224"/>
      <c r="BF88" s="224"/>
      <c r="BG88" s="224"/>
      <c r="BH88" s="224"/>
      <c r="BI88" s="224"/>
      <c r="BJ88" s="224"/>
      <c r="BK88" s="224"/>
      <c r="BL88" s="224"/>
      <c r="BM88" s="224"/>
      <c r="BN88" s="224"/>
      <c r="BO88" s="224"/>
      <c r="BP88" s="224"/>
      <c r="BQ88" s="221">
        <v>82</v>
      </c>
      <c r="BR88" s="226"/>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72" t="s">
        <v>405</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31</v>
      </c>
      <c r="CS102" s="988"/>
      <c r="CT102" s="988"/>
      <c r="CU102" s="988"/>
      <c r="CV102" s="989"/>
      <c r="CW102" s="987">
        <v>55</v>
      </c>
      <c r="CX102" s="988"/>
      <c r="CY102" s="988"/>
      <c r="CZ102" s="988"/>
      <c r="DA102" s="989"/>
      <c r="DB102" s="987">
        <v>722</v>
      </c>
      <c r="DC102" s="988"/>
      <c r="DD102" s="988"/>
      <c r="DE102" s="988"/>
      <c r="DF102" s="989"/>
      <c r="DG102" s="987" t="s">
        <v>558</v>
      </c>
      <c r="DH102" s="988"/>
      <c r="DI102" s="988"/>
      <c r="DJ102" s="988"/>
      <c r="DK102" s="989"/>
      <c r="DL102" s="987" t="s">
        <v>558</v>
      </c>
      <c r="DM102" s="988"/>
      <c r="DN102" s="988"/>
      <c r="DO102" s="988"/>
      <c r="DP102" s="989"/>
      <c r="DQ102" s="987">
        <v>194</v>
      </c>
      <c r="DR102" s="988"/>
      <c r="DS102" s="988"/>
      <c r="DT102" s="988"/>
      <c r="DU102" s="989"/>
      <c r="DV102" s="972"/>
      <c r="DW102" s="973"/>
      <c r="DX102" s="973"/>
      <c r="DY102" s="973"/>
      <c r="DZ102" s="974"/>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75" t="s">
        <v>406</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76" t="s">
        <v>407</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77" t="s">
        <v>410</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411</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15">
      <c r="A109" s="930" t="s">
        <v>412</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413</v>
      </c>
      <c r="AB109" s="931"/>
      <c r="AC109" s="931"/>
      <c r="AD109" s="931"/>
      <c r="AE109" s="932"/>
      <c r="AF109" s="933" t="s">
        <v>414</v>
      </c>
      <c r="AG109" s="931"/>
      <c r="AH109" s="931"/>
      <c r="AI109" s="931"/>
      <c r="AJ109" s="932"/>
      <c r="AK109" s="933" t="s">
        <v>293</v>
      </c>
      <c r="AL109" s="931"/>
      <c r="AM109" s="931"/>
      <c r="AN109" s="931"/>
      <c r="AO109" s="932"/>
      <c r="AP109" s="933" t="s">
        <v>415</v>
      </c>
      <c r="AQ109" s="931"/>
      <c r="AR109" s="931"/>
      <c r="AS109" s="931"/>
      <c r="AT109" s="964"/>
      <c r="AU109" s="930" t="s">
        <v>412</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413</v>
      </c>
      <c r="BR109" s="931"/>
      <c r="BS109" s="931"/>
      <c r="BT109" s="931"/>
      <c r="BU109" s="932"/>
      <c r="BV109" s="933" t="s">
        <v>414</v>
      </c>
      <c r="BW109" s="931"/>
      <c r="BX109" s="931"/>
      <c r="BY109" s="931"/>
      <c r="BZ109" s="932"/>
      <c r="CA109" s="933" t="s">
        <v>293</v>
      </c>
      <c r="CB109" s="931"/>
      <c r="CC109" s="931"/>
      <c r="CD109" s="931"/>
      <c r="CE109" s="932"/>
      <c r="CF109" s="971" t="s">
        <v>415</v>
      </c>
      <c r="CG109" s="971"/>
      <c r="CH109" s="971"/>
      <c r="CI109" s="971"/>
      <c r="CJ109" s="971"/>
      <c r="CK109" s="933" t="s">
        <v>416</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413</v>
      </c>
      <c r="DH109" s="931"/>
      <c r="DI109" s="931"/>
      <c r="DJ109" s="931"/>
      <c r="DK109" s="932"/>
      <c r="DL109" s="933" t="s">
        <v>414</v>
      </c>
      <c r="DM109" s="931"/>
      <c r="DN109" s="931"/>
      <c r="DO109" s="931"/>
      <c r="DP109" s="932"/>
      <c r="DQ109" s="933" t="s">
        <v>293</v>
      </c>
      <c r="DR109" s="931"/>
      <c r="DS109" s="931"/>
      <c r="DT109" s="931"/>
      <c r="DU109" s="932"/>
      <c r="DV109" s="933" t="s">
        <v>415</v>
      </c>
      <c r="DW109" s="931"/>
      <c r="DX109" s="931"/>
      <c r="DY109" s="931"/>
      <c r="DZ109" s="964"/>
    </row>
    <row r="110" spans="1:131" s="212" customFormat="1" ht="26.25" customHeight="1" x14ac:dyDescent="0.15">
      <c r="A110" s="842" t="s">
        <v>417</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5372524</v>
      </c>
      <c r="AB110" s="924"/>
      <c r="AC110" s="924"/>
      <c r="AD110" s="924"/>
      <c r="AE110" s="925"/>
      <c r="AF110" s="926">
        <v>5084722</v>
      </c>
      <c r="AG110" s="924"/>
      <c r="AH110" s="924"/>
      <c r="AI110" s="924"/>
      <c r="AJ110" s="925"/>
      <c r="AK110" s="926">
        <v>4860688</v>
      </c>
      <c r="AL110" s="924"/>
      <c r="AM110" s="924"/>
      <c r="AN110" s="924"/>
      <c r="AO110" s="925"/>
      <c r="AP110" s="927">
        <v>24</v>
      </c>
      <c r="AQ110" s="928"/>
      <c r="AR110" s="928"/>
      <c r="AS110" s="928"/>
      <c r="AT110" s="929"/>
      <c r="AU110" s="965" t="s">
        <v>69</v>
      </c>
      <c r="AV110" s="966"/>
      <c r="AW110" s="966"/>
      <c r="AX110" s="966"/>
      <c r="AY110" s="966"/>
      <c r="AZ110" s="895" t="s">
        <v>418</v>
      </c>
      <c r="BA110" s="843"/>
      <c r="BB110" s="843"/>
      <c r="BC110" s="843"/>
      <c r="BD110" s="843"/>
      <c r="BE110" s="843"/>
      <c r="BF110" s="843"/>
      <c r="BG110" s="843"/>
      <c r="BH110" s="843"/>
      <c r="BI110" s="843"/>
      <c r="BJ110" s="843"/>
      <c r="BK110" s="843"/>
      <c r="BL110" s="843"/>
      <c r="BM110" s="843"/>
      <c r="BN110" s="843"/>
      <c r="BO110" s="843"/>
      <c r="BP110" s="844"/>
      <c r="BQ110" s="896">
        <v>47697157</v>
      </c>
      <c r="BR110" s="877"/>
      <c r="BS110" s="877"/>
      <c r="BT110" s="877"/>
      <c r="BU110" s="877"/>
      <c r="BV110" s="877">
        <v>50497797</v>
      </c>
      <c r="BW110" s="877"/>
      <c r="BX110" s="877"/>
      <c r="BY110" s="877"/>
      <c r="BZ110" s="877"/>
      <c r="CA110" s="877">
        <v>48124938</v>
      </c>
      <c r="CB110" s="877"/>
      <c r="CC110" s="877"/>
      <c r="CD110" s="877"/>
      <c r="CE110" s="877"/>
      <c r="CF110" s="901">
        <v>237.1</v>
      </c>
      <c r="CG110" s="902"/>
      <c r="CH110" s="902"/>
      <c r="CI110" s="902"/>
      <c r="CJ110" s="902"/>
      <c r="CK110" s="961" t="s">
        <v>419</v>
      </c>
      <c r="CL110" s="854"/>
      <c r="CM110" s="895" t="s">
        <v>420</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15">
      <c r="A111" s="809" t="s">
        <v>421</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422</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423</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15">
      <c r="A112" s="947" t="s">
        <v>424</v>
      </c>
      <c r="B112" s="948"/>
      <c r="C112" s="787" t="s">
        <v>425</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426</v>
      </c>
      <c r="BA112" s="787"/>
      <c r="BB112" s="787"/>
      <c r="BC112" s="787"/>
      <c r="BD112" s="787"/>
      <c r="BE112" s="787"/>
      <c r="BF112" s="787"/>
      <c r="BG112" s="787"/>
      <c r="BH112" s="787"/>
      <c r="BI112" s="787"/>
      <c r="BJ112" s="787"/>
      <c r="BK112" s="787"/>
      <c r="BL112" s="787"/>
      <c r="BM112" s="787"/>
      <c r="BN112" s="787"/>
      <c r="BO112" s="787"/>
      <c r="BP112" s="788"/>
      <c r="BQ112" s="851">
        <v>4821535</v>
      </c>
      <c r="BR112" s="852"/>
      <c r="BS112" s="852"/>
      <c r="BT112" s="852"/>
      <c r="BU112" s="852"/>
      <c r="BV112" s="852">
        <v>4745313</v>
      </c>
      <c r="BW112" s="852"/>
      <c r="BX112" s="852"/>
      <c r="BY112" s="852"/>
      <c r="BZ112" s="852"/>
      <c r="CA112" s="852">
        <v>4296896</v>
      </c>
      <c r="CB112" s="852"/>
      <c r="CC112" s="852"/>
      <c r="CD112" s="852"/>
      <c r="CE112" s="852"/>
      <c r="CF112" s="910">
        <v>21.2</v>
      </c>
      <c r="CG112" s="911"/>
      <c r="CH112" s="911"/>
      <c r="CI112" s="911"/>
      <c r="CJ112" s="911"/>
      <c r="CK112" s="962"/>
      <c r="CL112" s="856"/>
      <c r="CM112" s="850" t="s">
        <v>427</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15">
      <c r="A113" s="949"/>
      <c r="B113" s="950"/>
      <c r="C113" s="787" t="s">
        <v>428</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597262</v>
      </c>
      <c r="AB113" s="954"/>
      <c r="AC113" s="954"/>
      <c r="AD113" s="954"/>
      <c r="AE113" s="955"/>
      <c r="AF113" s="956">
        <v>605811</v>
      </c>
      <c r="AG113" s="954"/>
      <c r="AH113" s="954"/>
      <c r="AI113" s="954"/>
      <c r="AJ113" s="955"/>
      <c r="AK113" s="956">
        <v>536477</v>
      </c>
      <c r="AL113" s="954"/>
      <c r="AM113" s="954"/>
      <c r="AN113" s="954"/>
      <c r="AO113" s="955"/>
      <c r="AP113" s="957">
        <v>2.6</v>
      </c>
      <c r="AQ113" s="958"/>
      <c r="AR113" s="958"/>
      <c r="AS113" s="958"/>
      <c r="AT113" s="959"/>
      <c r="AU113" s="967"/>
      <c r="AV113" s="968"/>
      <c r="AW113" s="968"/>
      <c r="AX113" s="968"/>
      <c r="AY113" s="968"/>
      <c r="AZ113" s="850" t="s">
        <v>429</v>
      </c>
      <c r="BA113" s="787"/>
      <c r="BB113" s="787"/>
      <c r="BC113" s="787"/>
      <c r="BD113" s="787"/>
      <c r="BE113" s="787"/>
      <c r="BF113" s="787"/>
      <c r="BG113" s="787"/>
      <c r="BH113" s="787"/>
      <c r="BI113" s="787"/>
      <c r="BJ113" s="787"/>
      <c r="BK113" s="787"/>
      <c r="BL113" s="787"/>
      <c r="BM113" s="787"/>
      <c r="BN113" s="787"/>
      <c r="BO113" s="787"/>
      <c r="BP113" s="788"/>
      <c r="BQ113" s="851">
        <v>2153380</v>
      </c>
      <c r="BR113" s="852"/>
      <c r="BS113" s="852"/>
      <c r="BT113" s="852"/>
      <c r="BU113" s="852"/>
      <c r="BV113" s="852">
        <v>2031553</v>
      </c>
      <c r="BW113" s="852"/>
      <c r="BX113" s="852"/>
      <c r="BY113" s="852"/>
      <c r="BZ113" s="852"/>
      <c r="CA113" s="852">
        <v>1816349</v>
      </c>
      <c r="CB113" s="852"/>
      <c r="CC113" s="852"/>
      <c r="CD113" s="852"/>
      <c r="CE113" s="852"/>
      <c r="CF113" s="910">
        <v>9</v>
      </c>
      <c r="CG113" s="911"/>
      <c r="CH113" s="911"/>
      <c r="CI113" s="911"/>
      <c r="CJ113" s="911"/>
      <c r="CK113" s="962"/>
      <c r="CL113" s="856"/>
      <c r="CM113" s="850" t="s">
        <v>430</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15">
      <c r="A114" s="949"/>
      <c r="B114" s="950"/>
      <c r="C114" s="787" t="s">
        <v>431</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448322</v>
      </c>
      <c r="AB114" s="815"/>
      <c r="AC114" s="815"/>
      <c r="AD114" s="815"/>
      <c r="AE114" s="816"/>
      <c r="AF114" s="817">
        <v>456809</v>
      </c>
      <c r="AG114" s="815"/>
      <c r="AH114" s="815"/>
      <c r="AI114" s="815"/>
      <c r="AJ114" s="816"/>
      <c r="AK114" s="817">
        <v>437527</v>
      </c>
      <c r="AL114" s="815"/>
      <c r="AM114" s="815"/>
      <c r="AN114" s="815"/>
      <c r="AO114" s="816"/>
      <c r="AP114" s="859">
        <v>2.2000000000000002</v>
      </c>
      <c r="AQ114" s="860"/>
      <c r="AR114" s="860"/>
      <c r="AS114" s="860"/>
      <c r="AT114" s="861"/>
      <c r="AU114" s="967"/>
      <c r="AV114" s="968"/>
      <c r="AW114" s="968"/>
      <c r="AX114" s="968"/>
      <c r="AY114" s="968"/>
      <c r="AZ114" s="850" t="s">
        <v>432</v>
      </c>
      <c r="BA114" s="787"/>
      <c r="BB114" s="787"/>
      <c r="BC114" s="787"/>
      <c r="BD114" s="787"/>
      <c r="BE114" s="787"/>
      <c r="BF114" s="787"/>
      <c r="BG114" s="787"/>
      <c r="BH114" s="787"/>
      <c r="BI114" s="787"/>
      <c r="BJ114" s="787"/>
      <c r="BK114" s="787"/>
      <c r="BL114" s="787"/>
      <c r="BM114" s="787"/>
      <c r="BN114" s="787"/>
      <c r="BO114" s="787"/>
      <c r="BP114" s="788"/>
      <c r="BQ114" s="851">
        <v>5099113</v>
      </c>
      <c r="BR114" s="852"/>
      <c r="BS114" s="852"/>
      <c r="BT114" s="852"/>
      <c r="BU114" s="852"/>
      <c r="BV114" s="852">
        <v>5129029</v>
      </c>
      <c r="BW114" s="852"/>
      <c r="BX114" s="852"/>
      <c r="BY114" s="852"/>
      <c r="BZ114" s="852"/>
      <c r="CA114" s="852">
        <v>5723929</v>
      </c>
      <c r="CB114" s="852"/>
      <c r="CC114" s="852"/>
      <c r="CD114" s="852"/>
      <c r="CE114" s="852"/>
      <c r="CF114" s="910">
        <v>28.2</v>
      </c>
      <c r="CG114" s="911"/>
      <c r="CH114" s="911"/>
      <c r="CI114" s="911"/>
      <c r="CJ114" s="911"/>
      <c r="CK114" s="962"/>
      <c r="CL114" s="856"/>
      <c r="CM114" s="850" t="s">
        <v>433</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15">
      <c r="A115" s="949"/>
      <c r="B115" s="950"/>
      <c r="C115" s="787" t="s">
        <v>434</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5900</v>
      </c>
      <c r="AB115" s="954"/>
      <c r="AC115" s="954"/>
      <c r="AD115" s="954"/>
      <c r="AE115" s="955"/>
      <c r="AF115" s="956">
        <v>5349</v>
      </c>
      <c r="AG115" s="954"/>
      <c r="AH115" s="954"/>
      <c r="AI115" s="954"/>
      <c r="AJ115" s="955"/>
      <c r="AK115" s="956">
        <v>5011</v>
      </c>
      <c r="AL115" s="954"/>
      <c r="AM115" s="954"/>
      <c r="AN115" s="954"/>
      <c r="AO115" s="955"/>
      <c r="AP115" s="957">
        <v>0</v>
      </c>
      <c r="AQ115" s="958"/>
      <c r="AR115" s="958"/>
      <c r="AS115" s="958"/>
      <c r="AT115" s="959"/>
      <c r="AU115" s="967"/>
      <c r="AV115" s="968"/>
      <c r="AW115" s="968"/>
      <c r="AX115" s="968"/>
      <c r="AY115" s="968"/>
      <c r="AZ115" s="850" t="s">
        <v>435</v>
      </c>
      <c r="BA115" s="787"/>
      <c r="BB115" s="787"/>
      <c r="BC115" s="787"/>
      <c r="BD115" s="787"/>
      <c r="BE115" s="787"/>
      <c r="BF115" s="787"/>
      <c r="BG115" s="787"/>
      <c r="BH115" s="787"/>
      <c r="BI115" s="787"/>
      <c r="BJ115" s="787"/>
      <c r="BK115" s="787"/>
      <c r="BL115" s="787"/>
      <c r="BM115" s="787"/>
      <c r="BN115" s="787"/>
      <c r="BO115" s="787"/>
      <c r="BP115" s="788"/>
      <c r="BQ115" s="851">
        <v>319780</v>
      </c>
      <c r="BR115" s="852"/>
      <c r="BS115" s="852"/>
      <c r="BT115" s="852"/>
      <c r="BU115" s="852"/>
      <c r="BV115" s="852">
        <v>244851</v>
      </c>
      <c r="BW115" s="852"/>
      <c r="BX115" s="852"/>
      <c r="BY115" s="852"/>
      <c r="BZ115" s="852"/>
      <c r="CA115" s="852">
        <v>193898</v>
      </c>
      <c r="CB115" s="852"/>
      <c r="CC115" s="852"/>
      <c r="CD115" s="852"/>
      <c r="CE115" s="852"/>
      <c r="CF115" s="910">
        <v>1</v>
      </c>
      <c r="CG115" s="911"/>
      <c r="CH115" s="911"/>
      <c r="CI115" s="911"/>
      <c r="CJ115" s="911"/>
      <c r="CK115" s="962"/>
      <c r="CL115" s="856"/>
      <c r="CM115" s="850" t="s">
        <v>436</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15">
      <c r="A116" s="951"/>
      <c r="B116" s="952"/>
      <c r="C116" s="874" t="s">
        <v>437</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438</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439</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15">
      <c r="A117" s="930" t="s">
        <v>176</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440</v>
      </c>
      <c r="Z117" s="932"/>
      <c r="AA117" s="937">
        <v>6424008</v>
      </c>
      <c r="AB117" s="938"/>
      <c r="AC117" s="938"/>
      <c r="AD117" s="938"/>
      <c r="AE117" s="939"/>
      <c r="AF117" s="940">
        <v>6152691</v>
      </c>
      <c r="AG117" s="938"/>
      <c r="AH117" s="938"/>
      <c r="AI117" s="938"/>
      <c r="AJ117" s="939"/>
      <c r="AK117" s="940">
        <v>5839703</v>
      </c>
      <c r="AL117" s="938"/>
      <c r="AM117" s="938"/>
      <c r="AN117" s="938"/>
      <c r="AO117" s="939"/>
      <c r="AP117" s="941"/>
      <c r="AQ117" s="942"/>
      <c r="AR117" s="942"/>
      <c r="AS117" s="942"/>
      <c r="AT117" s="943"/>
      <c r="AU117" s="967"/>
      <c r="AV117" s="968"/>
      <c r="AW117" s="968"/>
      <c r="AX117" s="968"/>
      <c r="AY117" s="968"/>
      <c r="AZ117" s="898" t="s">
        <v>441</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442</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15">
      <c r="A118" s="930" t="s">
        <v>416</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413</v>
      </c>
      <c r="AB118" s="931"/>
      <c r="AC118" s="931"/>
      <c r="AD118" s="931"/>
      <c r="AE118" s="932"/>
      <c r="AF118" s="933" t="s">
        <v>414</v>
      </c>
      <c r="AG118" s="931"/>
      <c r="AH118" s="931"/>
      <c r="AI118" s="931"/>
      <c r="AJ118" s="932"/>
      <c r="AK118" s="933" t="s">
        <v>293</v>
      </c>
      <c r="AL118" s="931"/>
      <c r="AM118" s="931"/>
      <c r="AN118" s="931"/>
      <c r="AO118" s="932"/>
      <c r="AP118" s="934" t="s">
        <v>415</v>
      </c>
      <c r="AQ118" s="935"/>
      <c r="AR118" s="935"/>
      <c r="AS118" s="935"/>
      <c r="AT118" s="936"/>
      <c r="AU118" s="967"/>
      <c r="AV118" s="968"/>
      <c r="AW118" s="968"/>
      <c r="AX118" s="968"/>
      <c r="AY118" s="968"/>
      <c r="AZ118" s="873" t="s">
        <v>443</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444</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15">
      <c r="A119" s="853" t="s">
        <v>419</v>
      </c>
      <c r="B119" s="854"/>
      <c r="C119" s="895" t="s">
        <v>420</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5" t="s">
        <v>176</v>
      </c>
      <c r="BA119" s="235"/>
      <c r="BB119" s="235"/>
      <c r="BC119" s="235"/>
      <c r="BD119" s="235"/>
      <c r="BE119" s="235"/>
      <c r="BF119" s="235"/>
      <c r="BG119" s="235"/>
      <c r="BH119" s="235"/>
      <c r="BI119" s="235"/>
      <c r="BJ119" s="235"/>
      <c r="BK119" s="235"/>
      <c r="BL119" s="235"/>
      <c r="BM119" s="235"/>
      <c r="BN119" s="235"/>
      <c r="BO119" s="912" t="s">
        <v>445</v>
      </c>
      <c r="BP119" s="913"/>
      <c r="BQ119" s="914">
        <v>60090965</v>
      </c>
      <c r="BR119" s="880"/>
      <c r="BS119" s="880"/>
      <c r="BT119" s="880"/>
      <c r="BU119" s="880"/>
      <c r="BV119" s="880">
        <v>62648543</v>
      </c>
      <c r="BW119" s="880"/>
      <c r="BX119" s="880"/>
      <c r="BY119" s="880"/>
      <c r="BZ119" s="880"/>
      <c r="CA119" s="880">
        <v>60156010</v>
      </c>
      <c r="CB119" s="880"/>
      <c r="CC119" s="880"/>
      <c r="CD119" s="880"/>
      <c r="CE119" s="880"/>
      <c r="CF119" s="783"/>
      <c r="CG119" s="784"/>
      <c r="CH119" s="784"/>
      <c r="CI119" s="784"/>
      <c r="CJ119" s="869"/>
      <c r="CK119" s="963"/>
      <c r="CL119" s="858"/>
      <c r="CM119" s="873" t="s">
        <v>446</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15">
      <c r="A120" s="855"/>
      <c r="B120" s="856"/>
      <c r="C120" s="850" t="s">
        <v>423</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447</v>
      </c>
      <c r="AV120" s="916"/>
      <c r="AW120" s="916"/>
      <c r="AX120" s="916"/>
      <c r="AY120" s="917"/>
      <c r="AZ120" s="895" t="s">
        <v>448</v>
      </c>
      <c r="BA120" s="843"/>
      <c r="BB120" s="843"/>
      <c r="BC120" s="843"/>
      <c r="BD120" s="843"/>
      <c r="BE120" s="843"/>
      <c r="BF120" s="843"/>
      <c r="BG120" s="843"/>
      <c r="BH120" s="843"/>
      <c r="BI120" s="843"/>
      <c r="BJ120" s="843"/>
      <c r="BK120" s="843"/>
      <c r="BL120" s="843"/>
      <c r="BM120" s="843"/>
      <c r="BN120" s="843"/>
      <c r="BO120" s="843"/>
      <c r="BP120" s="844"/>
      <c r="BQ120" s="896">
        <v>23531730</v>
      </c>
      <c r="BR120" s="877"/>
      <c r="BS120" s="877"/>
      <c r="BT120" s="877"/>
      <c r="BU120" s="877"/>
      <c r="BV120" s="877">
        <v>21653028</v>
      </c>
      <c r="BW120" s="877"/>
      <c r="BX120" s="877"/>
      <c r="BY120" s="877"/>
      <c r="BZ120" s="877"/>
      <c r="CA120" s="877">
        <v>21142697</v>
      </c>
      <c r="CB120" s="877"/>
      <c r="CC120" s="877"/>
      <c r="CD120" s="877"/>
      <c r="CE120" s="877"/>
      <c r="CF120" s="901">
        <v>104.2</v>
      </c>
      <c r="CG120" s="902"/>
      <c r="CH120" s="902"/>
      <c r="CI120" s="902"/>
      <c r="CJ120" s="902"/>
      <c r="CK120" s="903" t="s">
        <v>449</v>
      </c>
      <c r="CL120" s="887"/>
      <c r="CM120" s="887"/>
      <c r="CN120" s="887"/>
      <c r="CO120" s="888"/>
      <c r="CP120" s="907" t="s">
        <v>394</v>
      </c>
      <c r="CQ120" s="908"/>
      <c r="CR120" s="908"/>
      <c r="CS120" s="908"/>
      <c r="CT120" s="908"/>
      <c r="CU120" s="908"/>
      <c r="CV120" s="908"/>
      <c r="CW120" s="908"/>
      <c r="CX120" s="908"/>
      <c r="CY120" s="908"/>
      <c r="CZ120" s="908"/>
      <c r="DA120" s="908"/>
      <c r="DB120" s="908"/>
      <c r="DC120" s="908"/>
      <c r="DD120" s="908"/>
      <c r="DE120" s="908"/>
      <c r="DF120" s="909"/>
      <c r="DG120" s="896">
        <v>3223774</v>
      </c>
      <c r="DH120" s="877"/>
      <c r="DI120" s="877"/>
      <c r="DJ120" s="877"/>
      <c r="DK120" s="877"/>
      <c r="DL120" s="877">
        <v>3342404</v>
      </c>
      <c r="DM120" s="877"/>
      <c r="DN120" s="877"/>
      <c r="DO120" s="877"/>
      <c r="DP120" s="877"/>
      <c r="DQ120" s="877">
        <v>3281816</v>
      </c>
      <c r="DR120" s="877"/>
      <c r="DS120" s="877"/>
      <c r="DT120" s="877"/>
      <c r="DU120" s="877"/>
      <c r="DV120" s="878">
        <v>16.2</v>
      </c>
      <c r="DW120" s="878"/>
      <c r="DX120" s="878"/>
      <c r="DY120" s="878"/>
      <c r="DZ120" s="879"/>
    </row>
    <row r="121" spans="1:130" s="212" customFormat="1" ht="26.25" customHeight="1" x14ac:dyDescent="0.15">
      <c r="A121" s="855"/>
      <c r="B121" s="856"/>
      <c r="C121" s="898" t="s">
        <v>450</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451</v>
      </c>
      <c r="BA121" s="787"/>
      <c r="BB121" s="787"/>
      <c r="BC121" s="787"/>
      <c r="BD121" s="787"/>
      <c r="BE121" s="787"/>
      <c r="BF121" s="787"/>
      <c r="BG121" s="787"/>
      <c r="BH121" s="787"/>
      <c r="BI121" s="787"/>
      <c r="BJ121" s="787"/>
      <c r="BK121" s="787"/>
      <c r="BL121" s="787"/>
      <c r="BM121" s="787"/>
      <c r="BN121" s="787"/>
      <c r="BO121" s="787"/>
      <c r="BP121" s="788"/>
      <c r="BQ121" s="851">
        <v>1996900</v>
      </c>
      <c r="BR121" s="852"/>
      <c r="BS121" s="852"/>
      <c r="BT121" s="852"/>
      <c r="BU121" s="852"/>
      <c r="BV121" s="852">
        <v>2321504</v>
      </c>
      <c r="BW121" s="852"/>
      <c r="BX121" s="852"/>
      <c r="BY121" s="852"/>
      <c r="BZ121" s="852"/>
      <c r="CA121" s="852">
        <v>2317996</v>
      </c>
      <c r="CB121" s="852"/>
      <c r="CC121" s="852"/>
      <c r="CD121" s="852"/>
      <c r="CE121" s="852"/>
      <c r="CF121" s="910">
        <v>11.4</v>
      </c>
      <c r="CG121" s="911"/>
      <c r="CH121" s="911"/>
      <c r="CI121" s="911"/>
      <c r="CJ121" s="911"/>
      <c r="CK121" s="904"/>
      <c r="CL121" s="890"/>
      <c r="CM121" s="890"/>
      <c r="CN121" s="890"/>
      <c r="CO121" s="891"/>
      <c r="CP121" s="870" t="s">
        <v>396</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t="s">
        <v>122</v>
      </c>
      <c r="DM121" s="852"/>
      <c r="DN121" s="852"/>
      <c r="DO121" s="852"/>
      <c r="DP121" s="852"/>
      <c r="DQ121" s="852">
        <v>1015080</v>
      </c>
      <c r="DR121" s="852"/>
      <c r="DS121" s="852"/>
      <c r="DT121" s="852"/>
      <c r="DU121" s="852"/>
      <c r="DV121" s="829">
        <v>5</v>
      </c>
      <c r="DW121" s="829"/>
      <c r="DX121" s="829"/>
      <c r="DY121" s="829"/>
      <c r="DZ121" s="830"/>
    </row>
    <row r="122" spans="1:130" s="212" customFormat="1" ht="26.25" customHeight="1" x14ac:dyDescent="0.15">
      <c r="A122" s="855"/>
      <c r="B122" s="856"/>
      <c r="C122" s="850" t="s">
        <v>433</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452</v>
      </c>
      <c r="BA122" s="874"/>
      <c r="BB122" s="874"/>
      <c r="BC122" s="874"/>
      <c r="BD122" s="874"/>
      <c r="BE122" s="874"/>
      <c r="BF122" s="874"/>
      <c r="BG122" s="874"/>
      <c r="BH122" s="874"/>
      <c r="BI122" s="874"/>
      <c r="BJ122" s="874"/>
      <c r="BK122" s="874"/>
      <c r="BL122" s="874"/>
      <c r="BM122" s="874"/>
      <c r="BN122" s="874"/>
      <c r="BO122" s="874"/>
      <c r="BP122" s="875"/>
      <c r="BQ122" s="914">
        <v>38541822</v>
      </c>
      <c r="BR122" s="880"/>
      <c r="BS122" s="880"/>
      <c r="BT122" s="880"/>
      <c r="BU122" s="880"/>
      <c r="BV122" s="880">
        <v>40942339</v>
      </c>
      <c r="BW122" s="880"/>
      <c r="BX122" s="880"/>
      <c r="BY122" s="880"/>
      <c r="BZ122" s="880"/>
      <c r="CA122" s="880">
        <v>38878147</v>
      </c>
      <c r="CB122" s="880"/>
      <c r="CC122" s="880"/>
      <c r="CD122" s="880"/>
      <c r="CE122" s="880"/>
      <c r="CF122" s="881">
        <v>191.6</v>
      </c>
      <c r="CG122" s="882"/>
      <c r="CH122" s="882"/>
      <c r="CI122" s="882"/>
      <c r="CJ122" s="882"/>
      <c r="CK122" s="904"/>
      <c r="CL122" s="890"/>
      <c r="CM122" s="890"/>
      <c r="CN122" s="890"/>
      <c r="CO122" s="891"/>
      <c r="CP122" s="870" t="s">
        <v>391</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15">
      <c r="A123" s="855"/>
      <c r="B123" s="856"/>
      <c r="C123" s="850" t="s">
        <v>439</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5" t="s">
        <v>176</v>
      </c>
      <c r="BA123" s="235"/>
      <c r="BB123" s="235"/>
      <c r="BC123" s="235"/>
      <c r="BD123" s="235"/>
      <c r="BE123" s="235"/>
      <c r="BF123" s="235"/>
      <c r="BG123" s="235"/>
      <c r="BH123" s="235"/>
      <c r="BI123" s="235"/>
      <c r="BJ123" s="235"/>
      <c r="BK123" s="235"/>
      <c r="BL123" s="235"/>
      <c r="BM123" s="235"/>
      <c r="BN123" s="235"/>
      <c r="BO123" s="912" t="s">
        <v>453</v>
      </c>
      <c r="BP123" s="913"/>
      <c r="BQ123" s="867">
        <v>64070452</v>
      </c>
      <c r="BR123" s="868"/>
      <c r="BS123" s="868"/>
      <c r="BT123" s="868"/>
      <c r="BU123" s="868"/>
      <c r="BV123" s="868">
        <v>64916871</v>
      </c>
      <c r="BW123" s="868"/>
      <c r="BX123" s="868"/>
      <c r="BY123" s="868"/>
      <c r="BZ123" s="868"/>
      <c r="CA123" s="868">
        <v>62338840</v>
      </c>
      <c r="CB123" s="868"/>
      <c r="CC123" s="868"/>
      <c r="CD123" s="868"/>
      <c r="CE123" s="868"/>
      <c r="CF123" s="783"/>
      <c r="CG123" s="784"/>
      <c r="CH123" s="784"/>
      <c r="CI123" s="784"/>
      <c r="CJ123" s="869"/>
      <c r="CK123" s="904"/>
      <c r="CL123" s="890"/>
      <c r="CM123" s="890"/>
      <c r="CN123" s="890"/>
      <c r="CO123" s="891"/>
      <c r="CP123" s="870" t="s">
        <v>392</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
      <c r="A124" s="855"/>
      <c r="B124" s="856"/>
      <c r="C124" s="850" t="s">
        <v>442</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454</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455</v>
      </c>
      <c r="CQ124" s="871"/>
      <c r="CR124" s="871"/>
      <c r="CS124" s="871"/>
      <c r="CT124" s="871"/>
      <c r="CU124" s="871"/>
      <c r="CV124" s="871"/>
      <c r="CW124" s="871"/>
      <c r="CX124" s="871"/>
      <c r="CY124" s="871"/>
      <c r="CZ124" s="871"/>
      <c r="DA124" s="871"/>
      <c r="DB124" s="871"/>
      <c r="DC124" s="871"/>
      <c r="DD124" s="871"/>
      <c r="DE124" s="871"/>
      <c r="DF124" s="872"/>
      <c r="DG124" s="798">
        <v>1597761</v>
      </c>
      <c r="DH124" s="799"/>
      <c r="DI124" s="799"/>
      <c r="DJ124" s="799"/>
      <c r="DK124" s="800"/>
      <c r="DL124" s="801">
        <v>1402909</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15">
      <c r="A125" s="855"/>
      <c r="B125" s="856"/>
      <c r="C125" s="850" t="s">
        <v>444</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456</v>
      </c>
      <c r="CL125" s="887"/>
      <c r="CM125" s="887"/>
      <c r="CN125" s="887"/>
      <c r="CO125" s="888"/>
      <c r="CP125" s="895" t="s">
        <v>457</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
      <c r="A126" s="855"/>
      <c r="B126" s="856"/>
      <c r="C126" s="850" t="s">
        <v>446</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458</v>
      </c>
      <c r="CQ126" s="787"/>
      <c r="CR126" s="787"/>
      <c r="CS126" s="787"/>
      <c r="CT126" s="787"/>
      <c r="CU126" s="787"/>
      <c r="CV126" s="787"/>
      <c r="CW126" s="787"/>
      <c r="CX126" s="787"/>
      <c r="CY126" s="787"/>
      <c r="CZ126" s="787"/>
      <c r="DA126" s="787"/>
      <c r="DB126" s="787"/>
      <c r="DC126" s="787"/>
      <c r="DD126" s="787"/>
      <c r="DE126" s="787"/>
      <c r="DF126" s="788"/>
      <c r="DG126" s="851">
        <v>319780</v>
      </c>
      <c r="DH126" s="852"/>
      <c r="DI126" s="852"/>
      <c r="DJ126" s="852"/>
      <c r="DK126" s="852"/>
      <c r="DL126" s="852">
        <v>244851</v>
      </c>
      <c r="DM126" s="852"/>
      <c r="DN126" s="852"/>
      <c r="DO126" s="852"/>
      <c r="DP126" s="852"/>
      <c r="DQ126" s="852">
        <v>193898</v>
      </c>
      <c r="DR126" s="852"/>
      <c r="DS126" s="852"/>
      <c r="DT126" s="852"/>
      <c r="DU126" s="852"/>
      <c r="DV126" s="829">
        <v>1</v>
      </c>
      <c r="DW126" s="829"/>
      <c r="DX126" s="829"/>
      <c r="DY126" s="829"/>
      <c r="DZ126" s="830"/>
    </row>
    <row r="127" spans="1:130" s="212" customFormat="1" ht="26.25" customHeight="1" x14ac:dyDescent="0.15">
      <c r="A127" s="857"/>
      <c r="B127" s="858"/>
      <c r="C127" s="873" t="s">
        <v>459</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v>5900</v>
      </c>
      <c r="AB127" s="815"/>
      <c r="AC127" s="815"/>
      <c r="AD127" s="815"/>
      <c r="AE127" s="816"/>
      <c r="AF127" s="817">
        <v>5349</v>
      </c>
      <c r="AG127" s="815"/>
      <c r="AH127" s="815"/>
      <c r="AI127" s="815"/>
      <c r="AJ127" s="816"/>
      <c r="AK127" s="817">
        <v>5011</v>
      </c>
      <c r="AL127" s="815"/>
      <c r="AM127" s="815"/>
      <c r="AN127" s="815"/>
      <c r="AO127" s="816"/>
      <c r="AP127" s="859">
        <v>0</v>
      </c>
      <c r="AQ127" s="860"/>
      <c r="AR127" s="860"/>
      <c r="AS127" s="860"/>
      <c r="AT127" s="861"/>
      <c r="AU127" s="214"/>
      <c r="AV127" s="214"/>
      <c r="AW127" s="214"/>
      <c r="AX127" s="876" t="s">
        <v>460</v>
      </c>
      <c r="AY127" s="847"/>
      <c r="AZ127" s="847"/>
      <c r="BA127" s="847"/>
      <c r="BB127" s="847"/>
      <c r="BC127" s="847"/>
      <c r="BD127" s="847"/>
      <c r="BE127" s="848"/>
      <c r="BF127" s="846" t="s">
        <v>461</v>
      </c>
      <c r="BG127" s="847"/>
      <c r="BH127" s="847"/>
      <c r="BI127" s="847"/>
      <c r="BJ127" s="847"/>
      <c r="BK127" s="847"/>
      <c r="BL127" s="848"/>
      <c r="BM127" s="846" t="s">
        <v>462</v>
      </c>
      <c r="BN127" s="847"/>
      <c r="BO127" s="847"/>
      <c r="BP127" s="847"/>
      <c r="BQ127" s="847"/>
      <c r="BR127" s="847"/>
      <c r="BS127" s="848"/>
      <c r="BT127" s="846" t="s">
        <v>463</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464</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
      <c r="A128" s="831" t="s">
        <v>465</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466</v>
      </c>
      <c r="X128" s="833"/>
      <c r="Y128" s="833"/>
      <c r="Z128" s="834"/>
      <c r="AA128" s="835">
        <v>414393</v>
      </c>
      <c r="AB128" s="836"/>
      <c r="AC128" s="836"/>
      <c r="AD128" s="836"/>
      <c r="AE128" s="837"/>
      <c r="AF128" s="838">
        <v>454967</v>
      </c>
      <c r="AG128" s="836"/>
      <c r="AH128" s="836"/>
      <c r="AI128" s="836"/>
      <c r="AJ128" s="837"/>
      <c r="AK128" s="838">
        <v>438861</v>
      </c>
      <c r="AL128" s="836"/>
      <c r="AM128" s="836"/>
      <c r="AN128" s="836"/>
      <c r="AO128" s="837"/>
      <c r="AP128" s="839"/>
      <c r="AQ128" s="840"/>
      <c r="AR128" s="840"/>
      <c r="AS128" s="840"/>
      <c r="AT128" s="841"/>
      <c r="AU128" s="214"/>
      <c r="AV128" s="214"/>
      <c r="AW128" s="214"/>
      <c r="AX128" s="842" t="s">
        <v>467</v>
      </c>
      <c r="AY128" s="843"/>
      <c r="AZ128" s="843"/>
      <c r="BA128" s="843"/>
      <c r="BB128" s="843"/>
      <c r="BC128" s="843"/>
      <c r="BD128" s="843"/>
      <c r="BE128" s="844"/>
      <c r="BF128" s="821" t="s">
        <v>122</v>
      </c>
      <c r="BG128" s="822"/>
      <c r="BH128" s="822"/>
      <c r="BI128" s="822"/>
      <c r="BJ128" s="822"/>
      <c r="BK128" s="822"/>
      <c r="BL128" s="845"/>
      <c r="BM128" s="821">
        <v>12.14</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468</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15">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469</v>
      </c>
      <c r="X129" s="812"/>
      <c r="Y129" s="812"/>
      <c r="Z129" s="813"/>
      <c r="AA129" s="814">
        <v>24046751</v>
      </c>
      <c r="AB129" s="815"/>
      <c r="AC129" s="815"/>
      <c r="AD129" s="815"/>
      <c r="AE129" s="816"/>
      <c r="AF129" s="817">
        <v>23786148</v>
      </c>
      <c r="AG129" s="815"/>
      <c r="AH129" s="815"/>
      <c r="AI129" s="815"/>
      <c r="AJ129" s="816"/>
      <c r="AK129" s="817">
        <v>24224899</v>
      </c>
      <c r="AL129" s="815"/>
      <c r="AM129" s="815"/>
      <c r="AN129" s="815"/>
      <c r="AO129" s="816"/>
      <c r="AP129" s="818"/>
      <c r="AQ129" s="819"/>
      <c r="AR129" s="819"/>
      <c r="AS129" s="819"/>
      <c r="AT129" s="820"/>
      <c r="AU129" s="215"/>
      <c r="AV129" s="215"/>
      <c r="AW129" s="215"/>
      <c r="AX129" s="786" t="s">
        <v>470</v>
      </c>
      <c r="AY129" s="787"/>
      <c r="AZ129" s="787"/>
      <c r="BA129" s="787"/>
      <c r="BB129" s="787"/>
      <c r="BC129" s="787"/>
      <c r="BD129" s="787"/>
      <c r="BE129" s="788"/>
      <c r="BF129" s="805" t="s">
        <v>122</v>
      </c>
      <c r="BG129" s="806"/>
      <c r="BH129" s="806"/>
      <c r="BI129" s="806"/>
      <c r="BJ129" s="806"/>
      <c r="BK129" s="806"/>
      <c r="BL129" s="807"/>
      <c r="BM129" s="805">
        <v>17.14</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809" t="s">
        <v>471</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472</v>
      </c>
      <c r="X130" s="812"/>
      <c r="Y130" s="812"/>
      <c r="Z130" s="813"/>
      <c r="AA130" s="814">
        <v>4334309</v>
      </c>
      <c r="AB130" s="815"/>
      <c r="AC130" s="815"/>
      <c r="AD130" s="815"/>
      <c r="AE130" s="816"/>
      <c r="AF130" s="817">
        <v>4011537</v>
      </c>
      <c r="AG130" s="815"/>
      <c r="AH130" s="815"/>
      <c r="AI130" s="815"/>
      <c r="AJ130" s="816"/>
      <c r="AK130" s="817">
        <v>3931190</v>
      </c>
      <c r="AL130" s="815"/>
      <c r="AM130" s="815"/>
      <c r="AN130" s="815"/>
      <c r="AO130" s="816"/>
      <c r="AP130" s="818"/>
      <c r="AQ130" s="819"/>
      <c r="AR130" s="819"/>
      <c r="AS130" s="819"/>
      <c r="AT130" s="820"/>
      <c r="AU130" s="215"/>
      <c r="AV130" s="215"/>
      <c r="AW130" s="215"/>
      <c r="AX130" s="786" t="s">
        <v>473</v>
      </c>
      <c r="AY130" s="787"/>
      <c r="AZ130" s="787"/>
      <c r="BA130" s="787"/>
      <c r="BB130" s="787"/>
      <c r="BC130" s="787"/>
      <c r="BD130" s="787"/>
      <c r="BE130" s="788"/>
      <c r="BF130" s="789">
        <v>8</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474</v>
      </c>
      <c r="X131" s="796"/>
      <c r="Y131" s="796"/>
      <c r="Z131" s="797"/>
      <c r="AA131" s="798">
        <v>19712442</v>
      </c>
      <c r="AB131" s="799"/>
      <c r="AC131" s="799"/>
      <c r="AD131" s="799"/>
      <c r="AE131" s="800"/>
      <c r="AF131" s="801">
        <v>19774611</v>
      </c>
      <c r="AG131" s="799"/>
      <c r="AH131" s="799"/>
      <c r="AI131" s="799"/>
      <c r="AJ131" s="800"/>
      <c r="AK131" s="801">
        <v>20293709</v>
      </c>
      <c r="AL131" s="799"/>
      <c r="AM131" s="799"/>
      <c r="AN131" s="799"/>
      <c r="AO131" s="800"/>
      <c r="AP131" s="802"/>
      <c r="AQ131" s="803"/>
      <c r="AR131" s="803"/>
      <c r="AS131" s="803"/>
      <c r="AT131" s="804"/>
      <c r="AU131" s="215"/>
      <c r="AV131" s="215"/>
      <c r="AW131" s="215"/>
      <c r="AX131" s="764" t="s">
        <v>475</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73" t="s">
        <v>476</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477</v>
      </c>
      <c r="W132" s="777"/>
      <c r="X132" s="777"/>
      <c r="Y132" s="777"/>
      <c r="Z132" s="778"/>
      <c r="AA132" s="779">
        <v>8.4987214659999992</v>
      </c>
      <c r="AB132" s="780"/>
      <c r="AC132" s="780"/>
      <c r="AD132" s="780"/>
      <c r="AE132" s="781"/>
      <c r="AF132" s="782">
        <v>8.5270294769999992</v>
      </c>
      <c r="AG132" s="780"/>
      <c r="AH132" s="780"/>
      <c r="AI132" s="780"/>
      <c r="AJ132" s="781"/>
      <c r="AK132" s="782">
        <v>7.2419087070000003</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478</v>
      </c>
      <c r="W133" s="756"/>
      <c r="X133" s="756"/>
      <c r="Y133" s="756"/>
      <c r="Z133" s="757"/>
      <c r="AA133" s="758">
        <v>8.1999999999999993</v>
      </c>
      <c r="AB133" s="759"/>
      <c r="AC133" s="759"/>
      <c r="AD133" s="759"/>
      <c r="AE133" s="760"/>
      <c r="AF133" s="758">
        <v>8.1999999999999993</v>
      </c>
      <c r="AG133" s="759"/>
      <c r="AH133" s="759"/>
      <c r="AI133" s="759"/>
      <c r="AJ133" s="760"/>
      <c r="AK133" s="758">
        <v>8</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oB/rktcNbipwrBDZAy7hBmh4aXhB8T3ArSXCmEsobaLuGEg0/oQGzwZyX2IhImEJx8lEb2fDoVBryHQu1yvog==" saltValue="dVpbrne/qDbW17v3YeL0D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479</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UXDj+sSwFHiWvxbaWLa1ntjc7Mc3GYodAt+NOJVokWgOGSkDBR6Z1/8sGDtBjBbuVGtWQl0dgNOAslNx+UKCoQ==" saltValue="Uh1aN3M688RiVbuO/eoN4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tAWBhK13EuAlnGvBBvKxRRiw2GxE+4KYkTDZMtqmafYAngiR7UVj425yOGUK967wV7ROxBb9Ii3E2L5JEXPWg==" saltValue="OAmCHWgimmZwemE/CQbzY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481</v>
      </c>
      <c r="AL6" s="248"/>
      <c r="AM6" s="248"/>
      <c r="AN6" s="248"/>
    </row>
    <row r="7" spans="1:46" ht="13.5" customHeight="1" x14ac:dyDescent="0.15">
      <c r="A7" s="247"/>
      <c r="AK7" s="250"/>
      <c r="AL7" s="251"/>
      <c r="AM7" s="251"/>
      <c r="AN7" s="252"/>
      <c r="AO7" s="1153" t="s">
        <v>482</v>
      </c>
      <c r="AP7" s="253"/>
      <c r="AQ7" s="254" t="s">
        <v>483</v>
      </c>
      <c r="AR7" s="255"/>
    </row>
    <row r="8" spans="1:46" x14ac:dyDescent="0.15">
      <c r="A8" s="247"/>
      <c r="AK8" s="256"/>
      <c r="AL8" s="257"/>
      <c r="AM8" s="257"/>
      <c r="AN8" s="258"/>
      <c r="AO8" s="1154"/>
      <c r="AP8" s="259" t="s">
        <v>484</v>
      </c>
      <c r="AQ8" s="260" t="s">
        <v>485</v>
      </c>
      <c r="AR8" s="261" t="s">
        <v>486</v>
      </c>
    </row>
    <row r="9" spans="1:46" x14ac:dyDescent="0.15">
      <c r="A9" s="247"/>
      <c r="AK9" s="1165" t="s">
        <v>487</v>
      </c>
      <c r="AL9" s="1166"/>
      <c r="AM9" s="1166"/>
      <c r="AN9" s="1167"/>
      <c r="AO9" s="262">
        <v>8781119</v>
      </c>
      <c r="AP9" s="262">
        <v>130446</v>
      </c>
      <c r="AQ9" s="263">
        <v>95899</v>
      </c>
      <c r="AR9" s="264">
        <v>36</v>
      </c>
    </row>
    <row r="10" spans="1:46" ht="13.5" customHeight="1" x14ac:dyDescent="0.15">
      <c r="A10" s="247"/>
      <c r="AK10" s="1165" t="s">
        <v>488</v>
      </c>
      <c r="AL10" s="1166"/>
      <c r="AM10" s="1166"/>
      <c r="AN10" s="1167"/>
      <c r="AO10" s="265">
        <v>69471</v>
      </c>
      <c r="AP10" s="265">
        <v>1032</v>
      </c>
      <c r="AQ10" s="266">
        <v>7418</v>
      </c>
      <c r="AR10" s="267">
        <v>-86.1</v>
      </c>
    </row>
    <row r="11" spans="1:46" ht="13.5" customHeight="1" x14ac:dyDescent="0.15">
      <c r="A11" s="247"/>
      <c r="AK11" s="1165" t="s">
        <v>489</v>
      </c>
      <c r="AL11" s="1166"/>
      <c r="AM11" s="1166"/>
      <c r="AN11" s="1167"/>
      <c r="AO11" s="265">
        <v>43563</v>
      </c>
      <c r="AP11" s="265">
        <v>647</v>
      </c>
      <c r="AQ11" s="266">
        <v>1842</v>
      </c>
      <c r="AR11" s="267">
        <v>-64.900000000000006</v>
      </c>
    </row>
    <row r="12" spans="1:46" ht="13.5" customHeight="1" x14ac:dyDescent="0.15">
      <c r="A12" s="247"/>
      <c r="AK12" s="1165" t="s">
        <v>490</v>
      </c>
      <c r="AL12" s="1166"/>
      <c r="AM12" s="1166"/>
      <c r="AN12" s="1167"/>
      <c r="AO12" s="265" t="s">
        <v>491</v>
      </c>
      <c r="AP12" s="265" t="s">
        <v>491</v>
      </c>
      <c r="AQ12" s="266">
        <v>18</v>
      </c>
      <c r="AR12" s="267" t="s">
        <v>491</v>
      </c>
    </row>
    <row r="13" spans="1:46" ht="13.5" customHeight="1" x14ac:dyDescent="0.15">
      <c r="A13" s="247"/>
      <c r="AK13" s="1165" t="s">
        <v>492</v>
      </c>
      <c r="AL13" s="1166"/>
      <c r="AM13" s="1166"/>
      <c r="AN13" s="1167"/>
      <c r="AO13" s="265">
        <v>249698</v>
      </c>
      <c r="AP13" s="265">
        <v>3709</v>
      </c>
      <c r="AQ13" s="266">
        <v>3674</v>
      </c>
      <c r="AR13" s="267">
        <v>1</v>
      </c>
    </row>
    <row r="14" spans="1:46" ht="13.5" customHeight="1" x14ac:dyDescent="0.15">
      <c r="A14" s="247"/>
      <c r="AK14" s="1165" t="s">
        <v>493</v>
      </c>
      <c r="AL14" s="1166"/>
      <c r="AM14" s="1166"/>
      <c r="AN14" s="1167"/>
      <c r="AO14" s="265">
        <v>163484</v>
      </c>
      <c r="AP14" s="265">
        <v>2429</v>
      </c>
      <c r="AQ14" s="266">
        <v>2040</v>
      </c>
      <c r="AR14" s="267">
        <v>19.100000000000001</v>
      </c>
    </row>
    <row r="15" spans="1:46" ht="13.5" customHeight="1" x14ac:dyDescent="0.15">
      <c r="A15" s="247"/>
      <c r="AK15" s="1168" t="s">
        <v>494</v>
      </c>
      <c r="AL15" s="1169"/>
      <c r="AM15" s="1169"/>
      <c r="AN15" s="1170"/>
      <c r="AO15" s="265">
        <v>-335391</v>
      </c>
      <c r="AP15" s="265">
        <v>-4982</v>
      </c>
      <c r="AQ15" s="266">
        <v>-5724</v>
      </c>
      <c r="AR15" s="267">
        <v>-13</v>
      </c>
    </row>
    <row r="16" spans="1:46" x14ac:dyDescent="0.15">
      <c r="A16" s="247"/>
      <c r="AK16" s="1168" t="s">
        <v>176</v>
      </c>
      <c r="AL16" s="1169"/>
      <c r="AM16" s="1169"/>
      <c r="AN16" s="1170"/>
      <c r="AO16" s="265">
        <v>8971944</v>
      </c>
      <c r="AP16" s="265">
        <v>133281</v>
      </c>
      <c r="AQ16" s="266">
        <v>105167</v>
      </c>
      <c r="AR16" s="267">
        <v>26.7</v>
      </c>
    </row>
    <row r="17" spans="1:46" x14ac:dyDescent="0.15">
      <c r="A17" s="247"/>
    </row>
    <row r="18" spans="1:46" x14ac:dyDescent="0.15">
      <c r="A18" s="247"/>
      <c r="AQ18" s="268"/>
      <c r="AR18" s="268"/>
    </row>
    <row r="19" spans="1:46" x14ac:dyDescent="0.15">
      <c r="A19" s="247"/>
      <c r="AK19" s="243" t="s">
        <v>495</v>
      </c>
    </row>
    <row r="20" spans="1:46" x14ac:dyDescent="0.15">
      <c r="A20" s="247"/>
      <c r="AK20" s="269"/>
      <c r="AL20" s="270"/>
      <c r="AM20" s="270"/>
      <c r="AN20" s="271"/>
      <c r="AO20" s="272" t="s">
        <v>496</v>
      </c>
      <c r="AP20" s="273" t="s">
        <v>497</v>
      </c>
      <c r="AQ20" s="274" t="s">
        <v>498</v>
      </c>
      <c r="AR20" s="275"/>
    </row>
    <row r="21" spans="1:46" s="248" customFormat="1" x14ac:dyDescent="0.15">
      <c r="A21" s="276"/>
      <c r="AK21" s="1171" t="s">
        <v>499</v>
      </c>
      <c r="AL21" s="1172"/>
      <c r="AM21" s="1172"/>
      <c r="AN21" s="1173"/>
      <c r="AO21" s="277">
        <v>12.54</v>
      </c>
      <c r="AP21" s="278">
        <v>8.91</v>
      </c>
      <c r="AQ21" s="279">
        <v>3.63</v>
      </c>
      <c r="AS21" s="280"/>
      <c r="AT21" s="276"/>
    </row>
    <row r="22" spans="1:46" s="248" customFormat="1" x14ac:dyDescent="0.15">
      <c r="A22" s="276"/>
      <c r="AK22" s="1171" t="s">
        <v>500</v>
      </c>
      <c r="AL22" s="1172"/>
      <c r="AM22" s="1172"/>
      <c r="AN22" s="1173"/>
      <c r="AO22" s="281">
        <v>99.2</v>
      </c>
      <c r="AP22" s="282">
        <v>97.6</v>
      </c>
      <c r="AQ22" s="283">
        <v>1.6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64" t="s">
        <v>501</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x14ac:dyDescent="0.15">
      <c r="A27" s="288"/>
      <c r="AS27" s="243"/>
      <c r="AT27" s="243"/>
    </row>
    <row r="28" spans="1:46" ht="17.25" x14ac:dyDescent="0.15">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503</v>
      </c>
      <c r="AL29" s="248"/>
      <c r="AM29" s="248"/>
      <c r="AN29" s="248"/>
      <c r="AS29" s="290"/>
    </row>
    <row r="30" spans="1:46" ht="13.5" customHeight="1" x14ac:dyDescent="0.15">
      <c r="A30" s="247"/>
      <c r="AK30" s="250"/>
      <c r="AL30" s="251"/>
      <c r="AM30" s="251"/>
      <c r="AN30" s="252"/>
      <c r="AO30" s="1153" t="s">
        <v>482</v>
      </c>
      <c r="AP30" s="253"/>
      <c r="AQ30" s="254" t="s">
        <v>483</v>
      </c>
      <c r="AR30" s="255"/>
    </row>
    <row r="31" spans="1:46" x14ac:dyDescent="0.15">
      <c r="A31" s="247"/>
      <c r="AK31" s="256"/>
      <c r="AL31" s="257"/>
      <c r="AM31" s="257"/>
      <c r="AN31" s="258"/>
      <c r="AO31" s="1154"/>
      <c r="AP31" s="259" t="s">
        <v>484</v>
      </c>
      <c r="AQ31" s="260" t="s">
        <v>485</v>
      </c>
      <c r="AR31" s="261" t="s">
        <v>486</v>
      </c>
    </row>
    <row r="32" spans="1:46" ht="27" customHeight="1" x14ac:dyDescent="0.15">
      <c r="A32" s="247"/>
      <c r="AK32" s="1155" t="s">
        <v>504</v>
      </c>
      <c r="AL32" s="1156"/>
      <c r="AM32" s="1156"/>
      <c r="AN32" s="1157"/>
      <c r="AO32" s="291">
        <v>4860688</v>
      </c>
      <c r="AP32" s="291">
        <v>72207</v>
      </c>
      <c r="AQ32" s="292">
        <v>63956</v>
      </c>
      <c r="AR32" s="293">
        <v>12.9</v>
      </c>
    </row>
    <row r="33" spans="1:46" ht="13.5" customHeight="1" x14ac:dyDescent="0.15">
      <c r="A33" s="247"/>
      <c r="AK33" s="1155" t="s">
        <v>505</v>
      </c>
      <c r="AL33" s="1156"/>
      <c r="AM33" s="1156"/>
      <c r="AN33" s="1157"/>
      <c r="AO33" s="291" t="s">
        <v>491</v>
      </c>
      <c r="AP33" s="291" t="s">
        <v>491</v>
      </c>
      <c r="AQ33" s="292" t="s">
        <v>491</v>
      </c>
      <c r="AR33" s="293" t="s">
        <v>491</v>
      </c>
    </row>
    <row r="34" spans="1:46" ht="27" customHeight="1" x14ac:dyDescent="0.15">
      <c r="A34" s="247"/>
      <c r="AK34" s="1155" t="s">
        <v>506</v>
      </c>
      <c r="AL34" s="1156"/>
      <c r="AM34" s="1156"/>
      <c r="AN34" s="1157"/>
      <c r="AO34" s="291" t="s">
        <v>491</v>
      </c>
      <c r="AP34" s="291" t="s">
        <v>491</v>
      </c>
      <c r="AQ34" s="292">
        <v>4</v>
      </c>
      <c r="AR34" s="293" t="s">
        <v>491</v>
      </c>
    </row>
    <row r="35" spans="1:46" ht="27" customHeight="1" x14ac:dyDescent="0.15">
      <c r="A35" s="247"/>
      <c r="AK35" s="1155" t="s">
        <v>507</v>
      </c>
      <c r="AL35" s="1156"/>
      <c r="AM35" s="1156"/>
      <c r="AN35" s="1157"/>
      <c r="AO35" s="291">
        <v>536477</v>
      </c>
      <c r="AP35" s="291">
        <v>7970</v>
      </c>
      <c r="AQ35" s="292">
        <v>14498</v>
      </c>
      <c r="AR35" s="293">
        <v>-45</v>
      </c>
    </row>
    <row r="36" spans="1:46" ht="27" customHeight="1" x14ac:dyDescent="0.15">
      <c r="A36" s="247"/>
      <c r="AK36" s="1155" t="s">
        <v>508</v>
      </c>
      <c r="AL36" s="1156"/>
      <c r="AM36" s="1156"/>
      <c r="AN36" s="1157"/>
      <c r="AO36" s="291">
        <v>437527</v>
      </c>
      <c r="AP36" s="291">
        <v>6500</v>
      </c>
      <c r="AQ36" s="292">
        <v>1993</v>
      </c>
      <c r="AR36" s="293">
        <v>226.1</v>
      </c>
    </row>
    <row r="37" spans="1:46" ht="13.5" customHeight="1" x14ac:dyDescent="0.15">
      <c r="A37" s="247"/>
      <c r="AK37" s="1155" t="s">
        <v>509</v>
      </c>
      <c r="AL37" s="1156"/>
      <c r="AM37" s="1156"/>
      <c r="AN37" s="1157"/>
      <c r="AO37" s="291">
        <v>5011</v>
      </c>
      <c r="AP37" s="291">
        <v>74</v>
      </c>
      <c r="AQ37" s="292">
        <v>407</v>
      </c>
      <c r="AR37" s="293">
        <v>-81.8</v>
      </c>
    </row>
    <row r="38" spans="1:46" ht="27" customHeight="1" x14ac:dyDescent="0.15">
      <c r="A38" s="247"/>
      <c r="AK38" s="1158" t="s">
        <v>510</v>
      </c>
      <c r="AL38" s="1159"/>
      <c r="AM38" s="1159"/>
      <c r="AN38" s="1160"/>
      <c r="AO38" s="294" t="s">
        <v>491</v>
      </c>
      <c r="AP38" s="294" t="s">
        <v>491</v>
      </c>
      <c r="AQ38" s="295">
        <v>1</v>
      </c>
      <c r="AR38" s="283" t="s">
        <v>491</v>
      </c>
      <c r="AS38" s="290"/>
    </row>
    <row r="39" spans="1:46" x14ac:dyDescent="0.15">
      <c r="A39" s="247"/>
      <c r="AK39" s="1158" t="s">
        <v>511</v>
      </c>
      <c r="AL39" s="1159"/>
      <c r="AM39" s="1159"/>
      <c r="AN39" s="1160"/>
      <c r="AO39" s="291">
        <v>-438861</v>
      </c>
      <c r="AP39" s="291">
        <v>-6519</v>
      </c>
      <c r="AQ39" s="292">
        <v>-3355</v>
      </c>
      <c r="AR39" s="293">
        <v>94.3</v>
      </c>
      <c r="AS39" s="290"/>
    </row>
    <row r="40" spans="1:46" ht="27" customHeight="1" x14ac:dyDescent="0.15">
      <c r="A40" s="247"/>
      <c r="AK40" s="1155" t="s">
        <v>512</v>
      </c>
      <c r="AL40" s="1156"/>
      <c r="AM40" s="1156"/>
      <c r="AN40" s="1157"/>
      <c r="AO40" s="291">
        <v>-3931190</v>
      </c>
      <c r="AP40" s="291">
        <v>-58399</v>
      </c>
      <c r="AQ40" s="292">
        <v>-53996</v>
      </c>
      <c r="AR40" s="293">
        <v>8.1999999999999993</v>
      </c>
      <c r="AS40" s="290"/>
    </row>
    <row r="41" spans="1:46" x14ac:dyDescent="0.15">
      <c r="A41" s="247"/>
      <c r="AK41" s="1161" t="s">
        <v>286</v>
      </c>
      <c r="AL41" s="1162"/>
      <c r="AM41" s="1162"/>
      <c r="AN41" s="1163"/>
      <c r="AO41" s="291">
        <v>1469652</v>
      </c>
      <c r="AP41" s="291">
        <v>21832</v>
      </c>
      <c r="AQ41" s="292">
        <v>23508</v>
      </c>
      <c r="AR41" s="293">
        <v>-7.1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513</v>
      </c>
    </row>
    <row r="48" spans="1:46" x14ac:dyDescent="0.15">
      <c r="A48" s="247"/>
      <c r="AK48" s="301" t="s">
        <v>514</v>
      </c>
      <c r="AL48" s="301"/>
      <c r="AM48" s="301"/>
      <c r="AN48" s="301"/>
      <c r="AO48" s="301"/>
      <c r="AP48" s="301"/>
      <c r="AQ48" s="302"/>
      <c r="AR48" s="301"/>
    </row>
    <row r="49" spans="1:44" ht="13.5" customHeight="1" x14ac:dyDescent="0.15">
      <c r="A49" s="247"/>
      <c r="AK49" s="303"/>
      <c r="AL49" s="304"/>
      <c r="AM49" s="1148" t="s">
        <v>482</v>
      </c>
      <c r="AN49" s="1150" t="s">
        <v>515</v>
      </c>
      <c r="AO49" s="1151"/>
      <c r="AP49" s="1151"/>
      <c r="AQ49" s="1151"/>
      <c r="AR49" s="1152"/>
    </row>
    <row r="50" spans="1:44" x14ac:dyDescent="0.15">
      <c r="A50" s="247"/>
      <c r="AK50" s="305"/>
      <c r="AL50" s="306"/>
      <c r="AM50" s="1149"/>
      <c r="AN50" s="307" t="s">
        <v>516</v>
      </c>
      <c r="AO50" s="308" t="s">
        <v>517</v>
      </c>
      <c r="AP50" s="309" t="s">
        <v>518</v>
      </c>
      <c r="AQ50" s="310" t="s">
        <v>519</v>
      </c>
      <c r="AR50" s="311" t="s">
        <v>520</v>
      </c>
    </row>
    <row r="51" spans="1:44" x14ac:dyDescent="0.15">
      <c r="A51" s="247"/>
      <c r="AK51" s="303" t="s">
        <v>521</v>
      </c>
      <c r="AL51" s="304"/>
      <c r="AM51" s="312">
        <v>7856179</v>
      </c>
      <c r="AN51" s="313">
        <v>109194</v>
      </c>
      <c r="AO51" s="314">
        <v>49.4</v>
      </c>
      <c r="AP51" s="315">
        <v>70329</v>
      </c>
      <c r="AQ51" s="316">
        <v>0.2</v>
      </c>
      <c r="AR51" s="317">
        <v>49.2</v>
      </c>
    </row>
    <row r="52" spans="1:44" x14ac:dyDescent="0.15">
      <c r="A52" s="247"/>
      <c r="AK52" s="318"/>
      <c r="AL52" s="319" t="s">
        <v>522</v>
      </c>
      <c r="AM52" s="320">
        <v>4299684</v>
      </c>
      <c r="AN52" s="321">
        <v>59762</v>
      </c>
      <c r="AO52" s="322">
        <v>38.1</v>
      </c>
      <c r="AP52" s="323">
        <v>39403</v>
      </c>
      <c r="AQ52" s="324">
        <v>9.1</v>
      </c>
      <c r="AR52" s="325">
        <v>29</v>
      </c>
    </row>
    <row r="53" spans="1:44" x14ac:dyDescent="0.15">
      <c r="A53" s="247"/>
      <c r="AK53" s="303" t="s">
        <v>523</v>
      </c>
      <c r="AL53" s="304"/>
      <c r="AM53" s="312">
        <v>5746687</v>
      </c>
      <c r="AN53" s="313">
        <v>81076</v>
      </c>
      <c r="AO53" s="314">
        <v>-25.8</v>
      </c>
      <c r="AP53" s="315">
        <v>71871</v>
      </c>
      <c r="AQ53" s="316">
        <v>2.2000000000000002</v>
      </c>
      <c r="AR53" s="317">
        <v>-28</v>
      </c>
    </row>
    <row r="54" spans="1:44" x14ac:dyDescent="0.15">
      <c r="A54" s="247"/>
      <c r="AK54" s="318"/>
      <c r="AL54" s="319" t="s">
        <v>522</v>
      </c>
      <c r="AM54" s="320">
        <v>3527081</v>
      </c>
      <c r="AN54" s="321">
        <v>49761</v>
      </c>
      <c r="AO54" s="322">
        <v>-16.7</v>
      </c>
      <c r="AP54" s="323">
        <v>38232</v>
      </c>
      <c r="AQ54" s="324">
        <v>-3</v>
      </c>
      <c r="AR54" s="325">
        <v>-13.7</v>
      </c>
    </row>
    <row r="55" spans="1:44" x14ac:dyDescent="0.15">
      <c r="A55" s="247"/>
      <c r="AK55" s="303" t="s">
        <v>524</v>
      </c>
      <c r="AL55" s="304"/>
      <c r="AM55" s="312">
        <v>4349737</v>
      </c>
      <c r="AN55" s="313">
        <v>62392</v>
      </c>
      <c r="AO55" s="314">
        <v>-23</v>
      </c>
      <c r="AP55" s="315">
        <v>71807</v>
      </c>
      <c r="AQ55" s="316">
        <v>-0.1</v>
      </c>
      <c r="AR55" s="317">
        <v>-22.9</v>
      </c>
    </row>
    <row r="56" spans="1:44" x14ac:dyDescent="0.15">
      <c r="A56" s="247"/>
      <c r="AK56" s="318"/>
      <c r="AL56" s="319" t="s">
        <v>522</v>
      </c>
      <c r="AM56" s="320">
        <v>3382224</v>
      </c>
      <c r="AN56" s="321">
        <v>48514</v>
      </c>
      <c r="AO56" s="322">
        <v>-2.5</v>
      </c>
      <c r="AP56" s="323">
        <v>37333</v>
      </c>
      <c r="AQ56" s="324">
        <v>-2.4</v>
      </c>
      <c r="AR56" s="325">
        <v>-0.1</v>
      </c>
    </row>
    <row r="57" spans="1:44" x14ac:dyDescent="0.15">
      <c r="A57" s="247"/>
      <c r="AK57" s="303" t="s">
        <v>525</v>
      </c>
      <c r="AL57" s="304"/>
      <c r="AM57" s="312">
        <v>12042237</v>
      </c>
      <c r="AN57" s="313">
        <v>175933</v>
      </c>
      <c r="AO57" s="314">
        <v>182</v>
      </c>
      <c r="AP57" s="315">
        <v>80821</v>
      </c>
      <c r="AQ57" s="316">
        <v>12.6</v>
      </c>
      <c r="AR57" s="317">
        <v>169.4</v>
      </c>
    </row>
    <row r="58" spans="1:44" x14ac:dyDescent="0.15">
      <c r="A58" s="247"/>
      <c r="AK58" s="318"/>
      <c r="AL58" s="319" t="s">
        <v>522</v>
      </c>
      <c r="AM58" s="320">
        <v>10280400</v>
      </c>
      <c r="AN58" s="321">
        <v>150193</v>
      </c>
      <c r="AO58" s="322">
        <v>209.6</v>
      </c>
      <c r="AP58" s="323">
        <v>49586</v>
      </c>
      <c r="AQ58" s="324">
        <v>32.799999999999997</v>
      </c>
      <c r="AR58" s="325">
        <v>176.8</v>
      </c>
    </row>
    <row r="59" spans="1:44" x14ac:dyDescent="0.15">
      <c r="A59" s="247"/>
      <c r="AK59" s="303" t="s">
        <v>526</v>
      </c>
      <c r="AL59" s="304"/>
      <c r="AM59" s="312">
        <v>4579968</v>
      </c>
      <c r="AN59" s="313">
        <v>68037</v>
      </c>
      <c r="AO59" s="314">
        <v>-61.3</v>
      </c>
      <c r="AP59" s="315">
        <v>79840</v>
      </c>
      <c r="AQ59" s="316">
        <v>-1.2</v>
      </c>
      <c r="AR59" s="317">
        <v>-60.1</v>
      </c>
    </row>
    <row r="60" spans="1:44" x14ac:dyDescent="0.15">
      <c r="A60" s="247"/>
      <c r="AK60" s="318"/>
      <c r="AL60" s="319" t="s">
        <v>522</v>
      </c>
      <c r="AM60" s="320">
        <v>2862968</v>
      </c>
      <c r="AN60" s="321">
        <v>42530</v>
      </c>
      <c r="AO60" s="322">
        <v>-71.7</v>
      </c>
      <c r="AP60" s="323">
        <v>45238</v>
      </c>
      <c r="AQ60" s="324">
        <v>-8.8000000000000007</v>
      </c>
      <c r="AR60" s="325">
        <v>-62.9</v>
      </c>
    </row>
    <row r="61" spans="1:44" x14ac:dyDescent="0.15">
      <c r="A61" s="247"/>
      <c r="AK61" s="303" t="s">
        <v>527</v>
      </c>
      <c r="AL61" s="326"/>
      <c r="AM61" s="312">
        <v>6914962</v>
      </c>
      <c r="AN61" s="313">
        <v>99326</v>
      </c>
      <c r="AO61" s="314">
        <v>24.3</v>
      </c>
      <c r="AP61" s="315">
        <v>74934</v>
      </c>
      <c r="AQ61" s="327">
        <v>2.7</v>
      </c>
      <c r="AR61" s="317">
        <v>21.6</v>
      </c>
    </row>
    <row r="62" spans="1:44" x14ac:dyDescent="0.15">
      <c r="A62" s="247"/>
      <c r="AK62" s="318"/>
      <c r="AL62" s="319" t="s">
        <v>522</v>
      </c>
      <c r="AM62" s="320">
        <v>4870471</v>
      </c>
      <c r="AN62" s="321">
        <v>70152</v>
      </c>
      <c r="AO62" s="322">
        <v>31.4</v>
      </c>
      <c r="AP62" s="323">
        <v>41958</v>
      </c>
      <c r="AQ62" s="324">
        <v>5.5</v>
      </c>
      <c r="AR62" s="325">
        <v>25.9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b3cx0bW7sXeM9n17uf90+9RsagtcWsSCsgRITPeOj2fplKFQiL9P+n2MHhefASNT4lpoBZroa1mwMsHLEQVVwQ==" saltValue="wDlBbok4OEWOpWS1lkRFX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479</v>
      </c>
    </row>
    <row r="121" spans="125:125" ht="13.5" hidden="1" customHeight="1" x14ac:dyDescent="0.15">
      <c r="DU121" s="241"/>
    </row>
  </sheetData>
  <sheetProtection algorithmName="SHA-512" hashValue="5BTK0J/Dgg6ekGUjsglhY+4KfD3olyU5OcCUHr62LdEr5svSJyWKywK7oSh1JgfpvOGI6bStTN35K2oU3eq8Zw==" saltValue="J1xxENjYfYDnsSLbE0zWp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479</v>
      </c>
    </row>
  </sheetData>
  <sheetProtection algorithmName="SHA-512" hashValue="V3CMY1BAKSIB1T6tZgGlR/TpqDxKMxAGILaj88yHsSLEjNFp2VsSVo+lTdx8d9lhxEF2ZvREMEJAB2K7OQy07g==" saltValue="jFVA96wpkqvxJQ7efnZz/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74" t="s">
        <v>3</v>
      </c>
      <c r="D47" s="1174"/>
      <c r="E47" s="1175"/>
      <c r="F47" s="11">
        <v>14.8</v>
      </c>
      <c r="G47" s="12">
        <v>16.52</v>
      </c>
      <c r="H47" s="12">
        <v>16.899999999999999</v>
      </c>
      <c r="I47" s="12">
        <v>17.09</v>
      </c>
      <c r="J47" s="13">
        <v>16.79</v>
      </c>
    </row>
    <row r="48" spans="2:10" ht="57.75" customHeight="1" x14ac:dyDescent="0.15">
      <c r="B48" s="14"/>
      <c r="C48" s="1176" t="s">
        <v>4</v>
      </c>
      <c r="D48" s="1176"/>
      <c r="E48" s="1177"/>
      <c r="F48" s="15">
        <v>6.95</v>
      </c>
      <c r="G48" s="16">
        <v>9.4700000000000006</v>
      </c>
      <c r="H48" s="16">
        <v>8.76</v>
      </c>
      <c r="I48" s="16">
        <v>7.54</v>
      </c>
      <c r="J48" s="17">
        <v>6.8</v>
      </c>
    </row>
    <row r="49" spans="2:10" ht="57.75" customHeight="1" thickBot="1" x14ac:dyDescent="0.2">
      <c r="B49" s="18"/>
      <c r="C49" s="1178" t="s">
        <v>5</v>
      </c>
      <c r="D49" s="1178"/>
      <c r="E49" s="1179"/>
      <c r="F49" s="19">
        <v>1.86</v>
      </c>
      <c r="G49" s="20">
        <v>4.7</v>
      </c>
      <c r="H49" s="20" t="s">
        <v>534</v>
      </c>
      <c r="I49" s="20">
        <v>0.98</v>
      </c>
      <c r="J49" s="21">
        <v>2.0699999999999998</v>
      </c>
    </row>
    <row r="50" spans="2:10" x14ac:dyDescent="0.15"/>
  </sheetData>
  <sheetProtection algorithmName="SHA-512" hashValue="1a2DdVXIKjjZRVHxJbRdRUwOrM3PuQHMWlk0Q7VhtgE2I7GaxRF4xpP7/EuOGXGMI5Z9weT+qFO6PpqJXmFAYg==" saltValue="hlYZSY2SZph1rW7qJDUWf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90" zoomScaleNormal="9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84" t="s">
        <v>535</v>
      </c>
      <c r="D34" s="1184"/>
      <c r="E34" s="1185"/>
      <c r="F34" s="32" t="s">
        <v>536</v>
      </c>
      <c r="G34" s="33" t="s">
        <v>537</v>
      </c>
      <c r="H34" s="33" t="s">
        <v>537</v>
      </c>
      <c r="I34" s="33" t="s">
        <v>538</v>
      </c>
      <c r="J34" s="34" t="s">
        <v>539</v>
      </c>
      <c r="K34" s="22"/>
      <c r="L34" s="22"/>
      <c r="M34" s="22"/>
      <c r="N34" s="22"/>
      <c r="O34" s="22"/>
      <c r="P34" s="22"/>
    </row>
    <row r="35" spans="1:16" ht="39" customHeight="1" x14ac:dyDescent="0.15">
      <c r="A35" s="22"/>
      <c r="B35" s="35"/>
      <c r="C35" s="1180" t="s">
        <v>540</v>
      </c>
      <c r="D35" s="1180"/>
      <c r="E35" s="1181"/>
      <c r="F35" s="36">
        <v>11.18</v>
      </c>
      <c r="G35" s="37">
        <v>12.19</v>
      </c>
      <c r="H35" s="37">
        <v>12.62</v>
      </c>
      <c r="I35" s="37">
        <v>12.83</v>
      </c>
      <c r="J35" s="38">
        <v>13.1</v>
      </c>
      <c r="K35" s="22"/>
      <c r="L35" s="22"/>
      <c r="M35" s="22"/>
      <c r="N35" s="22"/>
      <c r="O35" s="22"/>
      <c r="P35" s="22"/>
    </row>
    <row r="36" spans="1:16" ht="39" customHeight="1" x14ac:dyDescent="0.15">
      <c r="A36" s="22"/>
      <c r="B36" s="35"/>
      <c r="C36" s="1180" t="s">
        <v>541</v>
      </c>
      <c r="D36" s="1180"/>
      <c r="E36" s="1181"/>
      <c r="F36" s="36">
        <v>8.8699999999999992</v>
      </c>
      <c r="G36" s="37">
        <v>9.36</v>
      </c>
      <c r="H36" s="37">
        <v>8.92</v>
      </c>
      <c r="I36" s="37">
        <v>7.54</v>
      </c>
      <c r="J36" s="38">
        <v>6.57</v>
      </c>
      <c r="K36" s="22"/>
      <c r="L36" s="22"/>
      <c r="M36" s="22"/>
      <c r="N36" s="22"/>
      <c r="O36" s="22"/>
      <c r="P36" s="22"/>
    </row>
    <row r="37" spans="1:16" ht="39" customHeight="1" x14ac:dyDescent="0.15">
      <c r="A37" s="22"/>
      <c r="B37" s="35"/>
      <c r="C37" s="1180" t="s">
        <v>542</v>
      </c>
      <c r="D37" s="1180"/>
      <c r="E37" s="1181"/>
      <c r="F37" s="36">
        <v>0.62</v>
      </c>
      <c r="G37" s="37">
        <v>0.61</v>
      </c>
      <c r="H37" s="37">
        <v>0.62</v>
      </c>
      <c r="I37" s="37">
        <v>0.63</v>
      </c>
      <c r="J37" s="38">
        <v>0.62</v>
      </c>
      <c r="K37" s="22"/>
      <c r="L37" s="22"/>
      <c r="M37" s="22"/>
      <c r="N37" s="22"/>
      <c r="O37" s="22"/>
      <c r="P37" s="22"/>
    </row>
    <row r="38" spans="1:16" ht="39" customHeight="1" x14ac:dyDescent="0.15">
      <c r="A38" s="22"/>
      <c r="B38" s="35"/>
      <c r="C38" s="1180" t="s">
        <v>543</v>
      </c>
      <c r="D38" s="1180"/>
      <c r="E38" s="1181"/>
      <c r="F38" s="36">
        <v>0.68</v>
      </c>
      <c r="G38" s="37">
        <v>0.73</v>
      </c>
      <c r="H38" s="37">
        <v>1.3</v>
      </c>
      <c r="I38" s="37">
        <v>1.66</v>
      </c>
      <c r="J38" s="38">
        <v>0.34</v>
      </c>
      <c r="K38" s="22"/>
      <c r="L38" s="22"/>
      <c r="M38" s="22"/>
      <c r="N38" s="22"/>
      <c r="O38" s="22"/>
      <c r="P38" s="22"/>
    </row>
    <row r="39" spans="1:16" ht="39" customHeight="1" x14ac:dyDescent="0.15">
      <c r="A39" s="22"/>
      <c r="B39" s="35"/>
      <c r="C39" s="1180" t="s">
        <v>544</v>
      </c>
      <c r="D39" s="1180"/>
      <c r="E39" s="1181"/>
      <c r="F39" s="36">
        <v>1.51</v>
      </c>
      <c r="G39" s="37">
        <v>1.1599999999999999</v>
      </c>
      <c r="H39" s="37">
        <v>0.49</v>
      </c>
      <c r="I39" s="37">
        <v>0.27</v>
      </c>
      <c r="J39" s="38">
        <v>0.26</v>
      </c>
      <c r="K39" s="22"/>
      <c r="L39" s="22"/>
      <c r="M39" s="22"/>
      <c r="N39" s="22"/>
      <c r="O39" s="22"/>
      <c r="P39" s="22"/>
    </row>
    <row r="40" spans="1:16" ht="39" customHeight="1" x14ac:dyDescent="0.15">
      <c r="A40" s="22"/>
      <c r="B40" s="35"/>
      <c r="C40" s="1180" t="s">
        <v>545</v>
      </c>
      <c r="D40" s="1180"/>
      <c r="E40" s="1181"/>
      <c r="F40" s="36">
        <v>0.02</v>
      </c>
      <c r="G40" s="37">
        <v>0.1</v>
      </c>
      <c r="H40" s="37" t="s">
        <v>546</v>
      </c>
      <c r="I40" s="37" t="s">
        <v>547</v>
      </c>
      <c r="J40" s="38">
        <v>0.22</v>
      </c>
      <c r="K40" s="22"/>
      <c r="L40" s="22"/>
      <c r="M40" s="22"/>
      <c r="N40" s="22"/>
      <c r="O40" s="22"/>
      <c r="P40" s="22"/>
    </row>
    <row r="41" spans="1:16" ht="39" customHeight="1" x14ac:dyDescent="0.15">
      <c r="A41" s="22"/>
      <c r="B41" s="35"/>
      <c r="C41" s="1180" t="s">
        <v>548</v>
      </c>
      <c r="D41" s="1180"/>
      <c r="E41" s="1181"/>
      <c r="F41" s="36" t="s">
        <v>491</v>
      </c>
      <c r="G41" s="37" t="s">
        <v>491</v>
      </c>
      <c r="H41" s="37" t="s">
        <v>491</v>
      </c>
      <c r="I41" s="37" t="s">
        <v>491</v>
      </c>
      <c r="J41" s="38">
        <v>7.0000000000000007E-2</v>
      </c>
      <c r="K41" s="22"/>
      <c r="L41" s="22"/>
      <c r="M41" s="22"/>
      <c r="N41" s="22"/>
      <c r="O41" s="22"/>
      <c r="P41" s="22"/>
    </row>
    <row r="42" spans="1:16" ht="39" customHeight="1" x14ac:dyDescent="0.15">
      <c r="A42" s="22"/>
      <c r="B42" s="39"/>
      <c r="C42" s="1180" t="s">
        <v>549</v>
      </c>
      <c r="D42" s="1180"/>
      <c r="E42" s="1181"/>
      <c r="F42" s="36" t="s">
        <v>550</v>
      </c>
      <c r="G42" s="37" t="s">
        <v>491</v>
      </c>
      <c r="H42" s="37" t="s">
        <v>491</v>
      </c>
      <c r="I42" s="37" t="s">
        <v>491</v>
      </c>
      <c r="J42" s="38" t="s">
        <v>491</v>
      </c>
      <c r="K42" s="22"/>
      <c r="L42" s="22"/>
      <c r="M42" s="22"/>
      <c r="N42" s="22"/>
      <c r="O42" s="22"/>
      <c r="P42" s="22"/>
    </row>
    <row r="43" spans="1:16" ht="39" customHeight="1" thickBot="1" x14ac:dyDescent="0.2">
      <c r="A43" s="22"/>
      <c r="B43" s="40"/>
      <c r="C43" s="1182" t="s">
        <v>551</v>
      </c>
      <c r="D43" s="1182"/>
      <c r="E43" s="1183"/>
      <c r="F43" s="41">
        <v>0.03</v>
      </c>
      <c r="G43" s="42">
        <v>0.03</v>
      </c>
      <c r="H43" s="42">
        <v>0.04</v>
      </c>
      <c r="I43" s="42">
        <v>0.04</v>
      </c>
      <c r="J43" s="43">
        <v>0.03</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KxPJCTkt+wnZrYyJke73evLrD6yVcoFGEDEyQSocX05M/y7qnWDev1pgQhBjTIX5WULGZ0TjfXH+aE5PcKIWw==" saltValue="jmru4eTntXl0tKdjKYw+F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209" t="s">
        <v>9</v>
      </c>
      <c r="C45" s="1210"/>
      <c r="D45" s="56"/>
      <c r="E45" s="1215" t="s">
        <v>10</v>
      </c>
      <c r="F45" s="1215"/>
      <c r="G45" s="1215"/>
      <c r="H45" s="1215"/>
      <c r="I45" s="1215"/>
      <c r="J45" s="1216"/>
      <c r="K45" s="57">
        <v>5664</v>
      </c>
      <c r="L45" s="58">
        <v>5271</v>
      </c>
      <c r="M45" s="58">
        <v>5373</v>
      </c>
      <c r="N45" s="58">
        <v>5085</v>
      </c>
      <c r="O45" s="59">
        <v>4861</v>
      </c>
      <c r="P45" s="46"/>
      <c r="Q45" s="46"/>
      <c r="R45" s="46"/>
      <c r="S45" s="46"/>
      <c r="T45" s="46"/>
      <c r="U45" s="46"/>
    </row>
    <row r="46" spans="1:21" ht="30.75" customHeight="1" x14ac:dyDescent="0.15">
      <c r="A46" s="46"/>
      <c r="B46" s="1211"/>
      <c r="C46" s="1212"/>
      <c r="D46" s="60"/>
      <c r="E46" s="1188" t="s">
        <v>11</v>
      </c>
      <c r="F46" s="1188"/>
      <c r="G46" s="1188"/>
      <c r="H46" s="1188"/>
      <c r="I46" s="1188"/>
      <c r="J46" s="1189"/>
      <c r="K46" s="61" t="s">
        <v>491</v>
      </c>
      <c r="L46" s="62" t="s">
        <v>491</v>
      </c>
      <c r="M46" s="62" t="s">
        <v>491</v>
      </c>
      <c r="N46" s="62" t="s">
        <v>491</v>
      </c>
      <c r="O46" s="63" t="s">
        <v>491</v>
      </c>
      <c r="P46" s="46"/>
      <c r="Q46" s="46"/>
      <c r="R46" s="46"/>
      <c r="S46" s="46"/>
      <c r="T46" s="46"/>
      <c r="U46" s="46"/>
    </row>
    <row r="47" spans="1:21" ht="30.75" customHeight="1" x14ac:dyDescent="0.15">
      <c r="A47" s="46"/>
      <c r="B47" s="1211"/>
      <c r="C47" s="1212"/>
      <c r="D47" s="60"/>
      <c r="E47" s="1188" t="s">
        <v>12</v>
      </c>
      <c r="F47" s="1188"/>
      <c r="G47" s="1188"/>
      <c r="H47" s="1188"/>
      <c r="I47" s="1188"/>
      <c r="J47" s="1189"/>
      <c r="K47" s="61" t="s">
        <v>491</v>
      </c>
      <c r="L47" s="62" t="s">
        <v>491</v>
      </c>
      <c r="M47" s="62" t="s">
        <v>491</v>
      </c>
      <c r="N47" s="62" t="s">
        <v>491</v>
      </c>
      <c r="O47" s="63" t="s">
        <v>491</v>
      </c>
      <c r="P47" s="46"/>
      <c r="Q47" s="46"/>
      <c r="R47" s="46"/>
      <c r="S47" s="46"/>
      <c r="T47" s="46"/>
      <c r="U47" s="46"/>
    </row>
    <row r="48" spans="1:21" ht="30.75" customHeight="1" x14ac:dyDescent="0.15">
      <c r="A48" s="46"/>
      <c r="B48" s="1211"/>
      <c r="C48" s="1212"/>
      <c r="D48" s="60"/>
      <c r="E48" s="1188" t="s">
        <v>13</v>
      </c>
      <c r="F48" s="1188"/>
      <c r="G48" s="1188"/>
      <c r="H48" s="1188"/>
      <c r="I48" s="1188"/>
      <c r="J48" s="1189"/>
      <c r="K48" s="61">
        <v>580</v>
      </c>
      <c r="L48" s="62">
        <v>605</v>
      </c>
      <c r="M48" s="62">
        <v>597</v>
      </c>
      <c r="N48" s="62">
        <v>606</v>
      </c>
      <c r="O48" s="63">
        <v>536</v>
      </c>
      <c r="P48" s="46"/>
      <c r="Q48" s="46"/>
      <c r="R48" s="46"/>
      <c r="S48" s="46"/>
      <c r="T48" s="46"/>
      <c r="U48" s="46"/>
    </row>
    <row r="49" spans="1:21" ht="30.75" customHeight="1" x14ac:dyDescent="0.15">
      <c r="A49" s="46"/>
      <c r="B49" s="1211"/>
      <c r="C49" s="1212"/>
      <c r="D49" s="60"/>
      <c r="E49" s="1188" t="s">
        <v>14</v>
      </c>
      <c r="F49" s="1188"/>
      <c r="G49" s="1188"/>
      <c r="H49" s="1188"/>
      <c r="I49" s="1188"/>
      <c r="J49" s="1189"/>
      <c r="K49" s="61">
        <v>417</v>
      </c>
      <c r="L49" s="62">
        <v>439</v>
      </c>
      <c r="M49" s="62">
        <v>448</v>
      </c>
      <c r="N49" s="62">
        <v>457</v>
      </c>
      <c r="O49" s="63">
        <v>438</v>
      </c>
      <c r="P49" s="46"/>
      <c r="Q49" s="46"/>
      <c r="R49" s="46"/>
      <c r="S49" s="46"/>
      <c r="T49" s="46"/>
      <c r="U49" s="46"/>
    </row>
    <row r="50" spans="1:21" ht="30.75" customHeight="1" x14ac:dyDescent="0.15">
      <c r="A50" s="46"/>
      <c r="B50" s="1211"/>
      <c r="C50" s="1212"/>
      <c r="D50" s="60"/>
      <c r="E50" s="1188" t="s">
        <v>15</v>
      </c>
      <c r="F50" s="1188"/>
      <c r="G50" s="1188"/>
      <c r="H50" s="1188"/>
      <c r="I50" s="1188"/>
      <c r="J50" s="1189"/>
      <c r="K50" s="61">
        <v>7</v>
      </c>
      <c r="L50" s="62">
        <v>6</v>
      </c>
      <c r="M50" s="62">
        <v>6</v>
      </c>
      <c r="N50" s="62">
        <v>5</v>
      </c>
      <c r="O50" s="63">
        <v>5</v>
      </c>
      <c r="P50" s="46"/>
      <c r="Q50" s="46"/>
      <c r="R50" s="46"/>
      <c r="S50" s="46"/>
      <c r="T50" s="46"/>
      <c r="U50" s="46"/>
    </row>
    <row r="51" spans="1:21" ht="30.75" customHeight="1" x14ac:dyDescent="0.15">
      <c r="A51" s="46"/>
      <c r="B51" s="1213"/>
      <c r="C51" s="1214"/>
      <c r="D51" s="64"/>
      <c r="E51" s="1188" t="s">
        <v>16</v>
      </c>
      <c r="F51" s="1188"/>
      <c r="G51" s="1188"/>
      <c r="H51" s="1188"/>
      <c r="I51" s="1188"/>
      <c r="J51" s="1189"/>
      <c r="K51" s="61" t="s">
        <v>491</v>
      </c>
      <c r="L51" s="62" t="s">
        <v>491</v>
      </c>
      <c r="M51" s="62" t="s">
        <v>491</v>
      </c>
      <c r="N51" s="62" t="s">
        <v>491</v>
      </c>
      <c r="O51" s="63" t="s">
        <v>491</v>
      </c>
      <c r="P51" s="46"/>
      <c r="Q51" s="46"/>
      <c r="R51" s="46"/>
      <c r="S51" s="46"/>
      <c r="T51" s="46"/>
      <c r="U51" s="46"/>
    </row>
    <row r="52" spans="1:21" ht="30.75" customHeight="1" x14ac:dyDescent="0.15">
      <c r="A52" s="46"/>
      <c r="B52" s="1186" t="s">
        <v>17</v>
      </c>
      <c r="C52" s="1187"/>
      <c r="D52" s="64"/>
      <c r="E52" s="1188" t="s">
        <v>18</v>
      </c>
      <c r="F52" s="1188"/>
      <c r="G52" s="1188"/>
      <c r="H52" s="1188"/>
      <c r="I52" s="1188"/>
      <c r="J52" s="1189"/>
      <c r="K52" s="61">
        <v>4992</v>
      </c>
      <c r="L52" s="62">
        <v>4742</v>
      </c>
      <c r="M52" s="62">
        <v>4749</v>
      </c>
      <c r="N52" s="62">
        <v>4467</v>
      </c>
      <c r="O52" s="63">
        <v>4370</v>
      </c>
      <c r="P52" s="46"/>
      <c r="Q52" s="46"/>
      <c r="R52" s="46"/>
      <c r="S52" s="46"/>
      <c r="T52" s="46"/>
      <c r="U52" s="46"/>
    </row>
    <row r="53" spans="1:21" ht="30.75" customHeight="1" thickBot="1" x14ac:dyDescent="0.2">
      <c r="A53" s="46"/>
      <c r="B53" s="1190" t="s">
        <v>19</v>
      </c>
      <c r="C53" s="1191"/>
      <c r="D53" s="65"/>
      <c r="E53" s="1192" t="s">
        <v>20</v>
      </c>
      <c r="F53" s="1192"/>
      <c r="G53" s="1192"/>
      <c r="H53" s="1192"/>
      <c r="I53" s="1192"/>
      <c r="J53" s="1193"/>
      <c r="K53" s="66">
        <v>1676</v>
      </c>
      <c r="L53" s="67">
        <v>1579</v>
      </c>
      <c r="M53" s="67">
        <v>1675</v>
      </c>
      <c r="N53" s="67">
        <v>1686</v>
      </c>
      <c r="O53" s="68">
        <v>1470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552</v>
      </c>
      <c r="L57" s="79" t="s">
        <v>553</v>
      </c>
      <c r="M57" s="79" t="s">
        <v>554</v>
      </c>
      <c r="N57" s="79" t="s">
        <v>555</v>
      </c>
      <c r="O57" s="80" t="s">
        <v>556</v>
      </c>
      <c r="P57" s="46"/>
      <c r="Q57" s="46"/>
      <c r="R57" s="46"/>
      <c r="S57" s="46"/>
      <c r="T57" s="46"/>
      <c r="U57" s="46"/>
    </row>
    <row r="58" spans="1:21" ht="31.5" customHeight="1" x14ac:dyDescent="0.15">
      <c r="B58" s="1194" t="s">
        <v>24</v>
      </c>
      <c r="C58" s="1195"/>
      <c r="D58" s="1200" t="s">
        <v>25</v>
      </c>
      <c r="E58" s="1201"/>
      <c r="F58" s="1201"/>
      <c r="G58" s="1201"/>
      <c r="H58" s="1201"/>
      <c r="I58" s="1201"/>
      <c r="J58" s="1202"/>
      <c r="K58" s="81"/>
      <c r="L58" s="82"/>
      <c r="M58" s="82"/>
      <c r="N58" s="82"/>
      <c r="O58" s="83"/>
    </row>
    <row r="59" spans="1:21" ht="31.5" customHeight="1" x14ac:dyDescent="0.15">
      <c r="B59" s="1196"/>
      <c r="C59" s="1197"/>
      <c r="D59" s="1203" t="s">
        <v>26</v>
      </c>
      <c r="E59" s="1204"/>
      <c r="F59" s="1204"/>
      <c r="G59" s="1204"/>
      <c r="H59" s="1204"/>
      <c r="I59" s="1204"/>
      <c r="J59" s="1205"/>
      <c r="K59" s="84"/>
      <c r="L59" s="85"/>
      <c r="M59" s="85"/>
      <c r="N59" s="85"/>
      <c r="O59" s="86"/>
    </row>
    <row r="60" spans="1:21" ht="31.5" customHeight="1" thickBot="1" x14ac:dyDescent="0.2">
      <c r="B60" s="1198"/>
      <c r="C60" s="1199"/>
      <c r="D60" s="1206" t="s">
        <v>27</v>
      </c>
      <c r="E60" s="1207"/>
      <c r="F60" s="1207"/>
      <c r="G60" s="1207"/>
      <c r="H60" s="1207"/>
      <c r="I60" s="1207"/>
      <c r="J60" s="120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6znckET2tduP0VsZ6507onKkknRLSqW4I+PBzZf7L+8EbykEzt0hEKo0eZDPmpQ9ZB7VVQ2v5PCvO4NM4MhfNA==" saltValue="28V1Q7NC0BFWBia9+lylo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229" t="s">
        <v>30</v>
      </c>
      <c r="C41" s="1230"/>
      <c r="D41" s="103"/>
      <c r="E41" s="1231" t="s">
        <v>31</v>
      </c>
      <c r="F41" s="1231"/>
      <c r="G41" s="1231"/>
      <c r="H41" s="1232"/>
      <c r="I41" s="330">
        <v>50150</v>
      </c>
      <c r="J41" s="331">
        <v>49902</v>
      </c>
      <c r="K41" s="331">
        <v>47697</v>
      </c>
      <c r="L41" s="331">
        <v>50498</v>
      </c>
      <c r="M41" s="332">
        <v>48125</v>
      </c>
    </row>
    <row r="42" spans="2:13" ht="27.75" customHeight="1" x14ac:dyDescent="0.15">
      <c r="B42" s="1219"/>
      <c r="C42" s="1220"/>
      <c r="D42" s="104"/>
      <c r="E42" s="1223" t="s">
        <v>32</v>
      </c>
      <c r="F42" s="1223"/>
      <c r="G42" s="1223"/>
      <c r="H42" s="1224"/>
      <c r="I42" s="333" t="s">
        <v>491</v>
      </c>
      <c r="J42" s="334" t="s">
        <v>491</v>
      </c>
      <c r="K42" s="334" t="s">
        <v>491</v>
      </c>
      <c r="L42" s="334" t="s">
        <v>491</v>
      </c>
      <c r="M42" s="335" t="s">
        <v>491</v>
      </c>
    </row>
    <row r="43" spans="2:13" ht="27.75" customHeight="1" x14ac:dyDescent="0.15">
      <c r="B43" s="1219"/>
      <c r="C43" s="1220"/>
      <c r="D43" s="104"/>
      <c r="E43" s="1223" t="s">
        <v>33</v>
      </c>
      <c r="F43" s="1223"/>
      <c r="G43" s="1223"/>
      <c r="H43" s="1224"/>
      <c r="I43" s="333">
        <v>4855</v>
      </c>
      <c r="J43" s="334">
        <v>5136</v>
      </c>
      <c r="K43" s="334">
        <v>4822</v>
      </c>
      <c r="L43" s="334">
        <v>4745</v>
      </c>
      <c r="M43" s="335">
        <v>4297</v>
      </c>
    </row>
    <row r="44" spans="2:13" ht="27.75" customHeight="1" x14ac:dyDescent="0.15">
      <c r="B44" s="1219"/>
      <c r="C44" s="1220"/>
      <c r="D44" s="104"/>
      <c r="E44" s="1223" t="s">
        <v>34</v>
      </c>
      <c r="F44" s="1223"/>
      <c r="G44" s="1223"/>
      <c r="H44" s="1224"/>
      <c r="I44" s="333">
        <v>2499</v>
      </c>
      <c r="J44" s="334">
        <v>2318</v>
      </c>
      <c r="K44" s="334">
        <v>2153</v>
      </c>
      <c r="L44" s="334">
        <v>2032</v>
      </c>
      <c r="M44" s="335">
        <v>1816</v>
      </c>
    </row>
    <row r="45" spans="2:13" ht="27.75" customHeight="1" x14ac:dyDescent="0.15">
      <c r="B45" s="1219"/>
      <c r="C45" s="1220"/>
      <c r="D45" s="104"/>
      <c r="E45" s="1223" t="s">
        <v>35</v>
      </c>
      <c r="F45" s="1223"/>
      <c r="G45" s="1223"/>
      <c r="H45" s="1224"/>
      <c r="I45" s="333">
        <v>5531</v>
      </c>
      <c r="J45" s="334">
        <v>5305</v>
      </c>
      <c r="K45" s="334">
        <v>5099</v>
      </c>
      <c r="L45" s="334">
        <v>5129</v>
      </c>
      <c r="M45" s="335">
        <v>5724</v>
      </c>
    </row>
    <row r="46" spans="2:13" ht="27.75" customHeight="1" x14ac:dyDescent="0.15">
      <c r="B46" s="1219"/>
      <c r="C46" s="1220"/>
      <c r="D46" s="105"/>
      <c r="E46" s="1223" t="s">
        <v>36</v>
      </c>
      <c r="F46" s="1223"/>
      <c r="G46" s="1223"/>
      <c r="H46" s="1224"/>
      <c r="I46" s="333">
        <v>488</v>
      </c>
      <c r="J46" s="334">
        <v>358</v>
      </c>
      <c r="K46" s="334">
        <v>320</v>
      </c>
      <c r="L46" s="334">
        <v>245</v>
      </c>
      <c r="M46" s="335">
        <v>194</v>
      </c>
    </row>
    <row r="47" spans="2:13" ht="27.75" customHeight="1" x14ac:dyDescent="0.15">
      <c r="B47" s="1219"/>
      <c r="C47" s="1220"/>
      <c r="D47" s="106"/>
      <c r="E47" s="1233" t="s">
        <v>37</v>
      </c>
      <c r="F47" s="1234"/>
      <c r="G47" s="1234"/>
      <c r="H47" s="1235"/>
      <c r="I47" s="333" t="s">
        <v>491</v>
      </c>
      <c r="J47" s="334" t="s">
        <v>491</v>
      </c>
      <c r="K47" s="334" t="s">
        <v>491</v>
      </c>
      <c r="L47" s="334" t="s">
        <v>491</v>
      </c>
      <c r="M47" s="335" t="s">
        <v>491</v>
      </c>
    </row>
    <row r="48" spans="2:13" ht="27.75" customHeight="1" x14ac:dyDescent="0.15">
      <c r="B48" s="1219"/>
      <c r="C48" s="1220"/>
      <c r="D48" s="104"/>
      <c r="E48" s="1223" t="s">
        <v>38</v>
      </c>
      <c r="F48" s="1223"/>
      <c r="G48" s="1223"/>
      <c r="H48" s="1224"/>
      <c r="I48" s="333" t="s">
        <v>491</v>
      </c>
      <c r="J48" s="334" t="s">
        <v>491</v>
      </c>
      <c r="K48" s="334" t="s">
        <v>491</v>
      </c>
      <c r="L48" s="334" t="s">
        <v>491</v>
      </c>
      <c r="M48" s="335" t="s">
        <v>491</v>
      </c>
    </row>
    <row r="49" spans="2:13" ht="27.75" customHeight="1" x14ac:dyDescent="0.15">
      <c r="B49" s="1221"/>
      <c r="C49" s="1222"/>
      <c r="D49" s="104"/>
      <c r="E49" s="1223" t="s">
        <v>39</v>
      </c>
      <c r="F49" s="1223"/>
      <c r="G49" s="1223"/>
      <c r="H49" s="1224"/>
      <c r="I49" s="333" t="s">
        <v>491</v>
      </c>
      <c r="J49" s="334" t="s">
        <v>491</v>
      </c>
      <c r="K49" s="334" t="s">
        <v>491</v>
      </c>
      <c r="L49" s="334" t="s">
        <v>491</v>
      </c>
      <c r="M49" s="335" t="s">
        <v>491</v>
      </c>
    </row>
    <row r="50" spans="2:13" ht="27.75" customHeight="1" x14ac:dyDescent="0.15">
      <c r="B50" s="1217" t="s">
        <v>40</v>
      </c>
      <c r="C50" s="1218"/>
      <c r="D50" s="107"/>
      <c r="E50" s="1223" t="s">
        <v>41</v>
      </c>
      <c r="F50" s="1223"/>
      <c r="G50" s="1223"/>
      <c r="H50" s="1224"/>
      <c r="I50" s="333">
        <v>21140</v>
      </c>
      <c r="J50" s="334">
        <v>23177</v>
      </c>
      <c r="K50" s="334">
        <v>23532</v>
      </c>
      <c r="L50" s="334">
        <v>21653</v>
      </c>
      <c r="M50" s="335">
        <v>21143</v>
      </c>
    </row>
    <row r="51" spans="2:13" ht="27.75" customHeight="1" x14ac:dyDescent="0.15">
      <c r="B51" s="1219"/>
      <c r="C51" s="1220"/>
      <c r="D51" s="104"/>
      <c r="E51" s="1223" t="s">
        <v>42</v>
      </c>
      <c r="F51" s="1223"/>
      <c r="G51" s="1223"/>
      <c r="H51" s="1224"/>
      <c r="I51" s="333">
        <v>2150</v>
      </c>
      <c r="J51" s="334">
        <v>2139</v>
      </c>
      <c r="K51" s="334">
        <v>1997</v>
      </c>
      <c r="L51" s="334">
        <v>2322</v>
      </c>
      <c r="M51" s="335">
        <v>2318</v>
      </c>
    </row>
    <row r="52" spans="2:13" ht="27.75" customHeight="1" x14ac:dyDescent="0.15">
      <c r="B52" s="1221"/>
      <c r="C52" s="1222"/>
      <c r="D52" s="104"/>
      <c r="E52" s="1223" t="s">
        <v>43</v>
      </c>
      <c r="F52" s="1223"/>
      <c r="G52" s="1223"/>
      <c r="H52" s="1224"/>
      <c r="I52" s="333">
        <v>41491</v>
      </c>
      <c r="J52" s="334">
        <v>40327</v>
      </c>
      <c r="K52" s="334">
        <v>38542</v>
      </c>
      <c r="L52" s="334">
        <v>40942</v>
      </c>
      <c r="M52" s="335">
        <v>38878</v>
      </c>
    </row>
    <row r="53" spans="2:13" ht="27.75" customHeight="1" thickBot="1" x14ac:dyDescent="0.2">
      <c r="B53" s="1225" t="s">
        <v>19</v>
      </c>
      <c r="C53" s="1226"/>
      <c r="D53" s="108"/>
      <c r="E53" s="1227" t="s">
        <v>44</v>
      </c>
      <c r="F53" s="1227"/>
      <c r="G53" s="1227"/>
      <c r="H53" s="1228"/>
      <c r="I53" s="336">
        <v>-1258</v>
      </c>
      <c r="J53" s="337">
        <v>-2624</v>
      </c>
      <c r="K53" s="337">
        <v>-3979</v>
      </c>
      <c r="L53" s="337">
        <v>-2268</v>
      </c>
      <c r="M53" s="338">
        <v>-2183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DGn1Wvb7a0BvMT+K0cXxqJf7EKLwTnAdFl3P3YSas0UKrw5yw0uI/IpDsu1DE3hRrNWzClPGkwWdmg5ea/SC1A==" saltValue="lBqxDzaJF/H4VuM9yB4O2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244" t="s">
        <v>46</v>
      </c>
      <c r="D55" s="1244"/>
      <c r="E55" s="1245"/>
      <c r="F55" s="339">
        <v>4065</v>
      </c>
      <c r="G55" s="339">
        <v>4065</v>
      </c>
      <c r="H55" s="340">
        <v>4068</v>
      </c>
    </row>
    <row r="56" spans="2:8" ht="52.5" customHeight="1" x14ac:dyDescent="0.15">
      <c r="B56" s="120"/>
      <c r="C56" s="1246" t="s">
        <v>47</v>
      </c>
      <c r="D56" s="1246"/>
      <c r="E56" s="1247"/>
      <c r="F56" s="341">
        <v>10449</v>
      </c>
      <c r="G56" s="341">
        <v>10458</v>
      </c>
      <c r="H56" s="342">
        <v>10169</v>
      </c>
    </row>
    <row r="57" spans="2:8" ht="53.25" customHeight="1" x14ac:dyDescent="0.15">
      <c r="B57" s="120"/>
      <c r="C57" s="1248" t="s">
        <v>48</v>
      </c>
      <c r="D57" s="1248"/>
      <c r="E57" s="1249"/>
      <c r="F57" s="343">
        <v>10547</v>
      </c>
      <c r="G57" s="343">
        <v>8713</v>
      </c>
      <c r="H57" s="344">
        <v>8228</v>
      </c>
    </row>
    <row r="58" spans="2:8" ht="45.75" customHeight="1" x14ac:dyDescent="0.15">
      <c r="B58" s="121"/>
      <c r="C58" s="1236" t="s">
        <v>579</v>
      </c>
      <c r="D58" s="1237"/>
      <c r="E58" s="1238"/>
      <c r="F58" s="345">
        <v>3666</v>
      </c>
      <c r="G58" s="345">
        <v>3666</v>
      </c>
      <c r="H58" s="346">
        <v>3667</v>
      </c>
    </row>
    <row r="59" spans="2:8" ht="45.75" customHeight="1" x14ac:dyDescent="0.15">
      <c r="B59" s="121"/>
      <c r="C59" s="1236" t="s">
        <v>580</v>
      </c>
      <c r="D59" s="1237"/>
      <c r="E59" s="1238"/>
      <c r="F59" s="345">
        <v>954</v>
      </c>
      <c r="G59" s="345">
        <v>904</v>
      </c>
      <c r="H59" s="346">
        <v>861</v>
      </c>
    </row>
    <row r="60" spans="2:8" ht="45.75" customHeight="1" x14ac:dyDescent="0.15">
      <c r="B60" s="121"/>
      <c r="C60" s="1236" t="s">
        <v>581</v>
      </c>
      <c r="D60" s="1237"/>
      <c r="E60" s="1238"/>
      <c r="F60" s="345">
        <v>828</v>
      </c>
      <c r="G60" s="345">
        <v>828</v>
      </c>
      <c r="H60" s="346">
        <v>828</v>
      </c>
    </row>
    <row r="61" spans="2:8" ht="45.75" customHeight="1" x14ac:dyDescent="0.15">
      <c r="B61" s="121"/>
      <c r="C61" s="1236" t="s">
        <v>582</v>
      </c>
      <c r="D61" s="1237"/>
      <c r="E61" s="1238"/>
      <c r="F61" s="345">
        <v>756</v>
      </c>
      <c r="G61" s="345">
        <v>756</v>
      </c>
      <c r="H61" s="346">
        <v>743</v>
      </c>
    </row>
    <row r="62" spans="2:8" ht="45.75" customHeight="1" thickBot="1" x14ac:dyDescent="0.2">
      <c r="B62" s="122"/>
      <c r="C62" s="1239" t="s">
        <v>583</v>
      </c>
      <c r="D62" s="1240"/>
      <c r="E62" s="1241"/>
      <c r="F62" s="347">
        <v>578</v>
      </c>
      <c r="G62" s="347">
        <v>581</v>
      </c>
      <c r="H62" s="348">
        <v>582</v>
      </c>
    </row>
    <row r="63" spans="2:8" ht="52.5" customHeight="1" thickBot="1" x14ac:dyDescent="0.2">
      <c r="B63" s="123"/>
      <c r="C63" s="1242" t="s">
        <v>49</v>
      </c>
      <c r="D63" s="1242"/>
      <c r="E63" s="1243"/>
      <c r="F63" s="349">
        <v>25061</v>
      </c>
      <c r="G63" s="349">
        <v>23236</v>
      </c>
      <c r="H63" s="350">
        <v>22466</v>
      </c>
    </row>
    <row r="64" spans="2:8" x14ac:dyDescent="0.15"/>
  </sheetData>
  <sheetProtection algorithmName="SHA-512" hashValue="YD5HbJ2cHR1gZ6yyJhz2uIAwOrsWn3Vd/jvFdf/+67jZNlabkFCFX/dEEHAaMi8yFh3mbpMddn0+UZ5KBiC0nA==" saltValue="gxah51tQUG0t8pdBwVK7W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CC270-21C1-4857-A67E-AB3245AE2603}">
  <sheetPr>
    <pageSetUpPr fitToPage="1"/>
  </sheetPr>
  <dimension ref="A1:DE85"/>
  <sheetViews>
    <sheetView showGridLines="0" zoomScale="55" zoomScaleNormal="55" zoomScaleSheetLayoutView="55" workbookViewId="0">
      <selection activeCell="CF55" sqref="CF55:CM56"/>
    </sheetView>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594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590</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378" t="s">
        <v>593</v>
      </c>
      <c r="AO43" s="379"/>
      <c r="AP43" s="379"/>
      <c r="AQ43" s="379"/>
      <c r="AR43" s="379"/>
      <c r="AS43" s="379"/>
      <c r="AT43" s="379"/>
      <c r="AU43" s="379"/>
      <c r="AV43" s="379"/>
      <c r="AW43" s="379"/>
      <c r="AX43" s="379"/>
      <c r="AY43" s="379"/>
      <c r="AZ43" s="379"/>
      <c r="BA43" s="379"/>
      <c r="BB43" s="379"/>
      <c r="BC43" s="379"/>
      <c r="BD43" s="379"/>
      <c r="BE43" s="379"/>
      <c r="BF43" s="379"/>
      <c r="BG43" s="379"/>
      <c r="BH43" s="379"/>
      <c r="BI43" s="379"/>
      <c r="BJ43" s="379"/>
      <c r="BK43" s="379"/>
      <c r="BL43" s="379"/>
      <c r="BM43" s="379"/>
      <c r="BN43" s="379"/>
      <c r="BO43" s="379"/>
      <c r="BP43" s="379"/>
      <c r="BQ43" s="379"/>
      <c r="BR43" s="379"/>
      <c r="BS43" s="379"/>
      <c r="BT43" s="379"/>
      <c r="BU43" s="379"/>
      <c r="BV43" s="379"/>
      <c r="BW43" s="379"/>
      <c r="BX43" s="379"/>
      <c r="BY43" s="379"/>
      <c r="BZ43" s="379"/>
      <c r="CA43" s="379"/>
      <c r="CB43" s="379"/>
      <c r="CC43" s="379"/>
      <c r="CD43" s="379"/>
      <c r="CE43" s="379"/>
      <c r="CF43" s="379"/>
      <c r="CG43" s="379"/>
      <c r="CH43" s="379"/>
      <c r="CI43" s="379"/>
      <c r="CJ43" s="379"/>
      <c r="CK43" s="379"/>
      <c r="CL43" s="379"/>
      <c r="CM43" s="379"/>
      <c r="CN43" s="379"/>
      <c r="CO43" s="379"/>
      <c r="CP43" s="379"/>
      <c r="CQ43" s="379"/>
      <c r="CR43" s="379"/>
      <c r="CS43" s="379"/>
      <c r="CT43" s="379"/>
      <c r="CU43" s="379"/>
      <c r="CV43" s="379"/>
      <c r="CW43" s="379"/>
      <c r="CX43" s="379"/>
      <c r="CY43" s="379"/>
      <c r="CZ43" s="379"/>
      <c r="DA43" s="379"/>
      <c r="DB43" s="379"/>
      <c r="DC43" s="380"/>
    </row>
    <row r="44" spans="2:109" ht="13.5" x14ac:dyDescent="0.15">
      <c r="B44" s="247"/>
      <c r="AN44" s="381"/>
      <c r="AO44" s="382"/>
      <c r="AP44" s="382"/>
      <c r="AQ44" s="382"/>
      <c r="AR44" s="382"/>
      <c r="AS44" s="382"/>
      <c r="AT44" s="382"/>
      <c r="AU44" s="382"/>
      <c r="AV44" s="382"/>
      <c r="AW44" s="382"/>
      <c r="AX44" s="382"/>
      <c r="AY44" s="382"/>
      <c r="AZ44" s="382"/>
      <c r="BA44" s="382"/>
      <c r="BB44" s="382"/>
      <c r="BC44" s="382"/>
      <c r="BD44" s="382"/>
      <c r="BE44" s="382"/>
      <c r="BF44" s="382"/>
      <c r="BG44" s="382"/>
      <c r="BH44" s="382"/>
      <c r="BI44" s="382"/>
      <c r="BJ44" s="382"/>
      <c r="BK44" s="382"/>
      <c r="BL44" s="382"/>
      <c r="BM44" s="382"/>
      <c r="BN44" s="382"/>
      <c r="BO44" s="382"/>
      <c r="BP44" s="382"/>
      <c r="BQ44" s="382"/>
      <c r="BR44" s="382"/>
      <c r="BS44" s="382"/>
      <c r="BT44" s="382"/>
      <c r="BU44" s="382"/>
      <c r="BV44" s="382"/>
      <c r="BW44" s="382"/>
      <c r="BX44" s="382"/>
      <c r="BY44" s="382"/>
      <c r="BZ44" s="382"/>
      <c r="CA44" s="382"/>
      <c r="CB44" s="382"/>
      <c r="CC44" s="382"/>
      <c r="CD44" s="382"/>
      <c r="CE44" s="382"/>
      <c r="CF44" s="382"/>
      <c r="CG44" s="382"/>
      <c r="CH44" s="382"/>
      <c r="CI44" s="382"/>
      <c r="CJ44" s="382"/>
      <c r="CK44" s="382"/>
      <c r="CL44" s="382"/>
      <c r="CM44" s="382"/>
      <c r="CN44" s="382"/>
      <c r="CO44" s="382"/>
      <c r="CP44" s="382"/>
      <c r="CQ44" s="382"/>
      <c r="CR44" s="382"/>
      <c r="CS44" s="382"/>
      <c r="CT44" s="382"/>
      <c r="CU44" s="382"/>
      <c r="CV44" s="382"/>
      <c r="CW44" s="382"/>
      <c r="CX44" s="382"/>
      <c r="CY44" s="382"/>
      <c r="CZ44" s="382"/>
      <c r="DA44" s="382"/>
      <c r="DB44" s="382"/>
      <c r="DC44" s="383"/>
    </row>
    <row r="45" spans="2:109" ht="13.5" x14ac:dyDescent="0.15">
      <c r="B45" s="247"/>
      <c r="AN45" s="381"/>
      <c r="AO45" s="382"/>
      <c r="AP45" s="382"/>
      <c r="AQ45" s="382"/>
      <c r="AR45" s="382"/>
      <c r="AS45" s="382"/>
      <c r="AT45" s="382"/>
      <c r="AU45" s="382"/>
      <c r="AV45" s="382"/>
      <c r="AW45" s="382"/>
      <c r="AX45" s="382"/>
      <c r="AY45" s="382"/>
      <c r="AZ45" s="382"/>
      <c r="BA45" s="382"/>
      <c r="BB45" s="382"/>
      <c r="BC45" s="382"/>
      <c r="BD45" s="382"/>
      <c r="BE45" s="382"/>
      <c r="BF45" s="382"/>
      <c r="BG45" s="382"/>
      <c r="BH45" s="382"/>
      <c r="BI45" s="382"/>
      <c r="BJ45" s="382"/>
      <c r="BK45" s="382"/>
      <c r="BL45" s="382"/>
      <c r="BM45" s="382"/>
      <c r="BN45" s="382"/>
      <c r="BO45" s="382"/>
      <c r="BP45" s="382"/>
      <c r="BQ45" s="382"/>
      <c r="BR45" s="382"/>
      <c r="BS45" s="382"/>
      <c r="BT45" s="382"/>
      <c r="BU45" s="382"/>
      <c r="BV45" s="382"/>
      <c r="BW45" s="382"/>
      <c r="BX45" s="382"/>
      <c r="BY45" s="382"/>
      <c r="BZ45" s="382"/>
      <c r="CA45" s="382"/>
      <c r="CB45" s="382"/>
      <c r="CC45" s="382"/>
      <c r="CD45" s="382"/>
      <c r="CE45" s="382"/>
      <c r="CF45" s="382"/>
      <c r="CG45" s="382"/>
      <c r="CH45" s="382"/>
      <c r="CI45" s="382"/>
      <c r="CJ45" s="382"/>
      <c r="CK45" s="382"/>
      <c r="CL45" s="382"/>
      <c r="CM45" s="382"/>
      <c r="CN45" s="382"/>
      <c r="CO45" s="382"/>
      <c r="CP45" s="382"/>
      <c r="CQ45" s="382"/>
      <c r="CR45" s="382"/>
      <c r="CS45" s="382"/>
      <c r="CT45" s="382"/>
      <c r="CU45" s="382"/>
      <c r="CV45" s="382"/>
      <c r="CW45" s="382"/>
      <c r="CX45" s="382"/>
      <c r="CY45" s="382"/>
      <c r="CZ45" s="382"/>
      <c r="DA45" s="382"/>
      <c r="DB45" s="382"/>
      <c r="DC45" s="383"/>
    </row>
    <row r="46" spans="2:109" ht="13.5" x14ac:dyDescent="0.15">
      <c r="B46" s="247"/>
      <c r="AN46" s="381"/>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3"/>
    </row>
    <row r="47" spans="2:109" ht="13.5" x14ac:dyDescent="0.15">
      <c r="B47" s="247"/>
      <c r="AN47" s="384"/>
      <c r="AO47" s="385"/>
      <c r="AP47" s="385"/>
      <c r="AQ47" s="385"/>
      <c r="AR47" s="385"/>
      <c r="AS47" s="385"/>
      <c r="AT47" s="385"/>
      <c r="AU47" s="385"/>
      <c r="AV47" s="385"/>
      <c r="AW47" s="385"/>
      <c r="AX47" s="385"/>
      <c r="AY47" s="385"/>
      <c r="AZ47" s="385"/>
      <c r="BA47" s="385"/>
      <c r="BB47" s="385"/>
      <c r="BC47" s="385"/>
      <c r="BD47" s="385"/>
      <c r="BE47" s="385"/>
      <c r="BF47" s="385"/>
      <c r="BG47" s="385"/>
      <c r="BH47" s="385"/>
      <c r="BI47" s="385"/>
      <c r="BJ47" s="385"/>
      <c r="BK47" s="385"/>
      <c r="BL47" s="385"/>
      <c r="BM47" s="385"/>
      <c r="BN47" s="385"/>
      <c r="BO47" s="385"/>
      <c r="BP47" s="385"/>
      <c r="BQ47" s="385"/>
      <c r="BR47" s="385"/>
      <c r="BS47" s="385"/>
      <c r="BT47" s="385"/>
      <c r="BU47" s="385"/>
      <c r="BV47" s="385"/>
      <c r="BW47" s="385"/>
      <c r="BX47" s="385"/>
      <c r="BY47" s="385"/>
      <c r="BZ47" s="385"/>
      <c r="CA47" s="385"/>
      <c r="CB47" s="385"/>
      <c r="CC47" s="385"/>
      <c r="CD47" s="385"/>
      <c r="CE47" s="385"/>
      <c r="CF47" s="385"/>
      <c r="CG47" s="385"/>
      <c r="CH47" s="385"/>
      <c r="CI47" s="385"/>
      <c r="CJ47" s="385"/>
      <c r="CK47" s="385"/>
      <c r="CL47" s="385"/>
      <c r="CM47" s="385"/>
      <c r="CN47" s="385"/>
      <c r="CO47" s="385"/>
      <c r="CP47" s="385"/>
      <c r="CQ47" s="385"/>
      <c r="CR47" s="385"/>
      <c r="CS47" s="385"/>
      <c r="CT47" s="385"/>
      <c r="CU47" s="385"/>
      <c r="CV47" s="385"/>
      <c r="CW47" s="385"/>
      <c r="CX47" s="385"/>
      <c r="CY47" s="385"/>
      <c r="CZ47" s="385"/>
      <c r="DA47" s="385"/>
      <c r="DB47" s="385"/>
      <c r="DC47" s="386"/>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588</v>
      </c>
    </row>
    <row r="50" spans="1:109" ht="13.5" x14ac:dyDescent="0.15">
      <c r="B50" s="247"/>
      <c r="G50" s="387"/>
      <c r="H50" s="387"/>
      <c r="I50" s="387"/>
      <c r="J50" s="387"/>
      <c r="K50" s="354"/>
      <c r="L50" s="354"/>
      <c r="M50" s="353"/>
      <c r="N50" s="353"/>
      <c r="AN50" s="388"/>
      <c r="AO50" s="389"/>
      <c r="AP50" s="389"/>
      <c r="AQ50" s="389"/>
      <c r="AR50" s="389"/>
      <c r="AS50" s="389"/>
      <c r="AT50" s="389"/>
      <c r="AU50" s="389"/>
      <c r="AV50" s="389"/>
      <c r="AW50" s="389"/>
      <c r="AX50" s="389"/>
      <c r="AY50" s="389"/>
      <c r="AZ50" s="389"/>
      <c r="BA50" s="389"/>
      <c r="BB50" s="389"/>
      <c r="BC50" s="389"/>
      <c r="BD50" s="389"/>
      <c r="BE50" s="389"/>
      <c r="BF50" s="389"/>
      <c r="BG50" s="389"/>
      <c r="BH50" s="389"/>
      <c r="BI50" s="389"/>
      <c r="BJ50" s="389"/>
      <c r="BK50" s="389"/>
      <c r="BL50" s="389"/>
      <c r="BM50" s="389"/>
      <c r="BN50" s="389"/>
      <c r="BO50" s="390"/>
      <c r="BP50" s="391" t="s">
        <v>529</v>
      </c>
      <c r="BQ50" s="391"/>
      <c r="BR50" s="391"/>
      <c r="BS50" s="391"/>
      <c r="BT50" s="391"/>
      <c r="BU50" s="391"/>
      <c r="BV50" s="391"/>
      <c r="BW50" s="391"/>
      <c r="BX50" s="391" t="s">
        <v>530</v>
      </c>
      <c r="BY50" s="391"/>
      <c r="BZ50" s="391"/>
      <c r="CA50" s="391"/>
      <c r="CB50" s="391"/>
      <c r="CC50" s="391"/>
      <c r="CD50" s="391"/>
      <c r="CE50" s="391"/>
      <c r="CF50" s="391" t="s">
        <v>531</v>
      </c>
      <c r="CG50" s="391"/>
      <c r="CH50" s="391"/>
      <c r="CI50" s="391"/>
      <c r="CJ50" s="391"/>
      <c r="CK50" s="391"/>
      <c r="CL50" s="391"/>
      <c r="CM50" s="391"/>
      <c r="CN50" s="391" t="s">
        <v>532</v>
      </c>
      <c r="CO50" s="391"/>
      <c r="CP50" s="391"/>
      <c r="CQ50" s="391"/>
      <c r="CR50" s="391"/>
      <c r="CS50" s="391"/>
      <c r="CT50" s="391"/>
      <c r="CU50" s="391"/>
      <c r="CV50" s="391" t="s">
        <v>533</v>
      </c>
      <c r="CW50" s="391"/>
      <c r="CX50" s="391"/>
      <c r="CY50" s="391"/>
      <c r="CZ50" s="391"/>
      <c r="DA50" s="391"/>
      <c r="DB50" s="391"/>
      <c r="DC50" s="391"/>
    </row>
    <row r="51" spans="1:109" ht="13.5" customHeight="1" x14ac:dyDescent="0.15">
      <c r="B51" s="247"/>
      <c r="G51" s="396"/>
      <c r="H51" s="396"/>
      <c r="I51" s="394"/>
      <c r="J51" s="394"/>
      <c r="K51" s="393"/>
      <c r="L51" s="393"/>
      <c r="M51" s="393"/>
      <c r="N51" s="393"/>
      <c r="AM51" s="352"/>
      <c r="AN51" s="392" t="s">
        <v>587</v>
      </c>
      <c r="AO51" s="392"/>
      <c r="AP51" s="392"/>
      <c r="AQ51" s="392"/>
      <c r="AR51" s="392"/>
      <c r="AS51" s="392"/>
      <c r="AT51" s="392"/>
      <c r="AU51" s="392"/>
      <c r="AV51" s="392"/>
      <c r="AW51" s="392"/>
      <c r="AX51" s="392"/>
      <c r="AY51" s="392"/>
      <c r="AZ51" s="392"/>
      <c r="BA51" s="392"/>
      <c r="BB51" s="392" t="s">
        <v>585</v>
      </c>
      <c r="BC51" s="392"/>
      <c r="BD51" s="392"/>
      <c r="BE51" s="392"/>
      <c r="BF51" s="392"/>
      <c r="BG51" s="392"/>
      <c r="BH51" s="392"/>
      <c r="BI51" s="392"/>
      <c r="BJ51" s="392"/>
      <c r="BK51" s="392"/>
      <c r="BL51" s="392"/>
      <c r="BM51" s="392"/>
      <c r="BN51" s="392"/>
      <c r="BO51" s="392"/>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5" x14ac:dyDescent="0.15">
      <c r="B52" s="247"/>
      <c r="G52" s="396"/>
      <c r="H52" s="396"/>
      <c r="I52" s="394"/>
      <c r="J52" s="394"/>
      <c r="K52" s="393"/>
      <c r="L52" s="393"/>
      <c r="M52" s="393"/>
      <c r="N52" s="393"/>
      <c r="AM52" s="352"/>
      <c r="AN52" s="392"/>
      <c r="AO52" s="392"/>
      <c r="AP52" s="392"/>
      <c r="AQ52" s="392"/>
      <c r="AR52" s="392"/>
      <c r="AS52" s="392"/>
      <c r="AT52" s="392"/>
      <c r="AU52" s="392"/>
      <c r="AV52" s="392"/>
      <c r="AW52" s="392"/>
      <c r="AX52" s="392"/>
      <c r="AY52" s="392"/>
      <c r="AZ52" s="392"/>
      <c r="BA52" s="392"/>
      <c r="BB52" s="392"/>
      <c r="BC52" s="392"/>
      <c r="BD52" s="392"/>
      <c r="BE52" s="392"/>
      <c r="BF52" s="392"/>
      <c r="BG52" s="392"/>
      <c r="BH52" s="392"/>
      <c r="BI52" s="392"/>
      <c r="BJ52" s="392"/>
      <c r="BK52" s="392"/>
      <c r="BL52" s="392"/>
      <c r="BM52" s="392"/>
      <c r="BN52" s="392"/>
      <c r="BO52" s="392"/>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5" x14ac:dyDescent="0.15">
      <c r="A53" s="360"/>
      <c r="B53" s="247"/>
      <c r="G53" s="396"/>
      <c r="H53" s="396"/>
      <c r="I53" s="387"/>
      <c r="J53" s="387"/>
      <c r="K53" s="393"/>
      <c r="L53" s="393"/>
      <c r="M53" s="393"/>
      <c r="N53" s="393"/>
      <c r="AM53" s="352"/>
      <c r="AN53" s="392"/>
      <c r="AO53" s="392"/>
      <c r="AP53" s="392"/>
      <c r="AQ53" s="392"/>
      <c r="AR53" s="392"/>
      <c r="AS53" s="392"/>
      <c r="AT53" s="392"/>
      <c r="AU53" s="392"/>
      <c r="AV53" s="392"/>
      <c r="AW53" s="392"/>
      <c r="AX53" s="392"/>
      <c r="AY53" s="392"/>
      <c r="AZ53" s="392"/>
      <c r="BA53" s="392"/>
      <c r="BB53" s="392" t="s">
        <v>592</v>
      </c>
      <c r="BC53" s="392"/>
      <c r="BD53" s="392"/>
      <c r="BE53" s="392"/>
      <c r="BF53" s="392"/>
      <c r="BG53" s="392"/>
      <c r="BH53" s="392"/>
      <c r="BI53" s="392"/>
      <c r="BJ53" s="392"/>
      <c r="BK53" s="392"/>
      <c r="BL53" s="392"/>
      <c r="BM53" s="392"/>
      <c r="BN53" s="392"/>
      <c r="BO53" s="392"/>
      <c r="BP53" s="377">
        <v>61.7</v>
      </c>
      <c r="BQ53" s="377"/>
      <c r="BR53" s="377"/>
      <c r="BS53" s="377"/>
      <c r="BT53" s="377"/>
      <c r="BU53" s="377"/>
      <c r="BV53" s="377"/>
      <c r="BW53" s="377"/>
      <c r="BX53" s="377">
        <v>62.9</v>
      </c>
      <c r="BY53" s="377"/>
      <c r="BZ53" s="377"/>
      <c r="CA53" s="377"/>
      <c r="CB53" s="377"/>
      <c r="CC53" s="377"/>
      <c r="CD53" s="377"/>
      <c r="CE53" s="377"/>
      <c r="CF53" s="377">
        <v>64.5</v>
      </c>
      <c r="CG53" s="377"/>
      <c r="CH53" s="377"/>
      <c r="CI53" s="377"/>
      <c r="CJ53" s="377"/>
      <c r="CK53" s="377"/>
      <c r="CL53" s="377"/>
      <c r="CM53" s="377"/>
      <c r="CN53" s="377">
        <v>64.400000000000006</v>
      </c>
      <c r="CO53" s="377"/>
      <c r="CP53" s="377"/>
      <c r="CQ53" s="377"/>
      <c r="CR53" s="377"/>
      <c r="CS53" s="377"/>
      <c r="CT53" s="377"/>
      <c r="CU53" s="377"/>
      <c r="CV53" s="377">
        <v>65.8</v>
      </c>
      <c r="CW53" s="377"/>
      <c r="CX53" s="377"/>
      <c r="CY53" s="377"/>
      <c r="CZ53" s="377"/>
      <c r="DA53" s="377"/>
      <c r="DB53" s="377"/>
      <c r="DC53" s="377"/>
    </row>
    <row r="54" spans="1:109" ht="13.5" x14ac:dyDescent="0.15">
      <c r="A54" s="360"/>
      <c r="B54" s="247"/>
      <c r="G54" s="396"/>
      <c r="H54" s="396"/>
      <c r="I54" s="387"/>
      <c r="J54" s="387"/>
      <c r="K54" s="393"/>
      <c r="L54" s="393"/>
      <c r="M54" s="393"/>
      <c r="N54" s="393"/>
      <c r="AM54" s="352"/>
      <c r="AN54" s="392"/>
      <c r="AO54" s="392"/>
      <c r="AP54" s="392"/>
      <c r="AQ54" s="392"/>
      <c r="AR54" s="392"/>
      <c r="AS54" s="392"/>
      <c r="AT54" s="392"/>
      <c r="AU54" s="392"/>
      <c r="AV54" s="392"/>
      <c r="AW54" s="392"/>
      <c r="AX54" s="392"/>
      <c r="AY54" s="392"/>
      <c r="AZ54" s="392"/>
      <c r="BA54" s="392"/>
      <c r="BB54" s="392"/>
      <c r="BC54" s="392"/>
      <c r="BD54" s="392"/>
      <c r="BE54" s="392"/>
      <c r="BF54" s="392"/>
      <c r="BG54" s="392"/>
      <c r="BH54" s="392"/>
      <c r="BI54" s="392"/>
      <c r="BJ54" s="392"/>
      <c r="BK54" s="392"/>
      <c r="BL54" s="392"/>
      <c r="BM54" s="392"/>
      <c r="BN54" s="392"/>
      <c r="BO54" s="392"/>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5" x14ac:dyDescent="0.15">
      <c r="A55" s="360"/>
      <c r="B55" s="247"/>
      <c r="G55" s="387"/>
      <c r="H55" s="387"/>
      <c r="I55" s="387"/>
      <c r="J55" s="387"/>
      <c r="K55" s="393"/>
      <c r="L55" s="393"/>
      <c r="M55" s="393"/>
      <c r="N55" s="393"/>
      <c r="AN55" s="391" t="s">
        <v>586</v>
      </c>
      <c r="AO55" s="391"/>
      <c r="AP55" s="391"/>
      <c r="AQ55" s="391"/>
      <c r="AR55" s="391"/>
      <c r="AS55" s="391"/>
      <c r="AT55" s="391"/>
      <c r="AU55" s="391"/>
      <c r="AV55" s="391"/>
      <c r="AW55" s="391"/>
      <c r="AX55" s="391"/>
      <c r="AY55" s="391"/>
      <c r="AZ55" s="391"/>
      <c r="BA55" s="391"/>
      <c r="BB55" s="392" t="s">
        <v>585</v>
      </c>
      <c r="BC55" s="392"/>
      <c r="BD55" s="392"/>
      <c r="BE55" s="392"/>
      <c r="BF55" s="392"/>
      <c r="BG55" s="392"/>
      <c r="BH55" s="392"/>
      <c r="BI55" s="392"/>
      <c r="BJ55" s="392"/>
      <c r="BK55" s="392"/>
      <c r="BL55" s="392"/>
      <c r="BM55" s="392"/>
      <c r="BN55" s="392"/>
      <c r="BO55" s="392"/>
      <c r="BP55" s="377">
        <v>27.8</v>
      </c>
      <c r="BQ55" s="377"/>
      <c r="BR55" s="377"/>
      <c r="BS55" s="377"/>
      <c r="BT55" s="377"/>
      <c r="BU55" s="377"/>
      <c r="BV55" s="377"/>
      <c r="BW55" s="377"/>
      <c r="BX55" s="377">
        <v>19</v>
      </c>
      <c r="BY55" s="377"/>
      <c r="BZ55" s="377"/>
      <c r="CA55" s="377"/>
      <c r="CB55" s="377"/>
      <c r="CC55" s="377"/>
      <c r="CD55" s="377"/>
      <c r="CE55" s="377"/>
      <c r="CF55" s="377">
        <v>4</v>
      </c>
      <c r="CG55" s="377"/>
      <c r="CH55" s="377"/>
      <c r="CI55" s="377"/>
      <c r="CJ55" s="377"/>
      <c r="CK55" s="377"/>
      <c r="CL55" s="377"/>
      <c r="CM55" s="377"/>
      <c r="CN55" s="377">
        <v>0.4</v>
      </c>
      <c r="CO55" s="377"/>
      <c r="CP55" s="377"/>
      <c r="CQ55" s="377"/>
      <c r="CR55" s="377"/>
      <c r="CS55" s="377"/>
      <c r="CT55" s="377"/>
      <c r="CU55" s="377"/>
      <c r="CV55" s="377">
        <v>9.8000000000000007</v>
      </c>
      <c r="CW55" s="377"/>
      <c r="CX55" s="377"/>
      <c r="CY55" s="377"/>
      <c r="CZ55" s="377"/>
      <c r="DA55" s="377"/>
      <c r="DB55" s="377"/>
      <c r="DC55" s="377"/>
    </row>
    <row r="56" spans="1:109" ht="13.5" x14ac:dyDescent="0.15">
      <c r="A56" s="360"/>
      <c r="B56" s="247"/>
      <c r="G56" s="387"/>
      <c r="H56" s="387"/>
      <c r="I56" s="387"/>
      <c r="J56" s="387"/>
      <c r="K56" s="393"/>
      <c r="L56" s="393"/>
      <c r="M56" s="393"/>
      <c r="N56" s="393"/>
      <c r="AN56" s="391"/>
      <c r="AO56" s="391"/>
      <c r="AP56" s="391"/>
      <c r="AQ56" s="391"/>
      <c r="AR56" s="391"/>
      <c r="AS56" s="391"/>
      <c r="AT56" s="391"/>
      <c r="AU56" s="391"/>
      <c r="AV56" s="391"/>
      <c r="AW56" s="391"/>
      <c r="AX56" s="391"/>
      <c r="AY56" s="391"/>
      <c r="AZ56" s="391"/>
      <c r="BA56" s="391"/>
      <c r="BB56" s="392"/>
      <c r="BC56" s="392"/>
      <c r="BD56" s="392"/>
      <c r="BE56" s="392"/>
      <c r="BF56" s="392"/>
      <c r="BG56" s="392"/>
      <c r="BH56" s="392"/>
      <c r="BI56" s="392"/>
      <c r="BJ56" s="392"/>
      <c r="BK56" s="392"/>
      <c r="BL56" s="392"/>
      <c r="BM56" s="392"/>
      <c r="BN56" s="392"/>
      <c r="BO56" s="392"/>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60" customFormat="1" ht="13.5" x14ac:dyDescent="0.15">
      <c r="B57" s="365"/>
      <c r="G57" s="387"/>
      <c r="H57" s="387"/>
      <c r="I57" s="395"/>
      <c r="J57" s="395"/>
      <c r="K57" s="393"/>
      <c r="L57" s="393"/>
      <c r="M57" s="393"/>
      <c r="N57" s="393"/>
      <c r="AM57" s="243"/>
      <c r="AN57" s="391"/>
      <c r="AO57" s="391"/>
      <c r="AP57" s="391"/>
      <c r="AQ57" s="391"/>
      <c r="AR57" s="391"/>
      <c r="AS57" s="391"/>
      <c r="AT57" s="391"/>
      <c r="AU57" s="391"/>
      <c r="AV57" s="391"/>
      <c r="AW57" s="391"/>
      <c r="AX57" s="391"/>
      <c r="AY57" s="391"/>
      <c r="AZ57" s="391"/>
      <c r="BA57" s="391"/>
      <c r="BB57" s="392" t="s">
        <v>592</v>
      </c>
      <c r="BC57" s="392"/>
      <c r="BD57" s="392"/>
      <c r="BE57" s="392"/>
      <c r="BF57" s="392"/>
      <c r="BG57" s="392"/>
      <c r="BH57" s="392"/>
      <c r="BI57" s="392"/>
      <c r="BJ57" s="392"/>
      <c r="BK57" s="392"/>
      <c r="BL57" s="392"/>
      <c r="BM57" s="392"/>
      <c r="BN57" s="392"/>
      <c r="BO57" s="392"/>
      <c r="BP57" s="377">
        <v>62</v>
      </c>
      <c r="BQ57" s="377"/>
      <c r="BR57" s="377"/>
      <c r="BS57" s="377"/>
      <c r="BT57" s="377"/>
      <c r="BU57" s="377"/>
      <c r="BV57" s="377"/>
      <c r="BW57" s="377"/>
      <c r="BX57" s="377">
        <v>61.7</v>
      </c>
      <c r="BY57" s="377"/>
      <c r="BZ57" s="377"/>
      <c r="CA57" s="377"/>
      <c r="CB57" s="377"/>
      <c r="CC57" s="377"/>
      <c r="CD57" s="377"/>
      <c r="CE57" s="377"/>
      <c r="CF57" s="377">
        <v>63</v>
      </c>
      <c r="CG57" s="377"/>
      <c r="CH57" s="377"/>
      <c r="CI57" s="377"/>
      <c r="CJ57" s="377"/>
      <c r="CK57" s="377"/>
      <c r="CL57" s="377"/>
      <c r="CM57" s="377"/>
      <c r="CN57" s="377">
        <v>64.3</v>
      </c>
      <c r="CO57" s="377"/>
      <c r="CP57" s="377"/>
      <c r="CQ57" s="377"/>
      <c r="CR57" s="377"/>
      <c r="CS57" s="377"/>
      <c r="CT57" s="377"/>
      <c r="CU57" s="377"/>
      <c r="CV57" s="377">
        <v>65.2</v>
      </c>
      <c r="CW57" s="377"/>
      <c r="CX57" s="377"/>
      <c r="CY57" s="377"/>
      <c r="CZ57" s="377"/>
      <c r="DA57" s="377"/>
      <c r="DB57" s="377"/>
      <c r="DC57" s="377"/>
      <c r="DD57" s="370"/>
      <c r="DE57" s="365"/>
    </row>
    <row r="58" spans="1:109" s="360" customFormat="1" ht="13.5" x14ac:dyDescent="0.15">
      <c r="A58" s="243"/>
      <c r="B58" s="365"/>
      <c r="G58" s="387"/>
      <c r="H58" s="387"/>
      <c r="I58" s="395"/>
      <c r="J58" s="395"/>
      <c r="K58" s="393"/>
      <c r="L58" s="393"/>
      <c r="M58" s="393"/>
      <c r="N58" s="393"/>
      <c r="AM58" s="243"/>
      <c r="AN58" s="391"/>
      <c r="AO58" s="391"/>
      <c r="AP58" s="391"/>
      <c r="AQ58" s="391"/>
      <c r="AR58" s="391"/>
      <c r="AS58" s="391"/>
      <c r="AT58" s="391"/>
      <c r="AU58" s="391"/>
      <c r="AV58" s="391"/>
      <c r="AW58" s="391"/>
      <c r="AX58" s="391"/>
      <c r="AY58" s="391"/>
      <c r="AZ58" s="391"/>
      <c r="BA58" s="391"/>
      <c r="BB58" s="392"/>
      <c r="BC58" s="392"/>
      <c r="BD58" s="392"/>
      <c r="BE58" s="392"/>
      <c r="BF58" s="392"/>
      <c r="BG58" s="392"/>
      <c r="BH58" s="392"/>
      <c r="BI58" s="392"/>
      <c r="BJ58" s="392"/>
      <c r="BK58" s="392"/>
      <c r="BL58" s="392"/>
      <c r="BM58" s="392"/>
      <c r="BN58" s="392"/>
      <c r="BO58" s="392"/>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591</v>
      </c>
    </row>
    <row r="64" spans="1:109" ht="13.5" x14ac:dyDescent="0.15">
      <c r="B64" s="247"/>
      <c r="G64" s="361"/>
      <c r="I64" s="363"/>
      <c r="J64" s="363"/>
      <c r="K64" s="363"/>
      <c r="L64" s="363"/>
      <c r="M64" s="363"/>
      <c r="N64" s="362"/>
      <c r="AM64" s="361"/>
      <c r="AN64" s="361" t="s">
        <v>590</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47"/>
      <c r="AN65" s="378" t="s">
        <v>589</v>
      </c>
      <c r="AO65" s="379"/>
      <c r="AP65" s="379"/>
      <c r="AQ65" s="379"/>
      <c r="AR65" s="379"/>
      <c r="AS65" s="379"/>
      <c r="AT65" s="379"/>
      <c r="AU65" s="379"/>
      <c r="AV65" s="379"/>
      <c r="AW65" s="379"/>
      <c r="AX65" s="379"/>
      <c r="AY65" s="379"/>
      <c r="AZ65" s="379"/>
      <c r="BA65" s="379"/>
      <c r="BB65" s="379"/>
      <c r="BC65" s="379"/>
      <c r="BD65" s="379"/>
      <c r="BE65" s="379"/>
      <c r="BF65" s="379"/>
      <c r="BG65" s="379"/>
      <c r="BH65" s="379"/>
      <c r="BI65" s="379"/>
      <c r="BJ65" s="379"/>
      <c r="BK65" s="379"/>
      <c r="BL65" s="379"/>
      <c r="BM65" s="379"/>
      <c r="BN65" s="379"/>
      <c r="BO65" s="379"/>
      <c r="BP65" s="379"/>
      <c r="BQ65" s="379"/>
      <c r="BR65" s="379"/>
      <c r="BS65" s="379"/>
      <c r="BT65" s="379"/>
      <c r="BU65" s="379"/>
      <c r="BV65" s="379"/>
      <c r="BW65" s="379"/>
      <c r="BX65" s="379"/>
      <c r="BY65" s="379"/>
      <c r="BZ65" s="379"/>
      <c r="CA65" s="379"/>
      <c r="CB65" s="379"/>
      <c r="CC65" s="379"/>
      <c r="CD65" s="379"/>
      <c r="CE65" s="379"/>
      <c r="CF65" s="379"/>
      <c r="CG65" s="379"/>
      <c r="CH65" s="379"/>
      <c r="CI65" s="379"/>
      <c r="CJ65" s="379"/>
      <c r="CK65" s="379"/>
      <c r="CL65" s="379"/>
      <c r="CM65" s="379"/>
      <c r="CN65" s="379"/>
      <c r="CO65" s="379"/>
      <c r="CP65" s="379"/>
      <c r="CQ65" s="379"/>
      <c r="CR65" s="379"/>
      <c r="CS65" s="379"/>
      <c r="CT65" s="379"/>
      <c r="CU65" s="379"/>
      <c r="CV65" s="379"/>
      <c r="CW65" s="379"/>
      <c r="CX65" s="379"/>
      <c r="CY65" s="379"/>
      <c r="CZ65" s="379"/>
      <c r="DA65" s="379"/>
      <c r="DB65" s="379"/>
      <c r="DC65" s="380"/>
    </row>
    <row r="66" spans="2:107" ht="13.5" x14ac:dyDescent="0.15">
      <c r="B66" s="247"/>
      <c r="AN66" s="381"/>
      <c r="AO66" s="382"/>
      <c r="AP66" s="382"/>
      <c r="AQ66" s="382"/>
      <c r="AR66" s="382"/>
      <c r="AS66" s="382"/>
      <c r="AT66" s="382"/>
      <c r="AU66" s="382"/>
      <c r="AV66" s="382"/>
      <c r="AW66" s="382"/>
      <c r="AX66" s="382"/>
      <c r="AY66" s="382"/>
      <c r="AZ66" s="382"/>
      <c r="BA66" s="382"/>
      <c r="BB66" s="382"/>
      <c r="BC66" s="382"/>
      <c r="BD66" s="382"/>
      <c r="BE66" s="382"/>
      <c r="BF66" s="382"/>
      <c r="BG66" s="382"/>
      <c r="BH66" s="382"/>
      <c r="BI66" s="382"/>
      <c r="BJ66" s="382"/>
      <c r="BK66" s="382"/>
      <c r="BL66" s="382"/>
      <c r="BM66" s="382"/>
      <c r="BN66" s="382"/>
      <c r="BO66" s="382"/>
      <c r="BP66" s="382"/>
      <c r="BQ66" s="382"/>
      <c r="BR66" s="382"/>
      <c r="BS66" s="382"/>
      <c r="BT66" s="382"/>
      <c r="BU66" s="382"/>
      <c r="BV66" s="382"/>
      <c r="BW66" s="382"/>
      <c r="BX66" s="382"/>
      <c r="BY66" s="382"/>
      <c r="BZ66" s="382"/>
      <c r="CA66" s="382"/>
      <c r="CB66" s="382"/>
      <c r="CC66" s="382"/>
      <c r="CD66" s="382"/>
      <c r="CE66" s="382"/>
      <c r="CF66" s="382"/>
      <c r="CG66" s="382"/>
      <c r="CH66" s="382"/>
      <c r="CI66" s="382"/>
      <c r="CJ66" s="382"/>
      <c r="CK66" s="382"/>
      <c r="CL66" s="382"/>
      <c r="CM66" s="382"/>
      <c r="CN66" s="382"/>
      <c r="CO66" s="382"/>
      <c r="CP66" s="382"/>
      <c r="CQ66" s="382"/>
      <c r="CR66" s="382"/>
      <c r="CS66" s="382"/>
      <c r="CT66" s="382"/>
      <c r="CU66" s="382"/>
      <c r="CV66" s="382"/>
      <c r="CW66" s="382"/>
      <c r="CX66" s="382"/>
      <c r="CY66" s="382"/>
      <c r="CZ66" s="382"/>
      <c r="DA66" s="382"/>
      <c r="DB66" s="382"/>
      <c r="DC66" s="383"/>
    </row>
    <row r="67" spans="2:107" ht="13.5" x14ac:dyDescent="0.15">
      <c r="B67" s="247"/>
      <c r="AN67" s="381"/>
      <c r="AO67" s="382"/>
      <c r="AP67" s="382"/>
      <c r="AQ67" s="382"/>
      <c r="AR67" s="382"/>
      <c r="AS67" s="382"/>
      <c r="AT67" s="382"/>
      <c r="AU67" s="382"/>
      <c r="AV67" s="382"/>
      <c r="AW67" s="382"/>
      <c r="AX67" s="382"/>
      <c r="AY67" s="382"/>
      <c r="AZ67" s="382"/>
      <c r="BA67" s="382"/>
      <c r="BB67" s="382"/>
      <c r="BC67" s="382"/>
      <c r="BD67" s="382"/>
      <c r="BE67" s="382"/>
      <c r="BF67" s="382"/>
      <c r="BG67" s="382"/>
      <c r="BH67" s="382"/>
      <c r="BI67" s="382"/>
      <c r="BJ67" s="382"/>
      <c r="BK67" s="382"/>
      <c r="BL67" s="382"/>
      <c r="BM67" s="382"/>
      <c r="BN67" s="382"/>
      <c r="BO67" s="382"/>
      <c r="BP67" s="382"/>
      <c r="BQ67" s="382"/>
      <c r="BR67" s="382"/>
      <c r="BS67" s="382"/>
      <c r="BT67" s="382"/>
      <c r="BU67" s="382"/>
      <c r="BV67" s="382"/>
      <c r="BW67" s="382"/>
      <c r="BX67" s="382"/>
      <c r="BY67" s="382"/>
      <c r="BZ67" s="382"/>
      <c r="CA67" s="382"/>
      <c r="CB67" s="382"/>
      <c r="CC67" s="382"/>
      <c r="CD67" s="382"/>
      <c r="CE67" s="382"/>
      <c r="CF67" s="382"/>
      <c r="CG67" s="382"/>
      <c r="CH67" s="382"/>
      <c r="CI67" s="382"/>
      <c r="CJ67" s="382"/>
      <c r="CK67" s="382"/>
      <c r="CL67" s="382"/>
      <c r="CM67" s="382"/>
      <c r="CN67" s="382"/>
      <c r="CO67" s="382"/>
      <c r="CP67" s="382"/>
      <c r="CQ67" s="382"/>
      <c r="CR67" s="382"/>
      <c r="CS67" s="382"/>
      <c r="CT67" s="382"/>
      <c r="CU67" s="382"/>
      <c r="CV67" s="382"/>
      <c r="CW67" s="382"/>
      <c r="CX67" s="382"/>
      <c r="CY67" s="382"/>
      <c r="CZ67" s="382"/>
      <c r="DA67" s="382"/>
      <c r="DB67" s="382"/>
      <c r="DC67" s="383"/>
    </row>
    <row r="68" spans="2:107" ht="13.5" x14ac:dyDescent="0.15">
      <c r="B68" s="247"/>
      <c r="AN68" s="381"/>
      <c r="AO68" s="382"/>
      <c r="AP68" s="382"/>
      <c r="AQ68" s="382"/>
      <c r="AR68" s="382"/>
      <c r="AS68" s="382"/>
      <c r="AT68" s="382"/>
      <c r="AU68" s="382"/>
      <c r="AV68" s="382"/>
      <c r="AW68" s="382"/>
      <c r="AX68" s="382"/>
      <c r="AY68" s="382"/>
      <c r="AZ68" s="382"/>
      <c r="BA68" s="382"/>
      <c r="BB68" s="382"/>
      <c r="BC68" s="382"/>
      <c r="BD68" s="382"/>
      <c r="BE68" s="382"/>
      <c r="BF68" s="382"/>
      <c r="BG68" s="382"/>
      <c r="BH68" s="382"/>
      <c r="BI68" s="382"/>
      <c r="BJ68" s="382"/>
      <c r="BK68" s="382"/>
      <c r="BL68" s="382"/>
      <c r="BM68" s="382"/>
      <c r="BN68" s="382"/>
      <c r="BO68" s="382"/>
      <c r="BP68" s="382"/>
      <c r="BQ68" s="382"/>
      <c r="BR68" s="382"/>
      <c r="BS68" s="382"/>
      <c r="BT68" s="382"/>
      <c r="BU68" s="382"/>
      <c r="BV68" s="382"/>
      <c r="BW68" s="382"/>
      <c r="BX68" s="382"/>
      <c r="BY68" s="382"/>
      <c r="BZ68" s="382"/>
      <c r="CA68" s="382"/>
      <c r="CB68" s="382"/>
      <c r="CC68" s="382"/>
      <c r="CD68" s="382"/>
      <c r="CE68" s="382"/>
      <c r="CF68" s="382"/>
      <c r="CG68" s="382"/>
      <c r="CH68" s="382"/>
      <c r="CI68" s="382"/>
      <c r="CJ68" s="382"/>
      <c r="CK68" s="382"/>
      <c r="CL68" s="382"/>
      <c r="CM68" s="382"/>
      <c r="CN68" s="382"/>
      <c r="CO68" s="382"/>
      <c r="CP68" s="382"/>
      <c r="CQ68" s="382"/>
      <c r="CR68" s="382"/>
      <c r="CS68" s="382"/>
      <c r="CT68" s="382"/>
      <c r="CU68" s="382"/>
      <c r="CV68" s="382"/>
      <c r="CW68" s="382"/>
      <c r="CX68" s="382"/>
      <c r="CY68" s="382"/>
      <c r="CZ68" s="382"/>
      <c r="DA68" s="382"/>
      <c r="DB68" s="382"/>
      <c r="DC68" s="383"/>
    </row>
    <row r="69" spans="2:107" ht="13.5" x14ac:dyDescent="0.15">
      <c r="B69" s="247"/>
      <c r="AN69" s="384"/>
      <c r="AO69" s="385"/>
      <c r="AP69" s="385"/>
      <c r="AQ69" s="385"/>
      <c r="AR69" s="385"/>
      <c r="AS69" s="385"/>
      <c r="AT69" s="385"/>
      <c r="AU69" s="385"/>
      <c r="AV69" s="385"/>
      <c r="AW69" s="385"/>
      <c r="AX69" s="385"/>
      <c r="AY69" s="385"/>
      <c r="AZ69" s="385"/>
      <c r="BA69" s="385"/>
      <c r="BB69" s="385"/>
      <c r="BC69" s="385"/>
      <c r="BD69" s="385"/>
      <c r="BE69" s="385"/>
      <c r="BF69" s="385"/>
      <c r="BG69" s="385"/>
      <c r="BH69" s="385"/>
      <c r="BI69" s="385"/>
      <c r="BJ69" s="385"/>
      <c r="BK69" s="385"/>
      <c r="BL69" s="385"/>
      <c r="BM69" s="385"/>
      <c r="BN69" s="385"/>
      <c r="BO69" s="385"/>
      <c r="BP69" s="385"/>
      <c r="BQ69" s="385"/>
      <c r="BR69" s="385"/>
      <c r="BS69" s="385"/>
      <c r="BT69" s="385"/>
      <c r="BU69" s="385"/>
      <c r="BV69" s="385"/>
      <c r="BW69" s="385"/>
      <c r="BX69" s="385"/>
      <c r="BY69" s="385"/>
      <c r="BZ69" s="385"/>
      <c r="CA69" s="385"/>
      <c r="CB69" s="385"/>
      <c r="CC69" s="385"/>
      <c r="CD69" s="385"/>
      <c r="CE69" s="385"/>
      <c r="CF69" s="385"/>
      <c r="CG69" s="385"/>
      <c r="CH69" s="385"/>
      <c r="CI69" s="385"/>
      <c r="CJ69" s="385"/>
      <c r="CK69" s="385"/>
      <c r="CL69" s="385"/>
      <c r="CM69" s="385"/>
      <c r="CN69" s="385"/>
      <c r="CO69" s="385"/>
      <c r="CP69" s="385"/>
      <c r="CQ69" s="385"/>
      <c r="CR69" s="385"/>
      <c r="CS69" s="385"/>
      <c r="CT69" s="385"/>
      <c r="CU69" s="385"/>
      <c r="CV69" s="385"/>
      <c r="CW69" s="385"/>
      <c r="CX69" s="385"/>
      <c r="CY69" s="385"/>
      <c r="CZ69" s="385"/>
      <c r="DA69" s="385"/>
      <c r="DB69" s="385"/>
      <c r="DC69" s="386"/>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588</v>
      </c>
    </row>
    <row r="72" spans="2:107" ht="13.5" x14ac:dyDescent="0.15">
      <c r="B72" s="247"/>
      <c r="G72" s="387"/>
      <c r="H72" s="387"/>
      <c r="I72" s="387"/>
      <c r="J72" s="387"/>
      <c r="K72" s="354"/>
      <c r="L72" s="354"/>
      <c r="M72" s="353"/>
      <c r="N72" s="353"/>
      <c r="AN72" s="388"/>
      <c r="AO72" s="389"/>
      <c r="AP72" s="389"/>
      <c r="AQ72" s="389"/>
      <c r="AR72" s="389"/>
      <c r="AS72" s="389"/>
      <c r="AT72" s="389"/>
      <c r="AU72" s="389"/>
      <c r="AV72" s="389"/>
      <c r="AW72" s="389"/>
      <c r="AX72" s="389"/>
      <c r="AY72" s="389"/>
      <c r="AZ72" s="389"/>
      <c r="BA72" s="389"/>
      <c r="BB72" s="389"/>
      <c r="BC72" s="389"/>
      <c r="BD72" s="389"/>
      <c r="BE72" s="389"/>
      <c r="BF72" s="389"/>
      <c r="BG72" s="389"/>
      <c r="BH72" s="389"/>
      <c r="BI72" s="389"/>
      <c r="BJ72" s="389"/>
      <c r="BK72" s="389"/>
      <c r="BL72" s="389"/>
      <c r="BM72" s="389"/>
      <c r="BN72" s="389"/>
      <c r="BO72" s="390"/>
      <c r="BP72" s="391" t="s">
        <v>529</v>
      </c>
      <c r="BQ72" s="391"/>
      <c r="BR72" s="391"/>
      <c r="BS72" s="391"/>
      <c r="BT72" s="391"/>
      <c r="BU72" s="391"/>
      <c r="BV72" s="391"/>
      <c r="BW72" s="391"/>
      <c r="BX72" s="391" t="s">
        <v>530</v>
      </c>
      <c r="BY72" s="391"/>
      <c r="BZ72" s="391"/>
      <c r="CA72" s="391"/>
      <c r="CB72" s="391"/>
      <c r="CC72" s="391"/>
      <c r="CD72" s="391"/>
      <c r="CE72" s="391"/>
      <c r="CF72" s="391" t="s">
        <v>531</v>
      </c>
      <c r="CG72" s="391"/>
      <c r="CH72" s="391"/>
      <c r="CI72" s="391"/>
      <c r="CJ72" s="391"/>
      <c r="CK72" s="391"/>
      <c r="CL72" s="391"/>
      <c r="CM72" s="391"/>
      <c r="CN72" s="391" t="s">
        <v>532</v>
      </c>
      <c r="CO72" s="391"/>
      <c r="CP72" s="391"/>
      <c r="CQ72" s="391"/>
      <c r="CR72" s="391"/>
      <c r="CS72" s="391"/>
      <c r="CT72" s="391"/>
      <c r="CU72" s="391"/>
      <c r="CV72" s="391" t="s">
        <v>533</v>
      </c>
      <c r="CW72" s="391"/>
      <c r="CX72" s="391"/>
      <c r="CY72" s="391"/>
      <c r="CZ72" s="391"/>
      <c r="DA72" s="391"/>
      <c r="DB72" s="391"/>
      <c r="DC72" s="391"/>
    </row>
    <row r="73" spans="2:107" ht="13.5" x14ac:dyDescent="0.15">
      <c r="B73" s="247"/>
      <c r="G73" s="396"/>
      <c r="H73" s="396"/>
      <c r="I73" s="396"/>
      <c r="J73" s="396"/>
      <c r="K73" s="397"/>
      <c r="L73" s="397"/>
      <c r="M73" s="397"/>
      <c r="N73" s="397"/>
      <c r="AM73" s="352"/>
      <c r="AN73" s="392" t="s">
        <v>587</v>
      </c>
      <c r="AO73" s="392"/>
      <c r="AP73" s="392"/>
      <c r="AQ73" s="392"/>
      <c r="AR73" s="392"/>
      <c r="AS73" s="392"/>
      <c r="AT73" s="392"/>
      <c r="AU73" s="392"/>
      <c r="AV73" s="392"/>
      <c r="AW73" s="392"/>
      <c r="AX73" s="392"/>
      <c r="AY73" s="392"/>
      <c r="AZ73" s="392"/>
      <c r="BA73" s="392"/>
      <c r="BB73" s="392" t="s">
        <v>585</v>
      </c>
      <c r="BC73" s="392"/>
      <c r="BD73" s="392"/>
      <c r="BE73" s="392"/>
      <c r="BF73" s="392"/>
      <c r="BG73" s="392"/>
      <c r="BH73" s="392"/>
      <c r="BI73" s="392"/>
      <c r="BJ73" s="392"/>
      <c r="BK73" s="392"/>
      <c r="BL73" s="392"/>
      <c r="BM73" s="392"/>
      <c r="BN73" s="392"/>
      <c r="BO73" s="392"/>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5" x14ac:dyDescent="0.15">
      <c r="B74" s="247"/>
      <c r="G74" s="396"/>
      <c r="H74" s="396"/>
      <c r="I74" s="396"/>
      <c r="J74" s="396"/>
      <c r="K74" s="397"/>
      <c r="L74" s="397"/>
      <c r="M74" s="397"/>
      <c r="N74" s="397"/>
      <c r="AM74" s="352"/>
      <c r="AN74" s="392"/>
      <c r="AO74" s="392"/>
      <c r="AP74" s="392"/>
      <c r="AQ74" s="392"/>
      <c r="AR74" s="392"/>
      <c r="AS74" s="392"/>
      <c r="AT74" s="392"/>
      <c r="AU74" s="392"/>
      <c r="AV74" s="392"/>
      <c r="AW74" s="392"/>
      <c r="AX74" s="392"/>
      <c r="AY74" s="392"/>
      <c r="AZ74" s="392"/>
      <c r="BA74" s="392"/>
      <c r="BB74" s="392"/>
      <c r="BC74" s="392"/>
      <c r="BD74" s="392"/>
      <c r="BE74" s="392"/>
      <c r="BF74" s="392"/>
      <c r="BG74" s="392"/>
      <c r="BH74" s="392"/>
      <c r="BI74" s="392"/>
      <c r="BJ74" s="392"/>
      <c r="BK74" s="392"/>
      <c r="BL74" s="392"/>
      <c r="BM74" s="392"/>
      <c r="BN74" s="392"/>
      <c r="BO74" s="392"/>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5" x14ac:dyDescent="0.15">
      <c r="B75" s="247"/>
      <c r="G75" s="396"/>
      <c r="H75" s="396"/>
      <c r="I75" s="387"/>
      <c r="J75" s="387"/>
      <c r="K75" s="393"/>
      <c r="L75" s="393"/>
      <c r="M75" s="393"/>
      <c r="N75" s="393"/>
      <c r="AM75" s="352"/>
      <c r="AN75" s="392"/>
      <c r="AO75" s="392"/>
      <c r="AP75" s="392"/>
      <c r="AQ75" s="392"/>
      <c r="AR75" s="392"/>
      <c r="AS75" s="392"/>
      <c r="AT75" s="392"/>
      <c r="AU75" s="392"/>
      <c r="AV75" s="392"/>
      <c r="AW75" s="392"/>
      <c r="AX75" s="392"/>
      <c r="AY75" s="392"/>
      <c r="AZ75" s="392"/>
      <c r="BA75" s="392"/>
      <c r="BB75" s="392" t="s">
        <v>584</v>
      </c>
      <c r="BC75" s="392"/>
      <c r="BD75" s="392"/>
      <c r="BE75" s="392"/>
      <c r="BF75" s="392"/>
      <c r="BG75" s="392"/>
      <c r="BH75" s="392"/>
      <c r="BI75" s="392"/>
      <c r="BJ75" s="392"/>
      <c r="BK75" s="392"/>
      <c r="BL75" s="392"/>
      <c r="BM75" s="392"/>
      <c r="BN75" s="392"/>
      <c r="BO75" s="392"/>
      <c r="BP75" s="377">
        <v>8.8000000000000007</v>
      </c>
      <c r="BQ75" s="377"/>
      <c r="BR75" s="377"/>
      <c r="BS75" s="377"/>
      <c r="BT75" s="377"/>
      <c r="BU75" s="377"/>
      <c r="BV75" s="377"/>
      <c r="BW75" s="377"/>
      <c r="BX75" s="377">
        <v>8.6</v>
      </c>
      <c r="BY75" s="377"/>
      <c r="BZ75" s="377"/>
      <c r="CA75" s="377"/>
      <c r="CB75" s="377"/>
      <c r="CC75" s="377"/>
      <c r="CD75" s="377"/>
      <c r="CE75" s="377"/>
      <c r="CF75" s="377">
        <v>8.1999999999999993</v>
      </c>
      <c r="CG75" s="377"/>
      <c r="CH75" s="377"/>
      <c r="CI75" s="377"/>
      <c r="CJ75" s="377"/>
      <c r="CK75" s="377"/>
      <c r="CL75" s="377"/>
      <c r="CM75" s="377"/>
      <c r="CN75" s="377">
        <v>8.1999999999999993</v>
      </c>
      <c r="CO75" s="377"/>
      <c r="CP75" s="377"/>
      <c r="CQ75" s="377"/>
      <c r="CR75" s="377"/>
      <c r="CS75" s="377"/>
      <c r="CT75" s="377"/>
      <c r="CU75" s="377"/>
      <c r="CV75" s="377">
        <v>8</v>
      </c>
      <c r="CW75" s="377"/>
      <c r="CX75" s="377"/>
      <c r="CY75" s="377"/>
      <c r="CZ75" s="377"/>
      <c r="DA75" s="377"/>
      <c r="DB75" s="377"/>
      <c r="DC75" s="377"/>
    </row>
    <row r="76" spans="2:107" ht="13.5" x14ac:dyDescent="0.15">
      <c r="B76" s="247"/>
      <c r="G76" s="396"/>
      <c r="H76" s="396"/>
      <c r="I76" s="387"/>
      <c r="J76" s="387"/>
      <c r="K76" s="393"/>
      <c r="L76" s="393"/>
      <c r="M76" s="393"/>
      <c r="N76" s="393"/>
      <c r="AM76" s="352"/>
      <c r="AN76" s="392"/>
      <c r="AO76" s="392"/>
      <c r="AP76" s="392"/>
      <c r="AQ76" s="392"/>
      <c r="AR76" s="392"/>
      <c r="AS76" s="392"/>
      <c r="AT76" s="392"/>
      <c r="AU76" s="392"/>
      <c r="AV76" s="392"/>
      <c r="AW76" s="392"/>
      <c r="AX76" s="392"/>
      <c r="AY76" s="392"/>
      <c r="AZ76" s="392"/>
      <c r="BA76" s="392"/>
      <c r="BB76" s="392"/>
      <c r="BC76" s="392"/>
      <c r="BD76" s="392"/>
      <c r="BE76" s="392"/>
      <c r="BF76" s="392"/>
      <c r="BG76" s="392"/>
      <c r="BH76" s="392"/>
      <c r="BI76" s="392"/>
      <c r="BJ76" s="392"/>
      <c r="BK76" s="392"/>
      <c r="BL76" s="392"/>
      <c r="BM76" s="392"/>
      <c r="BN76" s="392"/>
      <c r="BO76" s="392"/>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5" x14ac:dyDescent="0.15">
      <c r="B77" s="247"/>
      <c r="G77" s="387"/>
      <c r="H77" s="387"/>
      <c r="I77" s="387"/>
      <c r="J77" s="387"/>
      <c r="K77" s="397"/>
      <c r="L77" s="397"/>
      <c r="M77" s="397"/>
      <c r="N77" s="397"/>
      <c r="AN77" s="391" t="s">
        <v>586</v>
      </c>
      <c r="AO77" s="391"/>
      <c r="AP77" s="391"/>
      <c r="AQ77" s="391"/>
      <c r="AR77" s="391"/>
      <c r="AS77" s="391"/>
      <c r="AT77" s="391"/>
      <c r="AU77" s="391"/>
      <c r="AV77" s="391"/>
      <c r="AW77" s="391"/>
      <c r="AX77" s="391"/>
      <c r="AY77" s="391"/>
      <c r="AZ77" s="391"/>
      <c r="BA77" s="391"/>
      <c r="BB77" s="392" t="s">
        <v>585</v>
      </c>
      <c r="BC77" s="392"/>
      <c r="BD77" s="392"/>
      <c r="BE77" s="392"/>
      <c r="BF77" s="392"/>
      <c r="BG77" s="392"/>
      <c r="BH77" s="392"/>
      <c r="BI77" s="392"/>
      <c r="BJ77" s="392"/>
      <c r="BK77" s="392"/>
      <c r="BL77" s="392"/>
      <c r="BM77" s="392"/>
      <c r="BN77" s="392"/>
      <c r="BO77" s="392"/>
      <c r="BP77" s="377">
        <v>27.8</v>
      </c>
      <c r="BQ77" s="377"/>
      <c r="BR77" s="377"/>
      <c r="BS77" s="377"/>
      <c r="BT77" s="377"/>
      <c r="BU77" s="377"/>
      <c r="BV77" s="377"/>
      <c r="BW77" s="377"/>
      <c r="BX77" s="377">
        <v>19</v>
      </c>
      <c r="BY77" s="377"/>
      <c r="BZ77" s="377"/>
      <c r="CA77" s="377"/>
      <c r="CB77" s="377"/>
      <c r="CC77" s="377"/>
      <c r="CD77" s="377"/>
      <c r="CE77" s="377"/>
      <c r="CF77" s="377">
        <v>4</v>
      </c>
      <c r="CG77" s="377"/>
      <c r="CH77" s="377"/>
      <c r="CI77" s="377"/>
      <c r="CJ77" s="377"/>
      <c r="CK77" s="377"/>
      <c r="CL77" s="377"/>
      <c r="CM77" s="377"/>
      <c r="CN77" s="377">
        <v>0.4</v>
      </c>
      <c r="CO77" s="377"/>
      <c r="CP77" s="377"/>
      <c r="CQ77" s="377"/>
      <c r="CR77" s="377"/>
      <c r="CS77" s="377"/>
      <c r="CT77" s="377"/>
      <c r="CU77" s="377"/>
      <c r="CV77" s="377">
        <v>9.8000000000000007</v>
      </c>
      <c r="CW77" s="377"/>
      <c r="CX77" s="377"/>
      <c r="CY77" s="377"/>
      <c r="CZ77" s="377"/>
      <c r="DA77" s="377"/>
      <c r="DB77" s="377"/>
      <c r="DC77" s="377"/>
    </row>
    <row r="78" spans="2:107" ht="13.5" x14ac:dyDescent="0.15">
      <c r="B78" s="247"/>
      <c r="G78" s="387"/>
      <c r="H78" s="387"/>
      <c r="I78" s="387"/>
      <c r="J78" s="387"/>
      <c r="K78" s="397"/>
      <c r="L78" s="397"/>
      <c r="M78" s="397"/>
      <c r="N78" s="397"/>
      <c r="AN78" s="391"/>
      <c r="AO78" s="391"/>
      <c r="AP78" s="391"/>
      <c r="AQ78" s="391"/>
      <c r="AR78" s="391"/>
      <c r="AS78" s="391"/>
      <c r="AT78" s="391"/>
      <c r="AU78" s="391"/>
      <c r="AV78" s="391"/>
      <c r="AW78" s="391"/>
      <c r="AX78" s="391"/>
      <c r="AY78" s="391"/>
      <c r="AZ78" s="391"/>
      <c r="BA78" s="391"/>
      <c r="BB78" s="392"/>
      <c r="BC78" s="392"/>
      <c r="BD78" s="392"/>
      <c r="BE78" s="392"/>
      <c r="BF78" s="392"/>
      <c r="BG78" s="392"/>
      <c r="BH78" s="392"/>
      <c r="BI78" s="392"/>
      <c r="BJ78" s="392"/>
      <c r="BK78" s="392"/>
      <c r="BL78" s="392"/>
      <c r="BM78" s="392"/>
      <c r="BN78" s="392"/>
      <c r="BO78" s="392"/>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5" x14ac:dyDescent="0.15">
      <c r="B79" s="247"/>
      <c r="G79" s="387"/>
      <c r="H79" s="387"/>
      <c r="I79" s="395"/>
      <c r="J79" s="395"/>
      <c r="K79" s="398"/>
      <c r="L79" s="398"/>
      <c r="M79" s="398"/>
      <c r="N79" s="398"/>
      <c r="AN79" s="391"/>
      <c r="AO79" s="391"/>
      <c r="AP79" s="391"/>
      <c r="AQ79" s="391"/>
      <c r="AR79" s="391"/>
      <c r="AS79" s="391"/>
      <c r="AT79" s="391"/>
      <c r="AU79" s="391"/>
      <c r="AV79" s="391"/>
      <c r="AW79" s="391"/>
      <c r="AX79" s="391"/>
      <c r="AY79" s="391"/>
      <c r="AZ79" s="391"/>
      <c r="BA79" s="391"/>
      <c r="BB79" s="392" t="s">
        <v>584</v>
      </c>
      <c r="BC79" s="392"/>
      <c r="BD79" s="392"/>
      <c r="BE79" s="392"/>
      <c r="BF79" s="392"/>
      <c r="BG79" s="392"/>
      <c r="BH79" s="392"/>
      <c r="BI79" s="392"/>
      <c r="BJ79" s="392"/>
      <c r="BK79" s="392"/>
      <c r="BL79" s="392"/>
      <c r="BM79" s="392"/>
      <c r="BN79" s="392"/>
      <c r="BO79" s="392"/>
      <c r="BP79" s="377">
        <v>7.5</v>
      </c>
      <c r="BQ79" s="377"/>
      <c r="BR79" s="377"/>
      <c r="BS79" s="377"/>
      <c r="BT79" s="377"/>
      <c r="BU79" s="377"/>
      <c r="BV79" s="377"/>
      <c r="BW79" s="377"/>
      <c r="BX79" s="377">
        <v>8</v>
      </c>
      <c r="BY79" s="377"/>
      <c r="BZ79" s="377"/>
      <c r="CA79" s="377"/>
      <c r="CB79" s="377"/>
      <c r="CC79" s="377"/>
      <c r="CD79" s="377"/>
      <c r="CE79" s="377"/>
      <c r="CF79" s="377">
        <v>8</v>
      </c>
      <c r="CG79" s="377"/>
      <c r="CH79" s="377"/>
      <c r="CI79" s="377"/>
      <c r="CJ79" s="377"/>
      <c r="CK79" s="377"/>
      <c r="CL79" s="377"/>
      <c r="CM79" s="377"/>
      <c r="CN79" s="377">
        <v>8.3000000000000007</v>
      </c>
      <c r="CO79" s="377"/>
      <c r="CP79" s="377"/>
      <c r="CQ79" s="377"/>
      <c r="CR79" s="377"/>
      <c r="CS79" s="377"/>
      <c r="CT79" s="377"/>
      <c r="CU79" s="377"/>
      <c r="CV79" s="377">
        <v>8.6</v>
      </c>
      <c r="CW79" s="377"/>
      <c r="CX79" s="377"/>
      <c r="CY79" s="377"/>
      <c r="CZ79" s="377"/>
      <c r="DA79" s="377"/>
      <c r="DB79" s="377"/>
      <c r="DC79" s="377"/>
    </row>
    <row r="80" spans="2:107" ht="13.5" x14ac:dyDescent="0.15">
      <c r="B80" s="247"/>
      <c r="G80" s="387"/>
      <c r="H80" s="387"/>
      <c r="I80" s="395"/>
      <c r="J80" s="395"/>
      <c r="K80" s="398"/>
      <c r="L80" s="398"/>
      <c r="M80" s="398"/>
      <c r="N80" s="398"/>
      <c r="AN80" s="391"/>
      <c r="AO80" s="391"/>
      <c r="AP80" s="391"/>
      <c r="AQ80" s="391"/>
      <c r="AR80" s="391"/>
      <c r="AS80" s="391"/>
      <c r="AT80" s="391"/>
      <c r="AU80" s="391"/>
      <c r="AV80" s="391"/>
      <c r="AW80" s="391"/>
      <c r="AX80" s="391"/>
      <c r="AY80" s="391"/>
      <c r="AZ80" s="391"/>
      <c r="BA80" s="391"/>
      <c r="BB80" s="392"/>
      <c r="BC80" s="392"/>
      <c r="BD80" s="392"/>
      <c r="BE80" s="392"/>
      <c r="BF80" s="392"/>
      <c r="BG80" s="392"/>
      <c r="BH80" s="392"/>
      <c r="BI80" s="392"/>
      <c r="BJ80" s="392"/>
      <c r="BK80" s="392"/>
      <c r="BL80" s="392"/>
      <c r="BM80" s="392"/>
      <c r="BN80" s="392"/>
      <c r="BO80" s="392"/>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AJE3NYksIm68KzksDghmJlOalhV6x5JUkgGHEsELHZUxBFeCTmAuymCPKs28sKDI9B+nL/gPXdAwKP8xS54UlA==" saltValue="XgP+HAKnb3fjCjaS7mcRXA=="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D76FA-8C9F-4D46-9825-A1F1BA7DB723}">
  <sheetPr>
    <pageSetUpPr fitToPage="1"/>
  </sheetPr>
  <dimension ref="A1:DR125"/>
  <sheetViews>
    <sheetView showGridLines="0" topLeftCell="G70" zoomScale="70" zoomScaleNormal="70" zoomScaleSheetLayoutView="70" workbookViewId="0">
      <selection activeCell="AD111" sqref="AD111"/>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ztqGNBvxiUSO35ZHACdGsa1/gWMJW3JTXWv+j8geVaO7b7SF+GOeivTXd1fX7mxr66nc6pqEQqgIgutsA80YIA==" saltValue="a5EsbG/ZynSMPtKVqcm/7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1D3D9-CA55-498C-AC6F-1DCE8FB4B6C6}">
  <sheetPr>
    <pageSetUpPr fitToPage="1"/>
  </sheetPr>
  <dimension ref="A1:DR125"/>
  <sheetViews>
    <sheetView showGridLines="0" zoomScale="55" zoomScaleNormal="5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B1gZKxRjsZsDitnnE4bThQmvHx55nqDgy4M+lNVSBzWXJIkVaEWhI2gqtNRbQAkyAOu9+33g7pfPEDxAq6pUbA==" saltValue="Lm2E2CZ5MiCx8ZM2vAkeX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528</v>
      </c>
      <c r="G2" s="137"/>
      <c r="H2" s="138"/>
    </row>
    <row r="3" spans="1:8" x14ac:dyDescent="0.15">
      <c r="A3" s="134" t="s">
        <v>521</v>
      </c>
      <c r="B3" s="139"/>
      <c r="C3" s="140"/>
      <c r="D3" s="141">
        <v>109194</v>
      </c>
      <c r="E3" s="142"/>
      <c r="F3" s="143">
        <v>70329</v>
      </c>
      <c r="G3" s="144"/>
      <c r="H3" s="145"/>
    </row>
    <row r="4" spans="1:8" x14ac:dyDescent="0.15">
      <c r="A4" s="146"/>
      <c r="B4" s="147"/>
      <c r="C4" s="148"/>
      <c r="D4" s="149">
        <v>59762</v>
      </c>
      <c r="E4" s="150"/>
      <c r="F4" s="151">
        <v>39403</v>
      </c>
      <c r="G4" s="152"/>
      <c r="H4" s="153"/>
    </row>
    <row r="5" spans="1:8" x14ac:dyDescent="0.15">
      <c r="A5" s="134" t="s">
        <v>523</v>
      </c>
      <c r="B5" s="139"/>
      <c r="C5" s="140"/>
      <c r="D5" s="141">
        <v>81076</v>
      </c>
      <c r="E5" s="142"/>
      <c r="F5" s="143">
        <v>71871</v>
      </c>
      <c r="G5" s="144"/>
      <c r="H5" s="145"/>
    </row>
    <row r="6" spans="1:8" x14ac:dyDescent="0.15">
      <c r="A6" s="146"/>
      <c r="B6" s="147"/>
      <c r="C6" s="148"/>
      <c r="D6" s="149">
        <v>49761</v>
      </c>
      <c r="E6" s="150"/>
      <c r="F6" s="151">
        <v>38232</v>
      </c>
      <c r="G6" s="152"/>
      <c r="H6" s="153"/>
    </row>
    <row r="7" spans="1:8" x14ac:dyDescent="0.15">
      <c r="A7" s="134" t="s">
        <v>524</v>
      </c>
      <c r="B7" s="139"/>
      <c r="C7" s="140"/>
      <c r="D7" s="141">
        <v>62392</v>
      </c>
      <c r="E7" s="142"/>
      <c r="F7" s="143">
        <v>71807</v>
      </c>
      <c r="G7" s="144"/>
      <c r="H7" s="145"/>
    </row>
    <row r="8" spans="1:8" x14ac:dyDescent="0.15">
      <c r="A8" s="146"/>
      <c r="B8" s="147"/>
      <c r="C8" s="148"/>
      <c r="D8" s="149">
        <v>48514</v>
      </c>
      <c r="E8" s="150"/>
      <c r="F8" s="151">
        <v>37333</v>
      </c>
      <c r="G8" s="152"/>
      <c r="H8" s="153"/>
    </row>
    <row r="9" spans="1:8" x14ac:dyDescent="0.15">
      <c r="A9" s="134" t="s">
        <v>525</v>
      </c>
      <c r="B9" s="139"/>
      <c r="C9" s="140"/>
      <c r="D9" s="141">
        <v>175933</v>
      </c>
      <c r="E9" s="142"/>
      <c r="F9" s="143">
        <v>80821</v>
      </c>
      <c r="G9" s="144"/>
      <c r="H9" s="145"/>
    </row>
    <row r="10" spans="1:8" x14ac:dyDescent="0.15">
      <c r="A10" s="146"/>
      <c r="B10" s="147"/>
      <c r="C10" s="148"/>
      <c r="D10" s="149">
        <v>150193</v>
      </c>
      <c r="E10" s="150"/>
      <c r="F10" s="151">
        <v>49586</v>
      </c>
      <c r="G10" s="152"/>
      <c r="H10" s="153"/>
    </row>
    <row r="11" spans="1:8" x14ac:dyDescent="0.15">
      <c r="A11" s="134" t="s">
        <v>526</v>
      </c>
      <c r="B11" s="139"/>
      <c r="C11" s="140"/>
      <c r="D11" s="141">
        <v>68037</v>
      </c>
      <c r="E11" s="142"/>
      <c r="F11" s="143">
        <v>79840</v>
      </c>
      <c r="G11" s="144"/>
      <c r="H11" s="145"/>
    </row>
    <row r="12" spans="1:8" x14ac:dyDescent="0.15">
      <c r="A12" s="146"/>
      <c r="B12" s="147"/>
      <c r="C12" s="154"/>
      <c r="D12" s="149">
        <v>42530</v>
      </c>
      <c r="E12" s="150"/>
      <c r="F12" s="151">
        <v>45238</v>
      </c>
      <c r="G12" s="152"/>
      <c r="H12" s="153"/>
    </row>
    <row r="13" spans="1:8" x14ac:dyDescent="0.15">
      <c r="A13" s="134"/>
      <c r="B13" s="139"/>
      <c r="C13" s="140"/>
      <c r="D13" s="141">
        <v>99326</v>
      </c>
      <c r="E13" s="142"/>
      <c r="F13" s="143">
        <v>74934</v>
      </c>
      <c r="G13" s="155"/>
      <c r="H13" s="145"/>
    </row>
    <row r="14" spans="1:8" x14ac:dyDescent="0.15">
      <c r="A14" s="146"/>
      <c r="B14" s="147"/>
      <c r="C14" s="148"/>
      <c r="D14" s="149">
        <v>70152</v>
      </c>
      <c r="E14" s="150"/>
      <c r="F14" s="151">
        <v>41958</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6.95</v>
      </c>
      <c r="C19" s="156">
        <f>ROUND(VALUE(SUBSTITUTE(実質収支比率等に係る経年分析!G$48,"▲","-")),2)</f>
        <v>9.4700000000000006</v>
      </c>
      <c r="D19" s="156">
        <f>ROUND(VALUE(SUBSTITUTE(実質収支比率等に係る経年分析!H$48,"▲","-")),2)</f>
        <v>8.76</v>
      </c>
      <c r="E19" s="156">
        <f>ROUND(VALUE(SUBSTITUTE(実質収支比率等に係る経年分析!I$48,"▲","-")),2)</f>
        <v>7.54</v>
      </c>
      <c r="F19" s="156">
        <f>ROUND(VALUE(SUBSTITUTE(実質収支比率等に係る経年分析!J$48,"▲","-")),2)</f>
        <v>6.8</v>
      </c>
    </row>
    <row r="20" spans="1:11" x14ac:dyDescent="0.15">
      <c r="A20" s="156" t="s">
        <v>53</v>
      </c>
      <c r="B20" s="156">
        <f>ROUND(VALUE(SUBSTITUTE(実質収支比率等に係る経年分析!F$47,"▲","-")),2)</f>
        <v>14.8</v>
      </c>
      <c r="C20" s="156">
        <f>ROUND(VALUE(SUBSTITUTE(実質収支比率等に係る経年分析!G$47,"▲","-")),2)</f>
        <v>16.52</v>
      </c>
      <c r="D20" s="156">
        <f>ROUND(VALUE(SUBSTITUTE(実質収支比率等に係る経年分析!H$47,"▲","-")),2)</f>
        <v>16.899999999999999</v>
      </c>
      <c r="E20" s="156">
        <f>ROUND(VALUE(SUBSTITUTE(実質収支比率等に係る経年分析!I$47,"▲","-")),2)</f>
        <v>17.09</v>
      </c>
      <c r="F20" s="156">
        <f>ROUND(VALUE(SUBSTITUTE(実質収支比率等に係る経年分析!J$47,"▲","-")),2)</f>
        <v>16.79</v>
      </c>
    </row>
    <row r="21" spans="1:11" x14ac:dyDescent="0.15">
      <c r="A21" s="156" t="s">
        <v>54</v>
      </c>
      <c r="B21" s="156">
        <f>IF(ISNUMBER(VALUE(SUBSTITUTE(実質収支比率等に係る経年分析!F$49,"▲","-"))),ROUND(VALUE(SUBSTITUTE(実質収支比率等に係る経年分析!F$49,"▲","-")),2),NA())</f>
        <v>1.86</v>
      </c>
      <c r="C21" s="156">
        <f>IF(ISNUMBER(VALUE(SUBSTITUTE(実質収支比率等に係る経年分析!G$49,"▲","-"))),ROUND(VALUE(SUBSTITUTE(実質収支比率等に係る経年分析!G$49,"▲","-")),2),NA())</f>
        <v>4.7</v>
      </c>
      <c r="D21" s="156">
        <f>IF(ISNUMBER(VALUE(SUBSTITUTE(実質収支比率等に係る経年分析!H$49,"▲","-"))),ROUND(VALUE(SUBSTITUTE(実質収支比率等に係る経年分析!H$49,"▲","-")),2),NA())</f>
        <v>-0.89</v>
      </c>
      <c r="E21" s="156">
        <f>IF(ISNUMBER(VALUE(SUBSTITUTE(実質収支比率等に係る経年分析!I$49,"▲","-"))),ROUND(VALUE(SUBSTITUTE(実質収支比率等に係る経年分析!I$49,"▲","-")),2),NA())</f>
        <v>0.98</v>
      </c>
      <c r="F21" s="156">
        <f>IF(ISNUMBER(VALUE(SUBSTITUTE(実質収支比率等に係る経年分析!J$49,"▲","-"))),ROUND(VALUE(SUBSTITUTE(実質収支比率等に係る経年分析!J$49,"▲","-")),2),NA())</f>
        <v>2.0699999999999998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0.04</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0.03</v>
      </c>
    </row>
    <row r="28" spans="1:11" x14ac:dyDescent="0.15">
      <c r="A28" s="157" t="str">
        <f>IF(連結実質赤字比率に係る赤字・黒字の構成分析!C$42="",NA(),連結実質赤字比率に係る赤字・黒字の構成分析!C$42)</f>
        <v>その他会計（赤字）</v>
      </c>
      <c r="B28" s="157">
        <f>IF(ROUND(VALUE(SUBSTITUTE(連結実質赤字比率に係る赤字・黒字の構成分析!F$42,"▲", "-")), 2) &lt; 0, ABS(ROUND(VALUE(SUBSTITUTE(連結実質赤字比率に係る赤字・黒字の構成分析!F$42,"▲", "-")), 2)), NA())</f>
        <v>1.95</v>
      </c>
      <c r="C28" s="157" t="e">
        <f>IF(ROUND(VALUE(SUBSTITUTE(連結実質赤字比率に係る赤字・黒字の構成分析!F$42,"▲", "-")), 2) &gt;= 0, ABS(ROUND(VALUE(SUBSTITUTE(連結実質赤字比率に係る赤字・黒字の構成分析!F$42,"▲", "-")), 2)), NA())</f>
        <v>#N/A</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下水道事業会計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7.0000000000000007E-2</v>
      </c>
    </row>
    <row r="30" spans="1:11" x14ac:dyDescent="0.15">
      <c r="A30" s="157" t="str">
        <f>IF(連結実質赤字比率に係る赤字・黒字の構成分析!C$40="",NA(),連結実質赤字比率に係る赤字・黒字の構成分析!C$40)</f>
        <v>木材加工事業特別会計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v>
      </c>
      <c r="F30" s="157">
        <f>IF(ROUND(VALUE(SUBSTITUTE(連結実質赤字比率に係る赤字・黒字の構成分析!H$40,"▲", "-")), 2) &lt; 0, ABS(ROUND(VALUE(SUBSTITUTE(連結実質赤字比率に係る赤字・黒字の構成分析!H$40,"▲", "-")), 2)), NA())</f>
        <v>0.16</v>
      </c>
      <c r="G30" s="157" t="e">
        <f>IF(ROUND(VALUE(SUBSTITUTE(連結実質赤字比率に係る赤字・黒字の構成分析!H$40,"▲", "-")), 2) &gt;= 0, ABS(ROUND(VALUE(SUBSTITUTE(連結実質赤字比率に係る赤字・黒字の構成分析!H$40,"▲", "-")), 2)), NA())</f>
        <v>#N/A</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0.22</v>
      </c>
    </row>
    <row r="31" spans="1:11" x14ac:dyDescent="0.15">
      <c r="A31" s="157" t="str">
        <f>IF(連結実質赤字比率に係る赤字・黒字の構成分析!C$39="",NA(),連結実質赤字比率に係る赤字・黒字の構成分析!C$39)</f>
        <v>国民健康保険事業特別会計（事業勘定）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1.51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1.1599999999999999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0.26</v>
      </c>
    </row>
    <row r="32" spans="1:11" x14ac:dyDescent="0.15">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1.66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0.34</v>
      </c>
    </row>
    <row r="33" spans="1:16" x14ac:dyDescent="0.15">
      <c r="A33" s="157" t="str">
        <f>IF(連結実質赤字比率に係る赤字・黒字の構成分析!C$37="",NA(),連結実質赤字比率に係る赤字・黒字の構成分析!C$37)</f>
        <v>分譲宅地造成事業特別会計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0.62</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8.8699999999999992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9.36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8.92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7.54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6.57</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11.18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12.19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12.62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12.83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13.1</v>
      </c>
    </row>
    <row r="36" spans="1:16" x14ac:dyDescent="0.15">
      <c r="A36" s="157" t="str">
        <f>IF(連結実質赤字比率に係る赤字・黒字の構成分析!C$34="",NA(),連結実質赤字比率に係る赤字・黒字の構成分析!C$34)</f>
        <v>駐車場事業特別会計</v>
      </c>
      <c r="B36" s="157">
        <f>IF(ROUND(VALUE(SUBSTITUTE(連結実質赤字比率に係る赤字・黒字の構成分析!F$34,"▲", "-")), 2) &lt; 0, ABS(ROUND(VALUE(SUBSTITUTE(連結実質赤字比率に係る赤字・黒字の構成分析!F$34,"▲", "-")), 2)), NA())</f>
        <v>1.26</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1.23</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1.23</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1.17</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1.07</v>
      </c>
      <c r="K36" s="157" t="e">
        <f>IF(ROUND(VALUE(SUBSTITUTE(連結実質赤字比率に係る赤字・黒字の構成分析!J$34,"▲", "-")), 2) &gt;= 0, ABS(ROUND(VALUE(SUBSTITUTE(連結実質赤字比率に係る赤字・黒字の構成分析!J$34,"▲", "-")), 2)), NA())</f>
        <v>#N/A</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4992</v>
      </c>
      <c r="E42" s="158"/>
      <c r="F42" s="158"/>
      <c r="G42" s="158">
        <f>'実質公債費比率（分子）の構造'!L$52</f>
        <v>4742</v>
      </c>
      <c r="H42" s="158"/>
      <c r="I42" s="158"/>
      <c r="J42" s="158">
        <f>'実質公債費比率（分子）の構造'!M$52</f>
        <v>4749</v>
      </c>
      <c r="K42" s="158"/>
      <c r="L42" s="158"/>
      <c r="M42" s="158">
        <f>'実質公債費比率（分子）の構造'!N$52</f>
        <v>4467</v>
      </c>
      <c r="N42" s="158"/>
      <c r="O42" s="158"/>
      <c r="P42" s="158">
        <f>'実質公債費比率（分子）の構造'!O$52</f>
        <v>4370</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7</v>
      </c>
      <c r="C44" s="158"/>
      <c r="D44" s="158"/>
      <c r="E44" s="158">
        <f>'実質公債費比率（分子）の構造'!L$50</f>
        <v>6</v>
      </c>
      <c r="F44" s="158"/>
      <c r="G44" s="158"/>
      <c r="H44" s="158">
        <f>'実質公債費比率（分子）の構造'!M$50</f>
        <v>6</v>
      </c>
      <c r="I44" s="158"/>
      <c r="J44" s="158"/>
      <c r="K44" s="158">
        <f>'実質公債費比率（分子）の構造'!N$50</f>
        <v>5</v>
      </c>
      <c r="L44" s="158"/>
      <c r="M44" s="158"/>
      <c r="N44" s="158">
        <f>'実質公債費比率（分子）の構造'!O$50</f>
        <v>5</v>
      </c>
      <c r="O44" s="158"/>
      <c r="P44" s="158"/>
    </row>
    <row r="45" spans="1:16" x14ac:dyDescent="0.15">
      <c r="A45" s="158" t="s">
        <v>63</v>
      </c>
      <c r="B45" s="158">
        <f>'実質公債費比率（分子）の構造'!K$49</f>
        <v>417</v>
      </c>
      <c r="C45" s="158"/>
      <c r="D45" s="158"/>
      <c r="E45" s="158">
        <f>'実質公債費比率（分子）の構造'!L$49</f>
        <v>439</v>
      </c>
      <c r="F45" s="158"/>
      <c r="G45" s="158"/>
      <c r="H45" s="158">
        <f>'実質公債費比率（分子）の構造'!M$49</f>
        <v>448</v>
      </c>
      <c r="I45" s="158"/>
      <c r="J45" s="158"/>
      <c r="K45" s="158">
        <f>'実質公債費比率（分子）の構造'!N$49</f>
        <v>457</v>
      </c>
      <c r="L45" s="158"/>
      <c r="M45" s="158"/>
      <c r="N45" s="158">
        <f>'実質公債費比率（分子）の構造'!O$49</f>
        <v>438</v>
      </c>
      <c r="O45" s="158"/>
      <c r="P45" s="158"/>
    </row>
    <row r="46" spans="1:16" x14ac:dyDescent="0.15">
      <c r="A46" s="158" t="s">
        <v>64</v>
      </c>
      <c r="B46" s="158">
        <f>'実質公債費比率（分子）の構造'!K$48</f>
        <v>580</v>
      </c>
      <c r="C46" s="158"/>
      <c r="D46" s="158"/>
      <c r="E46" s="158">
        <f>'実質公債費比率（分子）の構造'!L$48</f>
        <v>605</v>
      </c>
      <c r="F46" s="158"/>
      <c r="G46" s="158"/>
      <c r="H46" s="158">
        <f>'実質公債費比率（分子）の構造'!M$48</f>
        <v>597</v>
      </c>
      <c r="I46" s="158"/>
      <c r="J46" s="158"/>
      <c r="K46" s="158">
        <f>'実質公債費比率（分子）の構造'!N$48</f>
        <v>606</v>
      </c>
      <c r="L46" s="158"/>
      <c r="M46" s="158"/>
      <c r="N46" s="158">
        <f>'実質公債費比率（分子）の構造'!O$48</f>
        <v>536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5664</v>
      </c>
      <c r="C49" s="158"/>
      <c r="D49" s="158"/>
      <c r="E49" s="158">
        <f>'実質公債費比率（分子）の構造'!L$45</f>
        <v>5271</v>
      </c>
      <c r="F49" s="158"/>
      <c r="G49" s="158"/>
      <c r="H49" s="158">
        <f>'実質公債費比率（分子）の構造'!M$45</f>
        <v>5373</v>
      </c>
      <c r="I49" s="158"/>
      <c r="J49" s="158"/>
      <c r="K49" s="158">
        <f>'実質公債費比率（分子）の構造'!N$45</f>
        <v>5085</v>
      </c>
      <c r="L49" s="158"/>
      <c r="M49" s="158"/>
      <c r="N49" s="158">
        <f>'実質公債費比率（分子）の構造'!O$45</f>
        <v>4861</v>
      </c>
      <c r="O49" s="158"/>
      <c r="P49" s="158"/>
    </row>
    <row r="50" spans="1:16" x14ac:dyDescent="0.15">
      <c r="A50" s="158" t="s">
        <v>67</v>
      </c>
      <c r="B50" s="158" t="e">
        <f>NA()</f>
        <v>#N/A</v>
      </c>
      <c r="C50" s="158">
        <f>IF(ISNUMBER('実質公債費比率（分子）の構造'!K$53),'実質公債費比率（分子）の構造'!K$53,NA())</f>
        <v>1676</v>
      </c>
      <c r="D50" s="158" t="e">
        <f>NA()</f>
        <v>#N/A</v>
      </c>
      <c r="E50" s="158" t="e">
        <f>NA()</f>
        <v>#N/A</v>
      </c>
      <c r="F50" s="158">
        <f>IF(ISNUMBER('実質公債費比率（分子）の構造'!L$53),'実質公債費比率（分子）の構造'!L$53,NA())</f>
        <v>1579</v>
      </c>
      <c r="G50" s="158" t="e">
        <f>NA()</f>
        <v>#N/A</v>
      </c>
      <c r="H50" s="158" t="e">
        <f>NA()</f>
        <v>#N/A</v>
      </c>
      <c r="I50" s="158">
        <f>IF(ISNUMBER('実質公債費比率（分子）の構造'!M$53),'実質公債費比率（分子）の構造'!M$53,NA())</f>
        <v>1675</v>
      </c>
      <c r="J50" s="158" t="e">
        <f>NA()</f>
        <v>#N/A</v>
      </c>
      <c r="K50" s="158" t="e">
        <f>NA()</f>
        <v>#N/A</v>
      </c>
      <c r="L50" s="158">
        <f>IF(ISNUMBER('実質公債費比率（分子）の構造'!N$53),'実質公債費比率（分子）の構造'!N$53,NA())</f>
        <v>1686</v>
      </c>
      <c r="M50" s="158" t="e">
        <f>NA()</f>
        <v>#N/A</v>
      </c>
      <c r="N50" s="158" t="e">
        <f>NA()</f>
        <v>#N/A</v>
      </c>
      <c r="O50" s="158">
        <f>IF(ISNUMBER('実質公債費比率（分子）の構造'!O$53),'実質公債費比率（分子）の構造'!O$53,NA())</f>
        <v>1470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41491</v>
      </c>
      <c r="E56" s="157"/>
      <c r="F56" s="157"/>
      <c r="G56" s="157">
        <f>'将来負担比率（分子）の構造'!J$52</f>
        <v>40327</v>
      </c>
      <c r="H56" s="157"/>
      <c r="I56" s="157"/>
      <c r="J56" s="157">
        <f>'将来負担比率（分子）の構造'!K$52</f>
        <v>38542</v>
      </c>
      <c r="K56" s="157"/>
      <c r="L56" s="157"/>
      <c r="M56" s="157">
        <f>'将来負担比率（分子）の構造'!L$52</f>
        <v>40942</v>
      </c>
      <c r="N56" s="157"/>
      <c r="O56" s="157"/>
      <c r="P56" s="157">
        <f>'将来負担比率（分子）の構造'!M$52</f>
        <v>38878</v>
      </c>
    </row>
    <row r="57" spans="1:16" x14ac:dyDescent="0.15">
      <c r="A57" s="157" t="s">
        <v>42</v>
      </c>
      <c r="B57" s="157"/>
      <c r="C57" s="157"/>
      <c r="D57" s="157">
        <f>'将来負担比率（分子）の構造'!I$51</f>
        <v>2150</v>
      </c>
      <c r="E57" s="157"/>
      <c r="F57" s="157"/>
      <c r="G57" s="157">
        <f>'将来負担比率（分子）の構造'!J$51</f>
        <v>2139</v>
      </c>
      <c r="H57" s="157"/>
      <c r="I57" s="157"/>
      <c r="J57" s="157">
        <f>'将来負担比率（分子）の構造'!K$51</f>
        <v>1997</v>
      </c>
      <c r="K57" s="157"/>
      <c r="L57" s="157"/>
      <c r="M57" s="157">
        <f>'将来負担比率（分子）の構造'!L$51</f>
        <v>2322</v>
      </c>
      <c r="N57" s="157"/>
      <c r="O57" s="157"/>
      <c r="P57" s="157">
        <f>'将来負担比率（分子）の構造'!M$51</f>
        <v>2318</v>
      </c>
    </row>
    <row r="58" spans="1:16" x14ac:dyDescent="0.15">
      <c r="A58" s="157" t="s">
        <v>41</v>
      </c>
      <c r="B58" s="157"/>
      <c r="C58" s="157"/>
      <c r="D58" s="157">
        <f>'将来負担比率（分子）の構造'!I$50</f>
        <v>21140</v>
      </c>
      <c r="E58" s="157"/>
      <c r="F58" s="157"/>
      <c r="G58" s="157">
        <f>'将来負担比率（分子）の構造'!J$50</f>
        <v>23177</v>
      </c>
      <c r="H58" s="157"/>
      <c r="I58" s="157"/>
      <c r="J58" s="157">
        <f>'将来負担比率（分子）の構造'!K$50</f>
        <v>23532</v>
      </c>
      <c r="K58" s="157"/>
      <c r="L58" s="157"/>
      <c r="M58" s="157">
        <f>'将来負担比率（分子）の構造'!L$50</f>
        <v>21653</v>
      </c>
      <c r="N58" s="157"/>
      <c r="O58" s="157"/>
      <c r="P58" s="157">
        <f>'将来負担比率（分子）の構造'!M$50</f>
        <v>21143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488</v>
      </c>
      <c r="C61" s="157"/>
      <c r="D61" s="157"/>
      <c r="E61" s="157">
        <f>'将来負担比率（分子）の構造'!J$46</f>
        <v>358</v>
      </c>
      <c r="F61" s="157"/>
      <c r="G61" s="157"/>
      <c r="H61" s="157">
        <f>'将来負担比率（分子）の構造'!K$46</f>
        <v>320</v>
      </c>
      <c r="I61" s="157"/>
      <c r="J61" s="157"/>
      <c r="K61" s="157">
        <f>'将来負担比率（分子）の構造'!L$46</f>
        <v>245</v>
      </c>
      <c r="L61" s="157"/>
      <c r="M61" s="157"/>
      <c r="N61" s="157">
        <f>'将来負担比率（分子）の構造'!M$46</f>
        <v>194</v>
      </c>
      <c r="O61" s="157"/>
      <c r="P61" s="157"/>
    </row>
    <row r="62" spans="1:16" x14ac:dyDescent="0.15">
      <c r="A62" s="157" t="s">
        <v>35</v>
      </c>
      <c r="B62" s="157">
        <f>'将来負担比率（分子）の構造'!I$45</f>
        <v>5531</v>
      </c>
      <c r="C62" s="157"/>
      <c r="D62" s="157"/>
      <c r="E62" s="157">
        <f>'将来負担比率（分子）の構造'!J$45</f>
        <v>5305</v>
      </c>
      <c r="F62" s="157"/>
      <c r="G62" s="157"/>
      <c r="H62" s="157">
        <f>'将来負担比率（分子）の構造'!K$45</f>
        <v>5099</v>
      </c>
      <c r="I62" s="157"/>
      <c r="J62" s="157"/>
      <c r="K62" s="157">
        <f>'将来負担比率（分子）の構造'!L$45</f>
        <v>5129</v>
      </c>
      <c r="L62" s="157"/>
      <c r="M62" s="157"/>
      <c r="N62" s="157">
        <f>'将来負担比率（分子）の構造'!M$45</f>
        <v>5724</v>
      </c>
      <c r="O62" s="157"/>
      <c r="P62" s="157"/>
    </row>
    <row r="63" spans="1:16" x14ac:dyDescent="0.15">
      <c r="A63" s="157" t="s">
        <v>34</v>
      </c>
      <c r="B63" s="157">
        <f>'将来負担比率（分子）の構造'!I$44</f>
        <v>2499</v>
      </c>
      <c r="C63" s="157"/>
      <c r="D63" s="157"/>
      <c r="E63" s="157">
        <f>'将来負担比率（分子）の構造'!J$44</f>
        <v>2318</v>
      </c>
      <c r="F63" s="157"/>
      <c r="G63" s="157"/>
      <c r="H63" s="157">
        <f>'将来負担比率（分子）の構造'!K$44</f>
        <v>2153</v>
      </c>
      <c r="I63" s="157"/>
      <c r="J63" s="157"/>
      <c r="K63" s="157">
        <f>'将来負担比率（分子）の構造'!L$44</f>
        <v>2032</v>
      </c>
      <c r="L63" s="157"/>
      <c r="M63" s="157"/>
      <c r="N63" s="157">
        <f>'将来負担比率（分子）の構造'!M$44</f>
        <v>1816</v>
      </c>
      <c r="O63" s="157"/>
      <c r="P63" s="157"/>
    </row>
    <row r="64" spans="1:16" x14ac:dyDescent="0.15">
      <c r="A64" s="157" t="s">
        <v>33</v>
      </c>
      <c r="B64" s="157">
        <f>'将来負担比率（分子）の構造'!I$43</f>
        <v>4855</v>
      </c>
      <c r="C64" s="157"/>
      <c r="D64" s="157"/>
      <c r="E64" s="157">
        <f>'将来負担比率（分子）の構造'!J$43</f>
        <v>5136</v>
      </c>
      <c r="F64" s="157"/>
      <c r="G64" s="157"/>
      <c r="H64" s="157">
        <f>'将来負担比率（分子）の構造'!K$43</f>
        <v>4822</v>
      </c>
      <c r="I64" s="157"/>
      <c r="J64" s="157"/>
      <c r="K64" s="157">
        <f>'将来負担比率（分子）の構造'!L$43</f>
        <v>4745</v>
      </c>
      <c r="L64" s="157"/>
      <c r="M64" s="157"/>
      <c r="N64" s="157">
        <f>'将来負担比率（分子）の構造'!M$43</f>
        <v>4297</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50150</v>
      </c>
      <c r="C66" s="157"/>
      <c r="D66" s="157"/>
      <c r="E66" s="157">
        <f>'将来負担比率（分子）の構造'!J$41</f>
        <v>49902</v>
      </c>
      <c r="F66" s="157"/>
      <c r="G66" s="157"/>
      <c r="H66" s="157">
        <f>'将来負担比率（分子）の構造'!K$41</f>
        <v>47697</v>
      </c>
      <c r="I66" s="157"/>
      <c r="J66" s="157"/>
      <c r="K66" s="157">
        <f>'将来負担比率（分子）の構造'!L$41</f>
        <v>50498</v>
      </c>
      <c r="L66" s="157"/>
      <c r="M66" s="157"/>
      <c r="N66" s="157">
        <f>'将来負担比率（分子）の構造'!M$41</f>
        <v>48125</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4065</v>
      </c>
      <c r="C72" s="161">
        <f>基金残高に係る経年分析!G55</f>
        <v>4065</v>
      </c>
      <c r="D72" s="161">
        <f>基金残高に係る経年分析!H55</f>
        <v>4068</v>
      </c>
    </row>
    <row r="73" spans="1:16" x14ac:dyDescent="0.15">
      <c r="A73" s="160" t="s">
        <v>74</v>
      </c>
      <c r="B73" s="161">
        <f>基金残高に係る経年分析!F56</f>
        <v>10449</v>
      </c>
      <c r="C73" s="161">
        <f>基金残高に係る経年分析!G56</f>
        <v>10458</v>
      </c>
      <c r="D73" s="161">
        <f>基金残高に係る経年分析!H56</f>
        <v>10169</v>
      </c>
    </row>
    <row r="74" spans="1:16" x14ac:dyDescent="0.15">
      <c r="A74" s="160" t="s">
        <v>75</v>
      </c>
      <c r="B74" s="161">
        <f>基金残高に係る経年分析!F57</f>
        <v>10547</v>
      </c>
      <c r="C74" s="161">
        <f>基金残高に係る経年分析!G57</f>
        <v>8713</v>
      </c>
      <c r="D74" s="161">
        <f>基金残高に係る経年分析!H57</f>
        <v>8228</v>
      </c>
    </row>
  </sheetData>
  <sheetProtection algorithmName="SHA-512" hashValue="K2CVhj0I7SrBvEcsZaZiRAGVGzqEUj4Q3SQJZxq0N5RZc1VHCr3YO0CBssoo9tm2bqgDXTx8qLW7JTS/VV39pw==" saltValue="DRnK2Smpvnt6y5ihs8c+A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楠本 育男</cp:lastModifiedBy>
  <cp:lastPrinted>2026-03-13T00:37:24Z</cp:lastPrinted>
  <dcterms:created xsi:type="dcterms:W3CDTF">2026-02-23T08:06:18Z</dcterms:created>
  <dcterms:modified xsi:type="dcterms:W3CDTF">2026-09-17T02:34:40Z</dcterms:modified>
  <cp:category/>
</cp:coreProperties>
</file>