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172.20.0.21\tanabelg\040800財政課\財政係\ホームページ用\更新ファイル\令和７年度\260306更新（財政状況資料集）\"/>
    </mc:Choice>
  </mc:AlternateContent>
  <xr:revisionPtr revIDLastSave="0" documentId="13_ncr:1_{670B8C28-E970-4060-A909-DD354EE2ED82}" xr6:coauthVersionLast="47" xr6:coauthVersionMax="47" xr10:uidLastSave="{00000000-0000-0000-0000-000000000000}"/>
  <bookViews>
    <workbookView xWindow="-120" yWindow="-120" windowWidth="29040" windowHeight="15720" tabRatio="80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8" i="10" l="1"/>
  <c r="BG37" i="10"/>
  <c r="BG36" i="10"/>
  <c r="BG35" i="10"/>
  <c r="BG34"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AM38" i="10"/>
  <c r="C38" i="10"/>
  <c r="CO37" i="10"/>
  <c r="AM37" i="10"/>
  <c r="C37" i="10"/>
  <c r="AM36" i="10"/>
  <c r="CO35" i="10"/>
  <c r="CO36" i="10" s="1"/>
  <c r="BW34" i="10"/>
  <c r="BW35" i="10" s="1"/>
  <c r="C34" i="10"/>
  <c r="BW36" i="10" l="1"/>
  <c r="BW37" i="10" s="1"/>
  <c r="BW38" i="10" s="1"/>
  <c r="BW39" i="10" s="1"/>
  <c r="BW40" i="10" s="1"/>
  <c r="BW41" i="10" s="1"/>
  <c r="BW42" i="10" s="1"/>
  <c r="BW43" i="10" s="1"/>
  <c r="CO34" i="10"/>
  <c r="C35" i="10"/>
  <c r="C36" i="10" s="1"/>
  <c r="U34" i="10"/>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c r="BE35" i="10" s="1"/>
  <c r="BE36" i="10" s="1"/>
  <c r="BE37" i="10" s="1"/>
  <c r="BE38" i="10" s="1"/>
</calcChain>
</file>

<file path=xl/sharedStrings.xml><?xml version="1.0" encoding="utf-8"?>
<sst xmlns="http://schemas.openxmlformats.org/spreadsheetml/2006/main" count="1150" uniqueCount="601">
  <si>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</si>
  <si>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</si>
  <si>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</si>
  <si>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</si>
  <si>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</si>
  <si>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</si>
  <si>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</si>
  <si>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</si>
  <si>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</si>
  <si>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</si>
  <si>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</si>
  <si>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</si>
  <si>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</si>
  <si>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</si>
  <si>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</si>
  <si>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</si>
  <si>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</si>
  <si>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</si>
  <si>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</si>
  <si>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</si>
  <si>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</si>
  <si>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</si>
  <si>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</si>
  <si>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</si>
  <si>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</si>
  <si>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</si>
  <si>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</si>
  <si>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</si>
  <si>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</si>
  <si>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</si>
  <si>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</si>
  <si>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</si>
  <si>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</si>
  <si>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</si>
  <si>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</si>
  <si>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</si>
  <si>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</si>
  <si>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</si>
  <si>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</si>
  <si>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</si>
  <si>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</si>
  <si>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</si>
  <si>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</si>
  <si>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</si>
  <si>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</si>
  <si>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</si>
  <si>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</si>
  <si>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</si>
  <si>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</si>
  <si>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</si>
  <si>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</si>
  <si>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</si>
  <si>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</si>
  <si>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</si>
  <si>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</si>
  <si>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</si>
  <si>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</si>
  <si>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</si>
  <si>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</si>
  <si>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</si>
  <si>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</si>
  <si>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</si>
  <si>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</si>
  <si>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</si>
  <si>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</si>
  <si>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</si>
  <si>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</si>
  <si>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</si>
  <si>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</si>
  <si>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</si>
  <si>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</si>
  <si>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</si>
  <si>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</si>
  <si>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</si>
  <si>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</si>
  <si>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</si>
  <si>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</si>
  <si>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</si>
  <si>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</si>
  <si>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</si>
  <si>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</si>
  <si>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</si>
  <si>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</si>
  <si>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</si>
  <si>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</si>
  <si>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</si>
  <si>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</si>
  <si>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</si>
  <si>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</si>
  <si>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</si>
  <si>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</si>
  <si>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</si>
  <si>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</si>
  <si>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</si>
  <si>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田辺市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</si>
  <si>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</si>
  <si>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</si>
  <si>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</si>
  <si>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</si>
  <si>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</si>
  <si>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</si>
  <si>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</si>
  <si>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</si>
  <si>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</si>
  <si>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</si>
  <si>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</si>
  <si>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</si>
  <si>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</si>
  <si>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</si>
  <si>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</si>
  <si>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</si>
  <si>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</si>
  <si>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</si>
  <si>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</si>
  <si>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</si>
  <si>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</si>
  <si>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</si>
  <si>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</si>
  <si>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</si>
  <si>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</si>
  <si>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</si>
  <si>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</si>
  <si>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</si>
  <si>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</si>
  <si>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</si>
  <si>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</si>
  <si>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</si>
  <si>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</si>
  <si>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</si>
  <si>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</si>
  <si>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</si>
  <si>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</si>
  <si>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</si>
  <si>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</si>
  <si>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</si>
  <si>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</si>
  <si>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</si>
  <si>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</si>
  <si>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</si>
  <si>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</si>
  <si>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</si>
  <si>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</si>
  <si>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6"/>
  </si>
  <si>
    <t>うち日本人(％)</t>
    <phoneticPr fontId="5"/>
  </si>
  <si>
    <t>-1.9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</si>
  <si>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</si>
  <si>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</si>
  <si>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</si>
  <si>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</si>
  <si>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</si>
  <si>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</si>
  <si>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</si>
  <si>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</si>
  <si>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</si>
  <si>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</si>
  <si>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</si>
  <si>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</si>
  <si>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</si>
  <si>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</si>
  <si>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</si>
  <si>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</si>
  <si>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</si>
  <si>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</si>
  <si>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</si>
  <si>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</si>
  <si>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</si>
  <si>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</si>
  <si>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</si>
  <si>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</si>
  <si>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</si>
  <si>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</si>
  <si>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</si>
  <si>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</si>
  <si>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</si>
  <si>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</si>
  <si>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</si>
  <si>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</si>
  <si>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</si>
  <si>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</si>
  <si>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</si>
  <si>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</si>
  <si>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</si>
  <si>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</si>
  <si>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</si>
  <si>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</si>
  <si>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</si>
  <si>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</si>
  <si>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</si>
  <si>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</si>
  <si>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</si>
  <si>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</si>
  <si>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</si>
  <si>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</si>
  <si>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</si>
  <si>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</si>
  <si>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</si>
  <si>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</si>
  <si>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</si>
  <si>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</si>
  <si>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</si>
  <si>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</si>
  <si>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</si>
  <si>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</si>
  <si>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和歌山県田辺市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</si>
  <si>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</si>
  <si>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</si>
  <si>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</si>
  <si>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</si>
  <si>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</si>
  <si>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</si>
  <si>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</si>
  <si>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</si>
  <si>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</si>
  <si>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</si>
  <si>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</si>
  <si>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</si>
  <si>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</si>
  <si>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</si>
  <si>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</si>
  <si>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</si>
  <si>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</si>
  <si>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</si>
  <si>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</si>
  <si>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</si>
  <si>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</si>
  <si>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</si>
  <si>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</si>
  <si>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</si>
  <si>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</si>
  <si>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</si>
  <si>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</si>
  <si>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</si>
  <si>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</si>
  <si>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</si>
  <si>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</si>
  <si>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</si>
  <si>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</si>
  <si>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</si>
  <si>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</si>
  <si>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</si>
  <si>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</si>
  <si>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</si>
  <si>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</si>
  <si>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</si>
  <si>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</si>
  <si>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</si>
  <si>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</si>
  <si>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</si>
  <si>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</si>
  <si>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</si>
  <si>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</si>
  <si>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</si>
  <si>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</si>
  <si>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</si>
  <si>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</si>
  <si>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</si>
  <si>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</si>
  <si>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</si>
  <si>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</si>
  <si>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</si>
  <si>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</si>
  <si>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</si>
  <si>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</si>
  <si>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</si>
  <si>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</si>
  <si>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</si>
  <si>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</si>
  <si>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</si>
  <si>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</si>
  <si>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</si>
  <si>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</si>
  <si>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</si>
  <si>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</si>
  <si>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</si>
  <si>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</si>
  <si>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</si>
  <si>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</si>
  <si>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</si>
  <si>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</si>
  <si>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</si>
  <si>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</si>
  <si>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</si>
  <si>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</si>
  <si>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</si>
  <si>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</si>
  <si>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</si>
  <si>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</si>
  <si>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</si>
  <si>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</si>
  <si>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</si>
  <si>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</si>
  <si>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</si>
  <si>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</si>
  <si>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</si>
  <si>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</si>
  <si>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</si>
  <si>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</si>
  <si>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</si>
  <si>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</si>
  <si>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</si>
  <si>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</si>
  <si>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</si>
  <si>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</si>
  <si>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</si>
  <si>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</si>
  <si>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</si>
  <si>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</si>
  <si>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</si>
  <si>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</si>
  <si>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</si>
  <si>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</si>
  <si>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</si>
  <si>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</si>
  <si>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</si>
  <si>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</si>
  <si>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</si>
  <si>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</si>
  <si>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</si>
  <si>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</si>
  <si>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</si>
  <si>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</si>
  <si>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</si>
  <si>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</si>
  <si>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</si>
  <si>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</si>
  <si>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</si>
  <si>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</si>
  <si>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下水道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</si>
  <si>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</si>
  <si>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</si>
  <si>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</si>
  <si>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</si>
  <si>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</si>
  <si>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</si>
  <si>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</si>
  <si>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</si>
  <si>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</si>
  <si>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</si>
  <si>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</si>
  <si>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</si>
  <si>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</si>
  <si>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</si>
  <si>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</si>
  <si>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</si>
  <si>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</si>
  <si>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</si>
  <si>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</si>
  <si>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</si>
  <si>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</si>
  <si>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</si>
  <si>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</si>
  <si>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</si>
  <si>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</si>
  <si>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</si>
  <si>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和歌山県田辺市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</si>
  <si>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</si>
  <si>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</si>
  <si>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</si>
  <si>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</si>
  <si>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</si>
  <si>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</si>
  <si>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</si>
  <si>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</si>
  <si>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</si>
  <si>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</si>
  <si>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</si>
  <si>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</si>
  <si>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</si>
  <si>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</si>
  <si>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</si>
  <si>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</si>
  <si>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</si>
  <si>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</si>
  <si>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</si>
  <si>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</si>
  <si>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診療所事業特別会計</t>
    <phoneticPr fontId="5"/>
  </si>
  <si>
    <t>木材加工事業特別会計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</si>
  <si>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</si>
  <si>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</si>
  <si>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</si>
  <si>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</si>
  <si>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</si>
  <si>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</si>
  <si>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</si>
  <si>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</si>
  <si>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</si>
  <si>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</si>
  <si>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</si>
  <si>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</si>
  <si>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</si>
  <si>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</si>
  <si>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国民健康保険事業特別会計（直営診療施設勘定）</t>
    <phoneticPr fontId="5"/>
  </si>
  <si>
    <t>介護保険特別会計</t>
    <phoneticPr fontId="5"/>
  </si>
  <si>
    <t>後期高齢者医療特別会計</t>
    <phoneticPr fontId="5"/>
  </si>
  <si>
    <t>駐車場事業特別会計</t>
    <phoneticPr fontId="5"/>
  </si>
  <si>
    <t>水道事業会計</t>
    <phoneticPr fontId="5"/>
  </si>
  <si>
    <t>法適用企業</t>
    <phoneticPr fontId="5"/>
  </si>
  <si>
    <t>特定環境保全公共下水道事業会計</t>
    <phoneticPr fontId="5"/>
  </si>
  <si>
    <t>農業集落排水事業特別会計</t>
    <phoneticPr fontId="5"/>
  </si>
  <si>
    <t>法非適用企業</t>
    <phoneticPr fontId="5"/>
  </si>
  <si>
    <t>林業集落排水事業特別会計</t>
    <phoneticPr fontId="5"/>
  </si>
  <si>
    <t>漁業集落排水事業特別会計</t>
    <phoneticPr fontId="5"/>
  </si>
  <si>
    <t>戸別排水処理事業特別会計</t>
    <phoneticPr fontId="5"/>
  </si>
  <si>
    <t>分譲宅地造成事業特別会計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</si>
  <si>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</si>
  <si>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</si>
  <si>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</si>
  <si>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</si>
  <si>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</si>
  <si>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</si>
  <si>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</si>
  <si>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</si>
  <si>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</si>
  <si>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</si>
  <si>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</si>
  <si>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</si>
  <si>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</si>
  <si>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</si>
  <si>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</si>
  <si>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</si>
  <si>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</si>
  <si>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</si>
  <si>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</si>
  <si>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</si>
  <si>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</si>
  <si>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</si>
  <si>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</si>
  <si>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</si>
  <si>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</si>
  <si>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</si>
  <si>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</si>
  <si>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</si>
  <si>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</si>
  <si>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</si>
  <si>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</si>
  <si>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</si>
  <si>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</si>
  <si>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</si>
  <si>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</si>
  <si>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</si>
  <si>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</si>
  <si>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</si>
  <si>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</si>
  <si>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</si>
  <si>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</si>
  <si>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</si>
  <si>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</si>
  <si>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</si>
  <si>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</si>
  <si>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</si>
  <si>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</si>
  <si>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</si>
  <si>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</si>
  <si>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</si>
  <si>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</si>
  <si>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</si>
  <si>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</si>
  <si>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</si>
  <si>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</si>
  <si>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</si>
  <si>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</si>
  <si>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</si>
  <si>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</si>
  <si>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</si>
  <si>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</si>
  <si>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</si>
  <si>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</si>
  <si>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</si>
  <si>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</si>
  <si>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</si>
  <si>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</si>
  <si>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</si>
  <si>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</si>
  <si>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</si>
  <si>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</si>
  <si>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</si>
  <si>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</si>
  <si>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</si>
  <si>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</si>
  <si>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</si>
  <si>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</si>
  <si>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</si>
  <si>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</si>
  <si>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</si>
  <si>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</si>
  <si>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</si>
  <si>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</si>
  <si>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</si>
  <si>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</si>
  <si>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</si>
  <si>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</si>
  <si>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</si>
  <si>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</si>
  <si>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</si>
  <si>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</si>
  <si>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</si>
  <si>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</si>
  <si>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</si>
  <si>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</si>
  <si>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</si>
  <si>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</si>
  <si>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</si>
  <si>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</si>
  <si>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</si>
  <si>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</si>
  <si>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</si>
  <si>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</si>
  <si>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</si>
  <si>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</si>
  <si>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</si>
  <si>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</si>
  <si>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</si>
  <si>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</si>
  <si>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</si>
  <si>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</si>
  <si>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</si>
  <si>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</si>
  <si>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</si>
  <si>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</si>
  <si>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</si>
  <si>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</si>
  <si>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</si>
  <si>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</si>
  <si>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</si>
  <si>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</si>
  <si>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</si>
  <si>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</si>
  <si>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</si>
  <si>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</si>
  <si>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</si>
  <si>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</si>
  <si>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</si>
  <si>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</si>
  <si>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</si>
  <si>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</si>
  <si>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</si>
  <si>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</si>
  <si>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</si>
  <si>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</si>
  <si>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0.89</t>
  </si>
  <si>
    <t>駐車場事業特別会計</t>
  </si>
  <si>
    <t>▲ 1.28</t>
  </si>
  <si>
    <t>▲ 1.26</t>
  </si>
  <si>
    <t>▲ 1.23</t>
  </si>
  <si>
    <t>▲ 1.17</t>
  </si>
  <si>
    <t>木材加工事業特別会計</t>
  </si>
  <si>
    <t>▲ 0.16</t>
  </si>
  <si>
    <t>▲ 0.00</t>
  </si>
  <si>
    <t>水道事業会計</t>
  </si>
  <si>
    <t>一般会計</t>
  </si>
  <si>
    <t>介護保険特別会計</t>
  </si>
  <si>
    <t>分譲宅地造成事業特別会計</t>
  </si>
  <si>
    <t>国民健康保険事業特別会計（事業勘定）</t>
  </si>
  <si>
    <t>後期高齢者医療特別会計</t>
  </si>
  <si>
    <t>その他会計（赤字）</t>
  </si>
  <si>
    <t>▲ 2.05</t>
  </si>
  <si>
    <t>▲ 1.95</t>
  </si>
  <si>
    <t>その他会計（黒字）</t>
  </si>
  <si>
    <t>R01</t>
    <phoneticPr fontId="5"/>
  </si>
  <si>
    <t>R02</t>
    <phoneticPr fontId="5"/>
  </si>
  <si>
    <t>R03</t>
    <phoneticPr fontId="5"/>
  </si>
  <si>
    <t>R04</t>
    <phoneticPr fontId="5"/>
  </si>
  <si>
    <t>R05</t>
    <phoneticPr fontId="5"/>
  </si>
  <si>
    <t>田辺市土地開発公社</t>
    <rPh sb="0" eb="3">
      <t>タナベシ</t>
    </rPh>
    <rPh sb="3" eb="5">
      <t>トチ</t>
    </rPh>
    <rPh sb="5" eb="7">
      <t>カイハツ</t>
    </rPh>
    <rPh sb="7" eb="9">
      <t>コウシャ</t>
    </rPh>
    <phoneticPr fontId="20"/>
  </si>
  <si>
    <t>公立紀南病院組合</t>
  </si>
  <si>
    <t>紀南地方老人福祉施設組合（普通会計）</t>
  </si>
  <si>
    <t>紀南地方老人福祉施設組合（公営企業会計）</t>
  </si>
  <si>
    <t>和歌山県市町村総合事務組合</t>
  </si>
  <si>
    <t>和歌山地方税回収機構</t>
  </si>
  <si>
    <t>田辺周辺広域市町村圏組合</t>
  </si>
  <si>
    <t>紀南地方児童福祉施設組合</t>
  </si>
  <si>
    <t>紀南学園事務組合</t>
  </si>
  <si>
    <t>和歌山県後期高齢者医療広域連合（普通会計）</t>
  </si>
  <si>
    <t>和歌山県後期高齢者医療広域連合（特別会計）</t>
  </si>
  <si>
    <t>上大中清掃施設組合</t>
  </si>
  <si>
    <t>田辺市周辺衛生施設組合</t>
  </si>
  <si>
    <t>富田川衛生施設組合</t>
  </si>
  <si>
    <t>紀南環境衛生施設事務組合</t>
  </si>
  <si>
    <t>富田川治水組合</t>
  </si>
  <si>
    <t>紀南環境広域施設組合</t>
    <rPh sb="0" eb="2">
      <t>キナン</t>
    </rPh>
    <rPh sb="2" eb="4">
      <t>カンキョウ</t>
    </rPh>
    <rPh sb="4" eb="6">
      <t>コウイキ</t>
    </rPh>
    <rPh sb="6" eb="8">
      <t>シセツ</t>
    </rPh>
    <rPh sb="8" eb="10">
      <t>クミアイ</t>
    </rPh>
    <phoneticPr fontId="20"/>
  </si>
  <si>
    <t>-</t>
    <phoneticPr fontId="2"/>
  </si>
  <si>
    <t>法適用企業</t>
    <rPh sb="0" eb="1">
      <t>ホウ</t>
    </rPh>
    <rPh sb="1" eb="3">
      <t>テキヨウ</t>
    </rPh>
    <rPh sb="3" eb="5">
      <t>キギョウ</t>
    </rPh>
    <phoneticPr fontId="2"/>
  </si>
  <si>
    <t>（一財）龍神村開発公社</t>
    <rPh sb="1" eb="2">
      <t>イチ</t>
    </rPh>
    <rPh sb="2" eb="3">
      <t>ザイ</t>
    </rPh>
    <rPh sb="4" eb="6">
      <t>リュウジン</t>
    </rPh>
    <rPh sb="6" eb="7">
      <t>ムラ</t>
    </rPh>
    <rPh sb="7" eb="9">
      <t>カイハツ</t>
    </rPh>
    <rPh sb="9" eb="11">
      <t>コウシャ</t>
    </rPh>
    <phoneticPr fontId="20"/>
  </si>
  <si>
    <t>（有）龍神温泉元湯</t>
    <rPh sb="1" eb="2">
      <t>ユウ</t>
    </rPh>
    <rPh sb="3" eb="5">
      <t>リュウジン</t>
    </rPh>
    <rPh sb="5" eb="7">
      <t>オンセン</t>
    </rPh>
    <rPh sb="7" eb="8">
      <t>モト</t>
    </rPh>
    <rPh sb="8" eb="9">
      <t>ユ</t>
    </rPh>
    <phoneticPr fontId="20"/>
  </si>
  <si>
    <t>-</t>
    <phoneticPr fontId="2"/>
  </si>
  <si>
    <t>地域振興基金</t>
    <rPh sb="0" eb="2">
      <t>チイキ</t>
    </rPh>
    <rPh sb="2" eb="4">
      <t>シンコウ</t>
    </rPh>
    <rPh sb="4" eb="6">
      <t>キキン</t>
    </rPh>
    <phoneticPr fontId="5"/>
  </si>
  <si>
    <t>三四六総合運動公園整備事業基金</t>
    <rPh sb="0" eb="1">
      <t>サン</t>
    </rPh>
    <rPh sb="1" eb="3">
      <t>ヨンロク</t>
    </rPh>
    <rPh sb="3" eb="5">
      <t>ソウゴウ</t>
    </rPh>
    <rPh sb="5" eb="7">
      <t>ウンドウ</t>
    </rPh>
    <rPh sb="7" eb="9">
      <t>コウエン</t>
    </rPh>
    <rPh sb="9" eb="11">
      <t>セイビ</t>
    </rPh>
    <rPh sb="11" eb="13">
      <t>ジギョウ</t>
    </rPh>
    <rPh sb="13" eb="15">
      <t>キキン</t>
    </rPh>
    <phoneticPr fontId="2"/>
  </si>
  <si>
    <t>地域福祉基金</t>
    <rPh sb="0" eb="2">
      <t>チイキ</t>
    </rPh>
    <rPh sb="2" eb="4">
      <t>フクシ</t>
    </rPh>
    <rPh sb="4" eb="6">
      <t>キキン</t>
    </rPh>
    <phoneticPr fontId="2"/>
  </si>
  <si>
    <t>山村活性化基金</t>
    <rPh sb="0" eb="2">
      <t>サンソン</t>
    </rPh>
    <rPh sb="2" eb="5">
      <t>カッセイカ</t>
    </rPh>
    <rPh sb="5" eb="7">
      <t>キキン</t>
    </rPh>
    <phoneticPr fontId="2"/>
  </si>
  <si>
    <t>共同作業場基金</t>
    <rPh sb="0" eb="2">
      <t>キョウドウ</t>
    </rPh>
    <rPh sb="2" eb="4">
      <t>サギョウ</t>
    </rPh>
    <rPh sb="4" eb="5">
      <t>ジョウ</t>
    </rPh>
    <rPh sb="5" eb="7">
      <t>キキン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</si>
  <si>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</si>
  <si>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</si>
  <si>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</si>
  <si>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</si>
  <si>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</si>
  <si>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実質公債費比率は、類似団体と比較して高率で推移していたものの、普通会計における公債費の減少等により、令和５年度決算では類似団体と同水準となっている。将来負担比率については、地方債現在高等の将来負担額を充当可能財源等が上回っているため、平成30年度以降は算定されていない。</t>
    <rPh sb="31" eb="35">
      <t>フツウカイケイ</t>
    </rPh>
    <rPh sb="39" eb="42">
      <t>コウサイヒ</t>
    </rPh>
    <rPh sb="43" eb="45">
      <t>ゲンショウ</t>
    </rPh>
    <rPh sb="45" eb="46">
      <t>ナド</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</si>
  <si>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</si>
  <si>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</si>
  <si>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</si>
  <si>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令和５年度は、引続き、将来負担比率は算定されていないが、有形固定資産減価償却率は近年上昇傾向となっている。今後も老朽化した施設の適正管理を推進していく必要がある。</t>
    <rPh sb="40" eb="42">
      <t>キンネン</t>
    </rPh>
    <rPh sb="64" eb="66">
      <t>テキセイ</t>
    </rPh>
    <rPh sb="66" eb="68">
      <t>カンリ</t>
    </rPh>
    <rPh sb="69" eb="71">
      <t>スイシン</t>
    </rPh>
    <rPh sb="75" eb="77">
      <t>ヒツヨウ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</si>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</sst>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6EFD4B0-674B-4951-8C82-A282FAB035A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70166</c:v>
                </c:pt>
                <c:pt idx="1">
                  <c:v>70329</c:v>
                </c:pt>
                <c:pt idx="2">
                  <c:v>71871</c:v>
                </c:pt>
                <c:pt idx="3">
                  <c:v>71807</c:v>
                </c:pt>
                <c:pt idx="4">
                  <c:v>80821</c:v>
                </c:pt>
              </c:numCache>
            </c:numRef>
          </c:val>
          <c:smooth val="0"/>
          <c:extLst>
            <c:ext xmlns:c16="http://schemas.microsoft.com/office/drawing/2014/chart" uri="{C3380CC4-5D6E-409C-BE32-E72D297353CC}">
              <c16:uniqueId val="{00000000-3598-4BCC-8F9D-3AA8FB67285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73090</c:v>
                </c:pt>
                <c:pt idx="1">
                  <c:v>109194</c:v>
                </c:pt>
                <c:pt idx="2">
                  <c:v>81076</c:v>
                </c:pt>
                <c:pt idx="3">
                  <c:v>62392</c:v>
                </c:pt>
                <c:pt idx="4">
                  <c:v>175933</c:v>
                </c:pt>
              </c:numCache>
            </c:numRef>
          </c:val>
          <c:smooth val="0"/>
          <c:extLst>
            <c:ext xmlns:c16="http://schemas.microsoft.com/office/drawing/2014/chart" uri="{C3380CC4-5D6E-409C-BE32-E72D297353CC}">
              <c16:uniqueId val="{00000001-3598-4BCC-8F9D-3AA8FB67285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5.22</c:v>
                </c:pt>
                <c:pt idx="1">
                  <c:v>6.95</c:v>
                </c:pt>
                <c:pt idx="2">
                  <c:v>9.4700000000000006</c:v>
                </c:pt>
                <c:pt idx="3">
                  <c:v>8.76</c:v>
                </c:pt>
                <c:pt idx="4">
                  <c:v>7.54</c:v>
                </c:pt>
              </c:numCache>
            </c:numRef>
          </c:val>
          <c:extLst>
            <c:ext xmlns:c16="http://schemas.microsoft.com/office/drawing/2014/chart" uri="{C3380CC4-5D6E-409C-BE32-E72D297353CC}">
              <c16:uniqueId val="{00000000-678D-42D8-BF86-3FA57B81665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15.19</c:v>
                </c:pt>
                <c:pt idx="1">
                  <c:v>14.8</c:v>
                </c:pt>
                <c:pt idx="2">
                  <c:v>16.52</c:v>
                </c:pt>
                <c:pt idx="3">
                  <c:v>16.899999999999999</c:v>
                </c:pt>
                <c:pt idx="4">
                  <c:v>17.09</c:v>
                </c:pt>
              </c:numCache>
            </c:numRef>
          </c:val>
          <c:extLst>
            <c:ext xmlns:c16="http://schemas.microsoft.com/office/drawing/2014/chart" uri="{C3380CC4-5D6E-409C-BE32-E72D297353CC}">
              <c16:uniqueId val="{00000001-678D-42D8-BF86-3FA57B81665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0.08</c:v>
                </c:pt>
                <c:pt idx="1">
                  <c:v>1.86</c:v>
                </c:pt>
                <c:pt idx="2">
                  <c:v>4.7</c:v>
                </c:pt>
                <c:pt idx="3">
                  <c:v>-0.89</c:v>
                </c:pt>
                <c:pt idx="4">
                  <c:v>0.98</c:v>
                </c:pt>
              </c:numCache>
            </c:numRef>
          </c:val>
          <c:smooth val="0"/>
          <c:extLst>
            <c:ext xmlns:c16="http://schemas.microsoft.com/office/drawing/2014/chart" uri="{C3380CC4-5D6E-409C-BE32-E72D297353CC}">
              <c16:uniqueId val="{00000002-678D-42D8-BF86-3FA57B81665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0.01</c:v>
                </c:pt>
                <c:pt idx="2">
                  <c:v>#N/A</c:v>
                </c:pt>
                <c:pt idx="3">
                  <c:v>0.01</c:v>
                </c:pt>
                <c:pt idx="4">
                  <c:v>#N/A</c:v>
                </c:pt>
                <c:pt idx="5">
                  <c:v>0.02</c:v>
                </c:pt>
                <c:pt idx="6">
                  <c:v>#N/A</c:v>
                </c:pt>
                <c:pt idx="7">
                  <c:v>0.02</c:v>
                </c:pt>
                <c:pt idx="8">
                  <c:v>#N/A</c:v>
                </c:pt>
                <c:pt idx="9">
                  <c:v>0.02</c:v>
                </c:pt>
              </c:numCache>
            </c:numRef>
          </c:val>
          <c:extLst>
            <c:ext xmlns:c16="http://schemas.microsoft.com/office/drawing/2014/chart" uri="{C3380CC4-5D6E-409C-BE32-E72D297353CC}">
              <c16:uniqueId val="{00000000-17E7-40C8-91C9-DDD532F1851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2.0499999999999998</c:v>
                </c:pt>
                <c:pt idx="1">
                  <c:v>#N/A</c:v>
                </c:pt>
                <c:pt idx="2">
                  <c:v>1.95</c:v>
                </c:pt>
                <c:pt idx="3">
                  <c:v>#N/A</c:v>
                </c:pt>
                <c:pt idx="4">
                  <c:v>0</c:v>
                </c:pt>
                <c:pt idx="5">
                  <c:v>0</c:v>
                </c:pt>
                <c:pt idx="6">
                  <c:v>0</c:v>
                </c:pt>
                <c:pt idx="7">
                  <c:v>0</c:v>
                </c:pt>
                <c:pt idx="8">
                  <c:v>0</c:v>
                </c:pt>
                <c:pt idx="9">
                  <c:v>0</c:v>
                </c:pt>
              </c:numCache>
            </c:numRef>
          </c:val>
          <c:extLst>
            <c:ext xmlns:c16="http://schemas.microsoft.com/office/drawing/2014/chart" uri="{C3380CC4-5D6E-409C-BE32-E72D297353CC}">
              <c16:uniqueId val="{00000001-17E7-40C8-91C9-DDD532F18515}"/>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0.02</c:v>
                </c:pt>
                <c:pt idx="2">
                  <c:v>#N/A</c:v>
                </c:pt>
                <c:pt idx="3">
                  <c:v>0.01</c:v>
                </c:pt>
                <c:pt idx="4">
                  <c:v>#N/A</c:v>
                </c:pt>
                <c:pt idx="5">
                  <c:v>0.01</c:v>
                </c:pt>
                <c:pt idx="6">
                  <c:v>#N/A</c:v>
                </c:pt>
                <c:pt idx="7">
                  <c:v>0.02</c:v>
                </c:pt>
                <c:pt idx="8">
                  <c:v>#N/A</c:v>
                </c:pt>
                <c:pt idx="9">
                  <c:v>0.02</c:v>
                </c:pt>
              </c:numCache>
            </c:numRef>
          </c:val>
          <c:extLst>
            <c:ext xmlns:c16="http://schemas.microsoft.com/office/drawing/2014/chart" uri="{C3380CC4-5D6E-409C-BE32-E72D297353CC}">
              <c16:uniqueId val="{00000002-17E7-40C8-91C9-DDD532F18515}"/>
            </c:ext>
          </c:extLst>
        </c:ser>
        <c:ser>
          <c:idx val="3"/>
          <c:order val="3"/>
          <c:tx>
            <c:strRef>
              <c:f>データシート!$A$30</c:f>
              <c:strCache>
                <c:ptCount val="1"/>
                <c:pt idx="0">
                  <c:v>国民健康保険事業特別会計（事業勘定）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1.18</c:v>
                </c:pt>
                <c:pt idx="2">
                  <c:v>#N/A</c:v>
                </c:pt>
                <c:pt idx="3">
                  <c:v>1.51</c:v>
                </c:pt>
                <c:pt idx="4">
                  <c:v>#N/A</c:v>
                </c:pt>
                <c:pt idx="5">
                  <c:v>1.1599999999999999</c:v>
                </c:pt>
                <c:pt idx="6">
                  <c:v>#N/A</c:v>
                </c:pt>
                <c:pt idx="7">
                  <c:v>0.49</c:v>
                </c:pt>
                <c:pt idx="8">
                  <c:v>#N/A</c:v>
                </c:pt>
                <c:pt idx="9">
                  <c:v>0.27</c:v>
                </c:pt>
              </c:numCache>
            </c:numRef>
          </c:val>
          <c:extLst>
            <c:ext xmlns:c16="http://schemas.microsoft.com/office/drawing/2014/chart" uri="{C3380CC4-5D6E-409C-BE32-E72D297353CC}">
              <c16:uniqueId val="{00000003-17E7-40C8-91C9-DDD532F18515}"/>
            </c:ext>
          </c:extLst>
        </c:ser>
        <c:ser>
          <c:idx val="4"/>
          <c:order val="4"/>
          <c:tx>
            <c:strRef>
              <c:f>データシート!$A$31</c:f>
              <c:strCache>
                <c:ptCount val="1"/>
                <c:pt idx="0">
                  <c:v>分譲宅地造成事業特別会計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0.64</c:v>
                </c:pt>
                <c:pt idx="2">
                  <c:v>#N/A</c:v>
                </c:pt>
                <c:pt idx="3">
                  <c:v>0.62</c:v>
                </c:pt>
                <c:pt idx="4">
                  <c:v>#N/A</c:v>
                </c:pt>
                <c:pt idx="5">
                  <c:v>0.61</c:v>
                </c:pt>
                <c:pt idx="6">
                  <c:v>#N/A</c:v>
                </c:pt>
                <c:pt idx="7">
                  <c:v>0.62</c:v>
                </c:pt>
                <c:pt idx="8">
                  <c:v>#N/A</c:v>
                </c:pt>
                <c:pt idx="9">
                  <c:v>0.63</c:v>
                </c:pt>
              </c:numCache>
            </c:numRef>
          </c:val>
          <c:extLst>
            <c:ext xmlns:c16="http://schemas.microsoft.com/office/drawing/2014/chart" uri="{C3380CC4-5D6E-409C-BE32-E72D297353CC}">
              <c16:uniqueId val="{00000004-17E7-40C8-91C9-DDD532F18515}"/>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0.63</c:v>
                </c:pt>
                <c:pt idx="2">
                  <c:v>#N/A</c:v>
                </c:pt>
                <c:pt idx="3">
                  <c:v>0.68</c:v>
                </c:pt>
                <c:pt idx="4">
                  <c:v>#N/A</c:v>
                </c:pt>
                <c:pt idx="5">
                  <c:v>0.73</c:v>
                </c:pt>
                <c:pt idx="6">
                  <c:v>#N/A</c:v>
                </c:pt>
                <c:pt idx="7">
                  <c:v>1.3</c:v>
                </c:pt>
                <c:pt idx="8">
                  <c:v>#N/A</c:v>
                </c:pt>
                <c:pt idx="9">
                  <c:v>1.66</c:v>
                </c:pt>
              </c:numCache>
            </c:numRef>
          </c:val>
          <c:extLst>
            <c:ext xmlns:c16="http://schemas.microsoft.com/office/drawing/2014/chart" uri="{C3380CC4-5D6E-409C-BE32-E72D297353CC}">
              <c16:uniqueId val="{00000005-17E7-40C8-91C9-DDD532F18515}"/>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7.25</c:v>
                </c:pt>
                <c:pt idx="2">
                  <c:v>#N/A</c:v>
                </c:pt>
                <c:pt idx="3">
                  <c:v>8.8699999999999992</c:v>
                </c:pt>
                <c:pt idx="4">
                  <c:v>#N/A</c:v>
                </c:pt>
                <c:pt idx="5">
                  <c:v>9.36</c:v>
                </c:pt>
                <c:pt idx="6">
                  <c:v>#N/A</c:v>
                </c:pt>
                <c:pt idx="7">
                  <c:v>8.92</c:v>
                </c:pt>
                <c:pt idx="8">
                  <c:v>#N/A</c:v>
                </c:pt>
                <c:pt idx="9">
                  <c:v>7.54</c:v>
                </c:pt>
              </c:numCache>
            </c:numRef>
          </c:val>
          <c:extLst>
            <c:ext xmlns:c16="http://schemas.microsoft.com/office/drawing/2014/chart" uri="{C3380CC4-5D6E-409C-BE32-E72D297353CC}">
              <c16:uniqueId val="{00000006-17E7-40C8-91C9-DDD532F18515}"/>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10.98</c:v>
                </c:pt>
                <c:pt idx="2">
                  <c:v>#N/A</c:v>
                </c:pt>
                <c:pt idx="3">
                  <c:v>11.18</c:v>
                </c:pt>
                <c:pt idx="4">
                  <c:v>#N/A</c:v>
                </c:pt>
                <c:pt idx="5">
                  <c:v>12.19</c:v>
                </c:pt>
                <c:pt idx="6">
                  <c:v>#N/A</c:v>
                </c:pt>
                <c:pt idx="7">
                  <c:v>12.62</c:v>
                </c:pt>
                <c:pt idx="8">
                  <c:v>#N/A</c:v>
                </c:pt>
                <c:pt idx="9">
                  <c:v>12.83</c:v>
                </c:pt>
              </c:numCache>
            </c:numRef>
          </c:val>
          <c:extLst>
            <c:ext xmlns:c16="http://schemas.microsoft.com/office/drawing/2014/chart" uri="{C3380CC4-5D6E-409C-BE32-E72D297353CC}">
              <c16:uniqueId val="{00000007-17E7-40C8-91C9-DDD532F18515}"/>
            </c:ext>
          </c:extLst>
        </c:ser>
        <c:ser>
          <c:idx val="8"/>
          <c:order val="8"/>
          <c:tx>
            <c:strRef>
              <c:f>データシート!$A$35</c:f>
              <c:strCache>
                <c:ptCount val="1"/>
                <c:pt idx="0">
                  <c:v>木材加工事業特別会計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0.02</c:v>
                </c:pt>
                <c:pt idx="2">
                  <c:v>#N/A</c:v>
                </c:pt>
                <c:pt idx="3">
                  <c:v>0.02</c:v>
                </c:pt>
                <c:pt idx="4">
                  <c:v>#N/A</c:v>
                </c:pt>
                <c:pt idx="5">
                  <c:v>0.1</c:v>
                </c:pt>
                <c:pt idx="6">
                  <c:v>0.16</c:v>
                </c:pt>
                <c:pt idx="7">
                  <c:v>#N/A</c:v>
                </c:pt>
                <c:pt idx="8">
                  <c:v>#N/A</c:v>
                </c:pt>
                <c:pt idx="9">
                  <c:v>0</c:v>
                </c:pt>
              </c:numCache>
            </c:numRef>
          </c:val>
          <c:extLst>
            <c:ext xmlns:c16="http://schemas.microsoft.com/office/drawing/2014/chart" uri="{C3380CC4-5D6E-409C-BE32-E72D297353CC}">
              <c16:uniqueId val="{00000008-17E7-40C8-91C9-DDD532F18515}"/>
            </c:ext>
          </c:extLst>
        </c:ser>
        <c:ser>
          <c:idx val="9"/>
          <c:order val="9"/>
          <c:tx>
            <c:strRef>
              <c:f>データシート!$A$36</c:f>
              <c:strCache>
                <c:ptCount val="1"/>
                <c:pt idx="0">
                  <c:v>駐車場事業特別会計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1.28</c:v>
                </c:pt>
                <c:pt idx="1">
                  <c:v>#N/A</c:v>
                </c:pt>
                <c:pt idx="2">
                  <c:v>1.26</c:v>
                </c:pt>
                <c:pt idx="3">
                  <c:v>#N/A</c:v>
                </c:pt>
                <c:pt idx="4">
                  <c:v>1.23</c:v>
                </c:pt>
                <c:pt idx="5">
                  <c:v>#N/A</c:v>
                </c:pt>
                <c:pt idx="6">
                  <c:v>1.23</c:v>
                </c:pt>
                <c:pt idx="7">
                  <c:v>#N/A</c:v>
                </c:pt>
                <c:pt idx="8">
                  <c:v>1.17</c:v>
                </c:pt>
                <c:pt idx="9">
                  <c:v>#N/A</c:v>
                </c:pt>
              </c:numCache>
            </c:numRef>
          </c:val>
          <c:extLst>
            <c:ext xmlns:c16="http://schemas.microsoft.com/office/drawing/2014/chart" uri="{C3380CC4-5D6E-409C-BE32-E72D297353CC}">
              <c16:uniqueId val="{00000009-17E7-40C8-91C9-DDD532F1851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4970</c:v>
                </c:pt>
                <c:pt idx="5">
                  <c:v>4992</c:v>
                </c:pt>
                <c:pt idx="8">
                  <c:v>4742</c:v>
                </c:pt>
                <c:pt idx="11">
                  <c:v>4749</c:v>
                </c:pt>
                <c:pt idx="14">
                  <c:v>4467</c:v>
                </c:pt>
              </c:numCache>
            </c:numRef>
          </c:val>
          <c:extLst>
            <c:ext xmlns:c16="http://schemas.microsoft.com/office/drawing/2014/chart" uri="{C3380CC4-5D6E-409C-BE32-E72D297353CC}">
              <c16:uniqueId val="{00000000-C6B4-4576-AFF0-D22ED64AF02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6B4-4576-AFF0-D22ED64AF02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7</c:v>
                </c:pt>
                <c:pt idx="3">
                  <c:v>7</c:v>
                </c:pt>
                <c:pt idx="6">
                  <c:v>6</c:v>
                </c:pt>
                <c:pt idx="9">
                  <c:v>6</c:v>
                </c:pt>
                <c:pt idx="12">
                  <c:v>5</c:v>
                </c:pt>
              </c:numCache>
            </c:numRef>
          </c:val>
          <c:extLst>
            <c:ext xmlns:c16="http://schemas.microsoft.com/office/drawing/2014/chart" uri="{C3380CC4-5D6E-409C-BE32-E72D297353CC}">
              <c16:uniqueId val="{00000002-C6B4-4576-AFF0-D22ED64AF02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423</c:v>
                </c:pt>
                <c:pt idx="3">
                  <c:v>417</c:v>
                </c:pt>
                <c:pt idx="6">
                  <c:v>439</c:v>
                </c:pt>
                <c:pt idx="9">
                  <c:v>448</c:v>
                </c:pt>
                <c:pt idx="12">
                  <c:v>457</c:v>
                </c:pt>
              </c:numCache>
            </c:numRef>
          </c:val>
          <c:extLst>
            <c:ext xmlns:c16="http://schemas.microsoft.com/office/drawing/2014/chart" uri="{C3380CC4-5D6E-409C-BE32-E72D297353CC}">
              <c16:uniqueId val="{00000003-C6B4-4576-AFF0-D22ED64AF02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581</c:v>
                </c:pt>
                <c:pt idx="3">
                  <c:v>580</c:v>
                </c:pt>
                <c:pt idx="6">
                  <c:v>605</c:v>
                </c:pt>
                <c:pt idx="9">
                  <c:v>597</c:v>
                </c:pt>
                <c:pt idx="12">
                  <c:v>606</c:v>
                </c:pt>
              </c:numCache>
            </c:numRef>
          </c:val>
          <c:extLst>
            <c:ext xmlns:c16="http://schemas.microsoft.com/office/drawing/2014/chart" uri="{C3380CC4-5D6E-409C-BE32-E72D297353CC}">
              <c16:uniqueId val="{00000004-C6B4-4576-AFF0-D22ED64AF02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6B4-4576-AFF0-D22ED64AF02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6B4-4576-AFF0-D22ED64AF02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5755</c:v>
                </c:pt>
                <c:pt idx="3">
                  <c:v>5664</c:v>
                </c:pt>
                <c:pt idx="6">
                  <c:v>5271</c:v>
                </c:pt>
                <c:pt idx="9">
                  <c:v>5373</c:v>
                </c:pt>
                <c:pt idx="12">
                  <c:v>5085</c:v>
                </c:pt>
              </c:numCache>
            </c:numRef>
          </c:val>
          <c:extLst>
            <c:ext xmlns:c16="http://schemas.microsoft.com/office/drawing/2014/chart" uri="{C3380CC4-5D6E-409C-BE32-E72D297353CC}">
              <c16:uniqueId val="{00000007-C6B4-4576-AFF0-D22ED64AF02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1796</c:v>
                </c:pt>
                <c:pt idx="2">
                  <c:v>#N/A</c:v>
                </c:pt>
                <c:pt idx="3">
                  <c:v>#N/A</c:v>
                </c:pt>
                <c:pt idx="4">
                  <c:v>1676</c:v>
                </c:pt>
                <c:pt idx="5">
                  <c:v>#N/A</c:v>
                </c:pt>
                <c:pt idx="6">
                  <c:v>#N/A</c:v>
                </c:pt>
                <c:pt idx="7">
                  <c:v>1579</c:v>
                </c:pt>
                <c:pt idx="8">
                  <c:v>#N/A</c:v>
                </c:pt>
                <c:pt idx="9">
                  <c:v>#N/A</c:v>
                </c:pt>
                <c:pt idx="10">
                  <c:v>1675</c:v>
                </c:pt>
                <c:pt idx="11">
                  <c:v>#N/A</c:v>
                </c:pt>
                <c:pt idx="12">
                  <c:v>#N/A</c:v>
                </c:pt>
                <c:pt idx="13">
                  <c:v>1686</c:v>
                </c:pt>
                <c:pt idx="14">
                  <c:v>#N/A</c:v>
                </c:pt>
              </c:numCache>
            </c:numRef>
          </c:val>
          <c:smooth val="0"/>
          <c:extLst>
            <c:ext xmlns:c16="http://schemas.microsoft.com/office/drawing/2014/chart" uri="{C3380CC4-5D6E-409C-BE32-E72D297353CC}">
              <c16:uniqueId val="{00000008-C6B4-4576-AFF0-D22ED64AF02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40555</c:v>
                </c:pt>
                <c:pt idx="5">
                  <c:v>41491</c:v>
                </c:pt>
                <c:pt idx="8">
                  <c:v>40327</c:v>
                </c:pt>
                <c:pt idx="11">
                  <c:v>38542</c:v>
                </c:pt>
                <c:pt idx="14">
                  <c:v>40942</c:v>
                </c:pt>
              </c:numCache>
            </c:numRef>
          </c:val>
          <c:extLst>
            <c:ext xmlns:c16="http://schemas.microsoft.com/office/drawing/2014/chart" uri="{C3380CC4-5D6E-409C-BE32-E72D297353CC}">
              <c16:uniqueId val="{00000000-34D7-4AEE-A40E-7FC5827C5E0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2441</c:v>
                </c:pt>
                <c:pt idx="5">
                  <c:v>2150</c:v>
                </c:pt>
                <c:pt idx="8">
                  <c:v>2139</c:v>
                </c:pt>
                <c:pt idx="11">
                  <c:v>1997</c:v>
                </c:pt>
                <c:pt idx="14">
                  <c:v>2322</c:v>
                </c:pt>
              </c:numCache>
            </c:numRef>
          </c:val>
          <c:extLst>
            <c:ext xmlns:c16="http://schemas.microsoft.com/office/drawing/2014/chart" uri="{C3380CC4-5D6E-409C-BE32-E72D297353CC}">
              <c16:uniqueId val="{00000001-34D7-4AEE-A40E-7FC5827C5E0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20932</c:v>
                </c:pt>
                <c:pt idx="5">
                  <c:v>21140</c:v>
                </c:pt>
                <c:pt idx="8">
                  <c:v>23177</c:v>
                </c:pt>
                <c:pt idx="11">
                  <c:v>23532</c:v>
                </c:pt>
                <c:pt idx="14">
                  <c:v>21653</c:v>
                </c:pt>
              </c:numCache>
            </c:numRef>
          </c:val>
          <c:extLst>
            <c:ext xmlns:c16="http://schemas.microsoft.com/office/drawing/2014/chart" uri="{C3380CC4-5D6E-409C-BE32-E72D297353CC}">
              <c16:uniqueId val="{00000002-34D7-4AEE-A40E-7FC5827C5E0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4D7-4AEE-A40E-7FC5827C5E0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4D7-4AEE-A40E-7FC5827C5E0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435</c:v>
                </c:pt>
                <c:pt idx="3">
                  <c:v>488</c:v>
                </c:pt>
                <c:pt idx="6">
                  <c:v>358</c:v>
                </c:pt>
                <c:pt idx="9">
                  <c:v>320</c:v>
                </c:pt>
                <c:pt idx="12">
                  <c:v>245</c:v>
                </c:pt>
              </c:numCache>
            </c:numRef>
          </c:val>
          <c:extLst>
            <c:ext xmlns:c16="http://schemas.microsoft.com/office/drawing/2014/chart" uri="{C3380CC4-5D6E-409C-BE32-E72D297353CC}">
              <c16:uniqueId val="{00000005-34D7-4AEE-A40E-7FC5827C5E0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5678</c:v>
                </c:pt>
                <c:pt idx="3">
                  <c:v>5531</c:v>
                </c:pt>
                <c:pt idx="6">
                  <c:v>5305</c:v>
                </c:pt>
                <c:pt idx="9">
                  <c:v>5099</c:v>
                </c:pt>
                <c:pt idx="12">
                  <c:v>5129</c:v>
                </c:pt>
              </c:numCache>
            </c:numRef>
          </c:val>
          <c:extLst>
            <c:ext xmlns:c16="http://schemas.microsoft.com/office/drawing/2014/chart" uri="{C3380CC4-5D6E-409C-BE32-E72D297353CC}">
              <c16:uniqueId val="{00000006-34D7-4AEE-A40E-7FC5827C5E0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2670</c:v>
                </c:pt>
                <c:pt idx="3">
                  <c:v>2499</c:v>
                </c:pt>
                <c:pt idx="6">
                  <c:v>2318</c:v>
                </c:pt>
                <c:pt idx="9">
                  <c:v>2153</c:v>
                </c:pt>
                <c:pt idx="12">
                  <c:v>2032</c:v>
                </c:pt>
              </c:numCache>
            </c:numRef>
          </c:val>
          <c:extLst>
            <c:ext xmlns:c16="http://schemas.microsoft.com/office/drawing/2014/chart" uri="{C3380CC4-5D6E-409C-BE32-E72D297353CC}">
              <c16:uniqueId val="{00000007-34D7-4AEE-A40E-7FC5827C5E0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4864</c:v>
                </c:pt>
                <c:pt idx="3">
                  <c:v>4855</c:v>
                </c:pt>
                <c:pt idx="6">
                  <c:v>5136</c:v>
                </c:pt>
                <c:pt idx="9">
                  <c:v>4822</c:v>
                </c:pt>
                <c:pt idx="12">
                  <c:v>4745</c:v>
                </c:pt>
              </c:numCache>
            </c:numRef>
          </c:val>
          <c:extLst>
            <c:ext xmlns:c16="http://schemas.microsoft.com/office/drawing/2014/chart" uri="{C3380CC4-5D6E-409C-BE32-E72D297353CC}">
              <c16:uniqueId val="{00000008-34D7-4AEE-A40E-7FC5827C5E0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14</c:v>
                </c:pt>
                <c:pt idx="3">
                  <c:v>0</c:v>
                </c:pt>
                <c:pt idx="6">
                  <c:v>0</c:v>
                </c:pt>
                <c:pt idx="9">
                  <c:v>0</c:v>
                </c:pt>
                <c:pt idx="12">
                  <c:v>0</c:v>
                </c:pt>
              </c:numCache>
            </c:numRef>
          </c:val>
          <c:extLst>
            <c:ext xmlns:c16="http://schemas.microsoft.com/office/drawing/2014/chart" uri="{C3380CC4-5D6E-409C-BE32-E72D297353CC}">
              <c16:uniqueId val="{00000009-34D7-4AEE-A40E-7FC5827C5E0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48462</c:v>
                </c:pt>
                <c:pt idx="3">
                  <c:v>50150</c:v>
                </c:pt>
                <c:pt idx="6">
                  <c:v>49902</c:v>
                </c:pt>
                <c:pt idx="9">
                  <c:v>47697</c:v>
                </c:pt>
                <c:pt idx="12">
                  <c:v>50498</c:v>
                </c:pt>
              </c:numCache>
            </c:numRef>
          </c:val>
          <c:extLst>
            <c:ext xmlns:c16="http://schemas.microsoft.com/office/drawing/2014/chart" uri="{C3380CC4-5D6E-409C-BE32-E72D297353CC}">
              <c16:uniqueId val="{0000000A-34D7-4AEE-A40E-7FC5827C5E0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4D7-4AEE-A40E-7FC5827C5E0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4065</c:v>
                </c:pt>
                <c:pt idx="1">
                  <c:v>4065</c:v>
                </c:pt>
                <c:pt idx="2">
                  <c:v>4065</c:v>
                </c:pt>
              </c:numCache>
            </c:numRef>
          </c:val>
          <c:extLst>
            <c:ext xmlns:c16="http://schemas.microsoft.com/office/drawing/2014/chart" uri="{C3380CC4-5D6E-409C-BE32-E72D297353CC}">
              <c16:uniqueId val="{00000000-8D0F-4BE6-85EB-4B6D43D3ADA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10440</c:v>
                </c:pt>
                <c:pt idx="1">
                  <c:v>10449</c:v>
                </c:pt>
                <c:pt idx="2">
                  <c:v>10458</c:v>
                </c:pt>
              </c:numCache>
            </c:numRef>
          </c:val>
          <c:extLst>
            <c:ext xmlns:c16="http://schemas.microsoft.com/office/drawing/2014/chart" uri="{C3380CC4-5D6E-409C-BE32-E72D297353CC}">
              <c16:uniqueId val="{00000001-8D0F-4BE6-85EB-4B6D43D3ADA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10331</c:v>
                </c:pt>
                <c:pt idx="1">
                  <c:v>10547</c:v>
                </c:pt>
                <c:pt idx="2">
                  <c:v>8713</c:v>
                </c:pt>
              </c:numCache>
            </c:numRef>
          </c:val>
          <c:extLst>
            <c:ext xmlns:c16="http://schemas.microsoft.com/office/drawing/2014/chart" uri="{C3380CC4-5D6E-409C-BE32-E72D297353CC}">
              <c16:uniqueId val="{00000002-8D0F-4BE6-85EB-4B6D43D3ADA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{B404306F-A75D-4487-9EB2-562543CEE349}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33E-4A1E-9B8A-C45035FEAF2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{8E571955-D311-4BAA-A30F-DE2065A6A640}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33E-4A1E-9B8A-C45035FEAF2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{5E07B80F-3894-4D76-BA1E-1A8B8651C62E}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33E-4A1E-9B8A-C45035FEAF2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{E1D21433-6C76-45F2-947D-03A1CD27612B}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33E-4A1E-9B8A-C45035FEAF2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{2ECBCBD7-D884-47D1-9BB6-206392AED7D0}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33E-4A1E-9B8A-C45035FEAF2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{57494D8A-85DB-4AFF-9128-3CA5E6907C39}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33E-4A1E-9B8A-C45035FEAF2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{FBB49CDF-88AB-45ED-82A4-7212EFF76A7F}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33E-4A1E-9B8A-C45035FEAF2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{7AAA1827-6411-4078-BABD-9CBFA9014B13}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33E-4A1E-9B8A-C45035FEAF2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{A5392014-2470-4D8E-B1C9-AF6D4088E9DF}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33E-4A1E-9B8A-C45035FEAF2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60.9</c:v>
                </c:pt>
                <c:pt idx="8">
                  <c:v>61.7</c:v>
                </c:pt>
                <c:pt idx="16">
                  <c:v>62.9</c:v>
                </c:pt>
                <c:pt idx="24">
                  <c:v>64.5</c:v>
                </c:pt>
                <c:pt idx="32">
                  <c:v>64.400000000000006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33E-4A1E-9B8A-C45035FEAF2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{D0181A07-F667-4AD6-B158-30991901343A}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33E-4A1E-9B8A-C45035FEAF2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{192D6A00-AA31-4211-9797-929BB8B6B4CB}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33E-4A1E-9B8A-C45035FEAF2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{9D27A65F-C800-4158-A308-B2B4F1C77504}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33E-4A1E-9B8A-C45035FEAF2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{7A88492A-53E3-483F-BB2D-ECA0DCF13BC7}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33E-4A1E-9B8A-C45035FEAF2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{DA087948-F3F6-4A16-8912-2A03B4863D28}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33E-4A1E-9B8A-C45035FEAF2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{B2EA8855-59CB-4CB5-A256-7040F8181BF5}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33E-4A1E-9B8A-C45035FEAF2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{044D0AC5-9729-402D-9549-76CD1C64473C}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33E-4A1E-9B8A-C45035FEAF2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{4CDDABAC-D27E-4E96-A781-ACF44474751C}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33E-4A1E-9B8A-C45035FEAF2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{343A1910-D371-473A-9AB0-435D277D5257}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33E-4A1E-9B8A-C45035FEAF2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60.6</c:v>
                </c:pt>
                <c:pt idx="8">
                  <c:v>62</c:v>
                </c:pt>
                <c:pt idx="16">
                  <c:v>61.7</c:v>
                </c:pt>
                <c:pt idx="24">
                  <c:v>63.5</c:v>
                </c:pt>
                <c:pt idx="32">
                  <c:v>64.400000000000006</c:v>
                </c:pt>
              </c:numCache>
            </c:numRef>
          </c:xVal>
          <c:yVal>
            <c:numRef>
              <c:f>公会計指標分析・財政指標組合せ分析表!$BP$55:$DC$55</c:f>
              <c:numCache>
                <c:formatCode>#,##0.0;"▲ "#,##0.0</c:formatCode>
                <c:ptCount val="40"/>
                <c:pt idx="0">
                  <c:v>22.7</c:v>
                </c:pt>
                <c:pt idx="8">
                  <c:v>27.8</c:v>
                </c:pt>
                <c:pt idx="16">
                  <c:v>19</c:v>
                </c:pt>
                <c:pt idx="24">
                  <c:v>4</c:v>
                </c:pt>
                <c:pt idx="32">
                  <c:v>0.4</c:v>
                </c:pt>
              </c:numCache>
            </c:numRef>
          </c:yVal>
          <c:smooth val="0"/>
          <c:extLst>
            <c:ext xmlns:c16="http://schemas.microsoft.com/office/drawing/2014/chart" uri="{C3380CC4-5D6E-409C-BE32-E72D297353CC}">
              <c16:uniqueId val="{00000013-233E-4A1E-9B8A-C45035FEAF22}"/>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{997AC381-AE30-4B2E-A6C2-343278F58811}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D783-4EE2-93A6-0552F5FB6B2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{88AEBFF8-9BA2-405B-BA05-F41F15C2B893}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783-4EE2-93A6-0552F5FB6B2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{174559DE-3006-4B19-87A0-C35091A9A2D8}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783-4EE2-93A6-0552F5FB6B2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{57BB3D24-0700-40C8-88BF-5D4ED425B0FE}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783-4EE2-93A6-0552F5FB6B2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{B82B6531-C070-462B-971F-7E79ED49D522}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783-4EE2-93A6-0552F5FB6B23}"/>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{49A0D91E-0995-4222-982A-B28D79F59581}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D783-4EE2-93A6-0552F5FB6B23}"/>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{C2226329-2919-48CE-9507-41A1208A9A81}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D783-4EE2-93A6-0552F5FB6B23}"/>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{85F7A723-9574-456A-9720-FC8C103F8411}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D783-4EE2-93A6-0552F5FB6B23}"/>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{A4666D80-517E-4D9B-8589-7732C63F343E}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D783-4EE2-93A6-0552F5FB6B2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8.6999999999999993</c:v>
                </c:pt>
                <c:pt idx="8">
                  <c:v>8.8000000000000007</c:v>
                </c:pt>
                <c:pt idx="16">
                  <c:v>8.6</c:v>
                </c:pt>
                <c:pt idx="24">
                  <c:v>8.1999999999999993</c:v>
                </c:pt>
                <c:pt idx="32">
                  <c:v>8.1999999999999993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D783-4EE2-93A6-0552F5FB6B2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{FB3513F5-CE01-4BD2-AEDC-1E36E1A6DCA9}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D783-4EE2-93A6-0552F5FB6B2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{EBA590B6-F248-4EC1-801D-71D44E750B77}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783-4EE2-93A6-0552F5FB6B2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{06FC36B4-46B6-4D8E-9C60-DB58B2B2C09D}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783-4EE2-93A6-0552F5FB6B2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{196BDB34-F1D8-46A5-ABEE-0620709F4916}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783-4EE2-93A6-0552F5FB6B2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{4243D012-272C-4603-8860-C1BACE330936}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783-4EE2-93A6-0552F5FB6B23}"/>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{B981FC8D-4F80-478F-8012-547801E3C370}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D783-4EE2-93A6-0552F5FB6B23}"/>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{1DCB2ACA-3A4C-4E5B-A5AC-D9D9A3CB5423}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D783-4EE2-93A6-0552F5FB6B23}"/>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{546E3953-D323-4594-935A-6FFE5C493218}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D783-4EE2-93A6-0552F5FB6B23}"/>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{04B9BB81-387A-4831-A0B2-D405F319834E}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D783-4EE2-93A6-0552F5FB6B2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7.5</c:v>
                </c:pt>
                <c:pt idx="16">
                  <c:v>8</c:v>
                </c:pt>
                <c:pt idx="24">
                  <c:v>8</c:v>
                </c:pt>
                <c:pt idx="32">
                  <c:v>8.3000000000000007</c:v>
                </c:pt>
              </c:numCache>
            </c:numRef>
          </c:xVal>
          <c:yVal>
            <c:numRef>
              <c:f>公会計指標分析・財政指標組合せ分析表!$BP$77:$DC$77</c:f>
              <c:numCache>
                <c:formatCode>#,##0.0;"▲ "#,##0.0</c:formatCode>
                <c:ptCount val="40"/>
                <c:pt idx="0">
                  <c:v>22.7</c:v>
                </c:pt>
                <c:pt idx="8">
                  <c:v>27.8</c:v>
                </c:pt>
                <c:pt idx="16">
                  <c:v>19</c:v>
                </c:pt>
                <c:pt idx="24">
                  <c:v>4</c:v>
                </c:pt>
                <c:pt idx="32">
                  <c:v>0.4</c:v>
                </c:pt>
              </c:numCache>
            </c:numRef>
          </c:yVal>
          <c:smooth val="0"/>
          <c:extLst>
            <c:ext xmlns:c16="http://schemas.microsoft.com/office/drawing/2014/chart" uri="{C3380CC4-5D6E-409C-BE32-E72D297353CC}">
              <c16:uniqueId val="{00000013-D783-4EE2-93A6-0552F5FB6B23}"/>
            </c:ext>
          </c:extLst>
        </c:ser>
        <c:dLbls>
          <c:showLegendKey val="0"/>
          <c:showVal val="1"/>
          <c:showCatName val="0"/>
          <c:showSerName val="0"/>
          <c:showPercent val="0"/>
          <c:showBubbleSize val="0"/>
        </c:dLbls>
        <c:axId val="84219776"/>
        <c:axId val="84234240"/>
      </c:scatterChart>
      <c:valAx>
        <c:axId val="84219776"/>
        <c:scaling>
          <c:orientation val="maxMin"/>
          <c:max val="8.4"/>
          <c:min val="7.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和歌山県田辺市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元利償還金は、平成</a:t>
          </a:r>
          <a:r>
            <a:rPr kumimoji="1" lang="en-US" altLang="ja-JP" sz="1400">
              <a:solidFill>
                <a:sysClr val="windowText" lastClr="000000"/>
              </a:solidFill>
              <a:latin typeface="ＭＳ ゴシック" pitchFamily="49" charset="-128"/>
              <a:ea typeface="ＭＳ ゴシック" pitchFamily="49" charset="-128"/>
            </a:rPr>
            <a:t>19</a:t>
          </a:r>
          <a:r>
            <a:rPr kumimoji="1" lang="ja-JP" altLang="en-US" sz="1400">
              <a:solidFill>
                <a:sysClr val="windowText" lastClr="000000"/>
              </a:solidFill>
              <a:latin typeface="ＭＳ ゴシック" pitchFamily="49" charset="-128"/>
              <a:ea typeface="ＭＳ ゴシック" pitchFamily="49" charset="-128"/>
            </a:rPr>
            <a:t>年度に借り入れた合併特例債の償還完了等により減少している。</a:t>
          </a:r>
        </a:p>
        <a:p>
          <a:r>
            <a:rPr kumimoji="1" lang="ja-JP" altLang="en-US" sz="1400">
              <a:solidFill>
                <a:sysClr val="windowText" lastClr="000000"/>
              </a:solidFill>
              <a:latin typeface="ＭＳ ゴシック" pitchFamily="49" charset="-128"/>
              <a:ea typeface="ＭＳ ゴシック" pitchFamily="49" charset="-128"/>
            </a:rPr>
            <a:t>　組合等が起こした地方債の元利償還金に対する負担金等は、公立紀南病院組合の医療機器整備等に係る元利償還金の増加などにより増加している。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満期一括償還地方債を活用していない。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和歌山県田辺市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FF0000"/>
              </a:solidFill>
              <a:latin typeface="ＭＳ ゴシック" pitchFamily="49" charset="-128"/>
              <a:ea typeface="ＭＳ ゴシック" pitchFamily="49" charset="-128"/>
            </a:rPr>
            <a:t>　</a:t>
          </a:r>
          <a:r>
            <a:rPr kumimoji="1" lang="ja-JP" altLang="en-US" sz="1300">
              <a:solidFill>
                <a:sysClr val="windowText" lastClr="000000"/>
              </a:solidFill>
              <a:latin typeface="ＭＳ ゴシック" pitchFamily="49" charset="-128"/>
              <a:ea typeface="ＭＳ ゴシック" pitchFamily="49" charset="-128"/>
            </a:rPr>
            <a:t>一般会計等に係る地方債の現在高は、庁舎整備事業の財源とするための地方債の新規発行などにより、全体で</a:t>
          </a:r>
          <a:r>
            <a:rPr kumimoji="1" lang="en-US" altLang="ja-JP" sz="1300">
              <a:solidFill>
                <a:sysClr val="windowText" lastClr="000000"/>
              </a:solidFill>
              <a:latin typeface="ＭＳ ゴシック" pitchFamily="49" charset="-128"/>
              <a:ea typeface="ＭＳ ゴシック" pitchFamily="49" charset="-128"/>
            </a:rPr>
            <a:t>2,801</a:t>
          </a:r>
          <a:r>
            <a:rPr kumimoji="1" lang="ja-JP" altLang="en-US" sz="1300">
              <a:solidFill>
                <a:sysClr val="windowText" lastClr="000000"/>
              </a:solidFill>
              <a:latin typeface="ＭＳ ゴシック" pitchFamily="49" charset="-128"/>
              <a:ea typeface="ＭＳ ゴシック" pitchFamily="49" charset="-128"/>
            </a:rPr>
            <a:t>百万円増加している。</a:t>
          </a:r>
        </a:p>
        <a:p>
          <a:r>
            <a:rPr kumimoji="1" lang="ja-JP" altLang="en-US" sz="1300">
              <a:solidFill>
                <a:srgbClr val="FF0000"/>
              </a:solidFill>
              <a:latin typeface="ＭＳ ゴシック" pitchFamily="49" charset="-128"/>
              <a:ea typeface="ＭＳ ゴシック" pitchFamily="49" charset="-128"/>
            </a:rPr>
            <a:t>　</a:t>
          </a:r>
          <a:r>
            <a:rPr kumimoji="1" lang="ja-JP" altLang="en-US" sz="1300">
              <a:solidFill>
                <a:sysClr val="windowText" lastClr="000000"/>
              </a:solidFill>
              <a:latin typeface="ＭＳ ゴシック" pitchFamily="49" charset="-128"/>
              <a:ea typeface="ＭＳ ゴシック" pitchFamily="49" charset="-128"/>
            </a:rPr>
            <a:t>公営企業債等繰入見込額は、農業集落排水事業特別会計における地方債現在高が減少したことなどにより減少している。</a:t>
          </a:r>
          <a:endParaRPr kumimoji="1" lang="en-US" altLang="ja-JP" sz="1300">
            <a:solidFill>
              <a:sysClr val="windowText" lastClr="000000"/>
            </a:solidFill>
            <a:latin typeface="ＭＳ ゴシック" pitchFamily="49" charset="-128"/>
            <a:ea typeface="ＭＳ ゴシック" pitchFamily="49" charset="-128"/>
          </a:endParaRPr>
        </a:p>
        <a:p>
          <a:r>
            <a:rPr kumimoji="1" lang="ja-JP" altLang="en-US" sz="1300">
              <a:solidFill>
                <a:sysClr val="windowText" lastClr="000000"/>
              </a:solidFill>
              <a:latin typeface="ＭＳ ゴシック" pitchFamily="49" charset="-128"/>
              <a:ea typeface="ＭＳ ゴシック" pitchFamily="49" charset="-128"/>
            </a:rPr>
            <a:t>　組合等負担等見込額は、公立紀南病院組合における地方債現在高が減少したことなどにより減少している。</a:t>
          </a:r>
        </a:p>
        <a:p>
          <a:r>
            <a:rPr kumimoji="1" lang="ja-JP" altLang="en-US" sz="1300">
              <a:solidFill>
                <a:sysClr val="windowText" lastClr="000000"/>
              </a:solidFill>
              <a:latin typeface="ＭＳ ゴシック" pitchFamily="49" charset="-128"/>
              <a:ea typeface="ＭＳ ゴシック" pitchFamily="49" charset="-128"/>
            </a:rPr>
            <a:t>　充当可能基金は、庁舎整備基金や森林環境譲与税活用基金の取り崩しに伴い、</a:t>
          </a:r>
          <a:r>
            <a:rPr kumimoji="1" lang="en-US" altLang="ja-JP" sz="1300">
              <a:solidFill>
                <a:sysClr val="windowText" lastClr="000000"/>
              </a:solidFill>
              <a:latin typeface="ＭＳ ゴシック" pitchFamily="49" charset="-128"/>
              <a:ea typeface="ＭＳ ゴシック" pitchFamily="49" charset="-128"/>
            </a:rPr>
            <a:t>1,879</a:t>
          </a:r>
          <a:r>
            <a:rPr kumimoji="1" lang="ja-JP" altLang="en-US" sz="1300">
              <a:solidFill>
                <a:sysClr val="windowText" lastClr="000000"/>
              </a:solidFill>
              <a:latin typeface="ＭＳ ゴシック" pitchFamily="49" charset="-128"/>
              <a:ea typeface="ＭＳ ゴシック" pitchFamily="49" charset="-128"/>
            </a:rPr>
            <a:t>百万円減少している。</a:t>
          </a:r>
        </a:p>
        <a:p>
          <a:r>
            <a:rPr kumimoji="1" lang="ja-JP" altLang="en-US" sz="1300">
              <a:solidFill>
                <a:srgbClr val="FF0000"/>
              </a:solidFill>
              <a:latin typeface="ＭＳ ゴシック" pitchFamily="49" charset="-128"/>
              <a:ea typeface="ＭＳ ゴシック" pitchFamily="49" charset="-128"/>
            </a:rPr>
            <a:t>　</a:t>
          </a:r>
          <a:r>
            <a:rPr kumimoji="1" lang="ja-JP" altLang="en-US" sz="1300">
              <a:solidFill>
                <a:sysClr val="windowText" lastClr="000000"/>
              </a:solidFill>
              <a:latin typeface="ＭＳ ゴシック" pitchFamily="49" charset="-128"/>
              <a:ea typeface="ＭＳ ゴシック" pitchFamily="49" charset="-128"/>
            </a:rPr>
            <a:t>基準財政需要額算入見込額は、庁舎整備事業に伴う緊急防災・減災事業債の新規発行などにより増加している。</a:t>
          </a:r>
        </a:p>
        <a:p>
          <a:r>
            <a:rPr kumimoji="1" lang="ja-JP" altLang="en-US" sz="1300">
              <a:solidFill>
                <a:srgbClr val="FF0000"/>
              </a:solidFill>
              <a:latin typeface="ＭＳ ゴシック" pitchFamily="49" charset="-128"/>
              <a:ea typeface="ＭＳ ゴシック" pitchFamily="49" charset="-128"/>
            </a:rPr>
            <a:t>　</a:t>
          </a:r>
          <a:r>
            <a:rPr kumimoji="1" lang="ja-JP" altLang="en-US" sz="1300">
              <a:solidFill>
                <a:sysClr val="windowText" lastClr="000000"/>
              </a:solidFill>
              <a:latin typeface="ＭＳ ゴシック" pitchFamily="49" charset="-128"/>
              <a:ea typeface="ＭＳ ゴシック" pitchFamily="49" charset="-128"/>
            </a:rPr>
            <a:t>令和６年度以降も紀南文化会館改修事業などの大型事業が継続するため、地方債現在高は増加する見込みである。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和歌山県田辺市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令和５年度末基金残高は、前年度末と比較して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百万円の減少となっている。これは、庁舎整備</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事業の財源として庁舎整備基金を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1,627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百万円取り崩したことや、森林環境譲与税活用基金を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258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百万円取り崩したことなどにより減少したものである。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確実かつ有利な方法により基金の管理を行い、基金残高の確保に努める。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地域振興基金は、本市が有する豊かな自然と歴史を生かした新地方都市の創造のため実施する地域振興事業に要する資金に充てることができる。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三四六総合運動公園整備事業基金は、三四六総合運動公園整備事業に要する資金及び事業に係る市債の償還に充てることができる。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山村活性化基金は、山村地域の活性化に要する資金に充てることができる。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令和５年度末基金残高は、前年度末と比較して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百万円の減少となっている。これは、庁舎整備事業の財源として庁舎整備基金を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百万円取り崩したことや、森林環境譲与税活用基金を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百万円取り崩したことなどにより減少したものである。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共同作業場基金や森林環境譲与税活用基金は事業に係る財源として、三四六総合運動公園整備事業基金は市債の償還財源として一部を取り崩していく予定としており、基金残高は短期的には減少する見込みである。持続的な財政運営を見据え、今後も確実かつ有利な方法により基金の管理を行い、基金残高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令和５年度末基金残高は、基金の取り崩しを行わなかったことにより、前年度末から横ばいとなっている。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確実かつ有利な方法により基金の管理を行うとともに、決算状況を踏まえ、可能な範囲で積立を行い、基金残高の確保に努める。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令和５年度末基金残高は、前年度末と比較して９百万円の増加となっている。これは、基金の取り崩しを行わなかったことや、運用益を積み立てたことにより増加したものである。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確実かつ有利な方法により基金の管理を行い、決算状況を踏まえ、可能な範囲で積立を行い、基金残高の確保に努める。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CC6467F-2486-4139-BEF4-9168464376D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B65B755-3E2C-4807-8BC8-9E97D6E904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64178726-8D32-4426-89AD-5CC8E620A40E}"/>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9DB65B5F-64D3-4DC3-B4A0-023F0171B018}"/>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31CFD475-9014-4A75-813E-BB4B92858DDC}"/>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89CFB1F5-A2FB-44E6-BB34-B1555841F657}"/>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499B5642-1256-4609-A9A5-E34344613611}"/>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7589CB3B-6EA9-451C-B7D0-24569CDF70C9}"/>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1C8E459B-9E41-4943-9FEA-29881A16013E}"/>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72DC9995-0C57-4920-93D0-8807BF62A51E}"/>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4F59BCEE-E942-4E10-9DFB-5B21DAB6E60C}"/>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9D3F4009-03BB-4ABD-9281-8A172E618FCE}"/>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8877B54D-097B-48A9-8C9E-7A8EB0108BA6}"/>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DF63911D-4DE5-4782-A0D2-425081699C32}"/>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AD1ABA6D-0BD6-4612-ABCB-0CEEB585D082}"/>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3573EDAD-56AC-46B3-A714-A842BD265AAF}"/>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和歌山県田辺市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51B170A-F16A-4351-9344-2945A5DB97C4}"/>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8BDF2F13-FA04-4C32-953A-9826EE8243CB}"/>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49EB4329-237D-4198-A5F7-B62C913A4A2D}"/>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1494B59D-8C89-4A4B-882E-671369C30E1D}"/>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B746D102-4620-4BAB-9DED-26EC8322BCCA}"/>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B8392F18-CB7E-4117-9F5D-B5B66E0072B8}"/>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68,448
68,059
1,026.89
54,295,768
52,176,933
1,793,934
23,786,148
50,497,797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ECDAED55-9A8E-409F-A70D-74FC0A3E14B3}"/>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CB36673B-FF7E-4D67-BD85-5FC213C06037}"/>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E38649A4-EC07-49AE-8BEA-A8ABB178EC32}"/>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CDFF07E-4A8B-4BC5-85F7-7FB728C5183E}"/>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8817BC25-E09D-4755-9788-90BF8E9ECC4F}"/>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C3610F80-0D00-4963-9130-CD7997012806}"/>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ED99D8B4-37FE-4A82-81CA-F434E6439457}"/>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9C886320-9759-4298-B37A-1387C413EE0D}"/>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7F510DB1-03D8-4715-95A0-142F1E44679D}"/>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48F68E13-03F6-4201-8268-637FC1B8E90E}"/>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6499E87B-D645-4EF3-AF07-B9427F0F3DC7}"/>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ED5A3D0E-9E81-4CDC-A73A-F7D4362034F2}"/>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D138E29F-22EE-4DF3-BF3A-B41DF59D15EC}"/>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DB27A5C8-11D6-4369-8A0A-ACD5A090B46B}"/>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D2A51180-087B-4142-BC34-EF03A0EBB06C}"/>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2DEB4F53-D683-4C7D-BD5F-1CA2D2ADBA7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D5F4B832-AA1A-4A0A-94A3-0663CCA7AAB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7EA5D583-69A0-4518-97BC-5DE1AF7D4867}"/>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E9AA9F1E-B3CB-4E9F-B756-A167B408461D}"/>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154E497F-828B-4B41-9EAF-2DA49C7366CD}"/>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227B69E8-7A9D-4DD7-AEB3-EC38500678CD}"/>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EACFD602-8DE6-4278-8C8E-9C33D7364917}"/>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5B677725-FFEC-4116-A1F0-8B783140CFEF}"/>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69BC89B8-7B08-456D-86BF-D8833AF3C2C7}"/>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41EAE6EA-DD4C-4FFB-98E1-DA9B99E3D343}"/>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A9EDBDA2-62A7-4209-93B9-5C2CBE52D523}"/>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DEA04C3F-DF6D-4700-9F39-676AEF5F3416}"/>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7CF26415-DF86-4B77-9CA3-C62990FF759E}"/>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BAF0F1F-12AA-40B0-A654-E22B440431FC}"/>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8A33860B-588F-4230-976D-E1447A88CD37}"/>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3738FC26-A062-465D-A5C7-E02F385741DE}"/>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1E39E783-1826-4E91-9F16-A9640CDE5A56}"/>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88F5816E-BECD-4CAF-925B-C710F83D713B}"/>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B095D48A-6545-4BFF-9F92-3CFE726B92B3}"/>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B1DED904-1515-4F69-9659-7F60EC800F37}"/>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有形固定資産減価償却率は類似団体、全国平均と同水準にあり、和歌山県平均との比較では低い水準となっている。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今後も有形固定資産減価償却率については、上昇傾向が続くことが見込まれるため、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老朽化した施設の適正管理を推進していく必要がある。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A43005AB-854B-4C30-AEBB-404569317DC2}"/>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46377675-77C5-490D-A2CB-BC673EAD71C1}"/>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17E4BCAB-E510-4DD7-9EA1-354D7ECBBDCA}"/>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C88BDA27-81C5-42ED-8E2A-E88183D6D6B2}"/>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623732BB-AFCB-4BC0-AEAD-0AFE95B2FBD5}"/>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9B32F560-913D-4B66-89CA-CF866B7A7F2A}"/>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9BC19E2C-3639-47A2-A293-42E5498E0403}"/>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234F0AC4-9637-4740-A215-713AA1FB7F7B}"/>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21842A68-9839-43F3-8F9C-B83BCD9ADE8B}"/>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6038D46F-3DC6-420C-AD0B-F8A007386F4D}"/>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90CEC233-B116-46DE-B3F2-22B0926B90A1}"/>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6420EA63-C867-4030-B2DD-4B2B79BC968A}"/>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BFC7EA24-3E96-40D9-A133-85B07AA4304E}"/>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8C2FF284-0D2C-4627-982E-DB0C7B867E2E}"/>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DE9EE2C8-E5A3-4F25-8699-FC05D0F3D48C}"/>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7F52E4D7-30C8-4C21-A549-CF130CDC22F8}"/>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112395</xdr:rowOff>
    </xdr:from>
    <xdr:to>
      <xdr:col>23</xdr:col>
      <xdr:colOff>85090</xdr:colOff>
      <xdr:row>34</xdr:row>
      <xdr:rowOff>111760</xdr:rowOff>
    </xdr:to>
    <xdr:cxnSp macro="">
      <xdr:nvCxnSpPr>
        <xdr:cNvPr id="75" name="直線コネクタ 74">
          <a:extLst>
            <a:ext uri="{FF2B5EF4-FFF2-40B4-BE49-F238E27FC236}">
              <a16:creationId xmlns:a16="http://schemas.microsoft.com/office/drawing/2014/main" id="{44992694-2BA0-40ED-ADCD-AD408346B801}"/>
            </a:ext>
          </a:extLst>
        </xdr:cNvPr>
        <xdr:cNvCxnSpPr/>
      </xdr:nvCxnSpPr>
      <xdr:spPr>
        <a:xfrm flipV="1">
          <a:off x="4760595" y="4570095"/>
          <a:ext cx="1270" cy="1370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76" name="有形固定資産減価償却率最小値テキスト">
          <a:extLst>
            <a:ext uri="{FF2B5EF4-FFF2-40B4-BE49-F238E27FC236}">
              <a16:creationId xmlns:a16="http://schemas.microsoft.com/office/drawing/2014/main" id="{3F2FAEA9-CA54-4845-B445-FED7CC30516A}"/>
            </a:ext>
          </a:extLst>
        </xdr:cNvPr>
        <xdr:cNvSpPr txBox="1"/>
      </xdr:nvSpPr>
      <xdr:spPr>
        <a:xfrm>
          <a:off x="4813300"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77" name="直線コネクタ 76">
          <a:extLst>
            <a:ext uri="{FF2B5EF4-FFF2-40B4-BE49-F238E27FC236}">
              <a16:creationId xmlns:a16="http://schemas.microsoft.com/office/drawing/2014/main" id="{A2596403-0CF8-44B5-BA70-F31D58549F79}"/>
            </a:ext>
          </a:extLst>
        </xdr:cNvPr>
        <xdr:cNvCxnSpPr/>
      </xdr:nvCxnSpPr>
      <xdr:spPr>
        <a:xfrm>
          <a:off x="4673600" y="5941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59072</xdr:rowOff>
    </xdr:from>
    <xdr:ext cx="405111" cy="259045"/>
    <xdr:sp macro="" textlink="">
      <xdr:nvSpPr>
        <xdr:cNvPr id="78" name="有形固定資産減価償却率最大値テキスト">
          <a:extLst>
            <a:ext uri="{FF2B5EF4-FFF2-40B4-BE49-F238E27FC236}">
              <a16:creationId xmlns:a16="http://schemas.microsoft.com/office/drawing/2014/main" id="{8A84239F-6263-4010-AD33-87EDF12BA390}"/>
            </a:ext>
          </a:extLst>
        </xdr:cNvPr>
        <xdr:cNvSpPr txBox="1"/>
      </xdr:nvSpPr>
      <xdr:spPr>
        <a:xfrm>
          <a:off x="4813300" y="4345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112395</xdr:rowOff>
    </xdr:from>
    <xdr:to>
      <xdr:col>23</xdr:col>
      <xdr:colOff>174625</xdr:colOff>
      <xdr:row>26</xdr:row>
      <xdr:rowOff>112395</xdr:rowOff>
    </xdr:to>
    <xdr:cxnSp macro="">
      <xdr:nvCxnSpPr>
        <xdr:cNvPr id="79" name="直線コネクタ 78">
          <a:extLst>
            <a:ext uri="{FF2B5EF4-FFF2-40B4-BE49-F238E27FC236}">
              <a16:creationId xmlns:a16="http://schemas.microsoft.com/office/drawing/2014/main" id="{9314EB0E-CF85-418A-A072-3C90002808C0}"/>
            </a:ext>
          </a:extLst>
        </xdr:cNvPr>
        <xdr:cNvCxnSpPr/>
      </xdr:nvCxnSpPr>
      <xdr:spPr>
        <a:xfrm>
          <a:off x="4673600" y="4570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76429</xdr:rowOff>
    </xdr:from>
    <xdr:ext cx="405111" cy="259045"/>
    <xdr:sp macro="" textlink="">
      <xdr:nvSpPr>
        <xdr:cNvPr id="80" name="有形固定資産減価償却率平均値テキスト">
          <a:extLst>
            <a:ext uri="{FF2B5EF4-FFF2-40B4-BE49-F238E27FC236}">
              <a16:creationId xmlns:a16="http://schemas.microsoft.com/office/drawing/2014/main" id="{936BBF0C-743F-4FED-8317-ABB908187689}"/>
            </a:ext>
          </a:extLst>
        </xdr:cNvPr>
        <xdr:cNvSpPr txBox="1"/>
      </xdr:nvSpPr>
      <xdr:spPr>
        <a:xfrm>
          <a:off x="4813300" y="52199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81" name="フローチャート: 判断 80">
          <a:extLst>
            <a:ext uri="{FF2B5EF4-FFF2-40B4-BE49-F238E27FC236}">
              <a16:creationId xmlns:a16="http://schemas.microsoft.com/office/drawing/2014/main" id="{EE97F51A-120B-41C9-A0E3-A501F6D5E334}"/>
            </a:ext>
          </a:extLst>
        </xdr:cNvPr>
        <xdr:cNvSpPr/>
      </xdr:nvSpPr>
      <xdr:spPr>
        <a:xfrm>
          <a:off x="4711700" y="536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21167</xdr:rowOff>
    </xdr:from>
    <xdr:to>
      <xdr:col>19</xdr:col>
      <xdr:colOff>187325</xdr:colOff>
      <xdr:row>31</xdr:row>
      <xdr:rowOff>122767</xdr:rowOff>
    </xdr:to>
    <xdr:sp macro="" textlink="">
      <xdr:nvSpPr>
        <xdr:cNvPr id="82" name="フローチャート: 判断 81">
          <a:extLst>
            <a:ext uri="{FF2B5EF4-FFF2-40B4-BE49-F238E27FC236}">
              <a16:creationId xmlns:a16="http://schemas.microsoft.com/office/drawing/2014/main" id="{361FCA9D-A59F-4BD7-B714-8E7F66E66042}"/>
            </a:ext>
          </a:extLst>
        </xdr:cNvPr>
        <xdr:cNvSpPr/>
      </xdr:nvSpPr>
      <xdr:spPr>
        <a:xfrm>
          <a:off x="4000500" y="533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127847</xdr:rowOff>
    </xdr:from>
    <xdr:to>
      <xdr:col>15</xdr:col>
      <xdr:colOff>187325</xdr:colOff>
      <xdr:row>31</xdr:row>
      <xdr:rowOff>57997</xdr:rowOff>
    </xdr:to>
    <xdr:sp macro="" textlink="">
      <xdr:nvSpPr>
        <xdr:cNvPr id="83" name="フローチャート: 判断 82">
          <a:extLst>
            <a:ext uri="{FF2B5EF4-FFF2-40B4-BE49-F238E27FC236}">
              <a16:creationId xmlns:a16="http://schemas.microsoft.com/office/drawing/2014/main" id="{7F8B494F-B202-4A6A-BB82-9BCAAE2232D5}"/>
            </a:ext>
          </a:extLst>
        </xdr:cNvPr>
        <xdr:cNvSpPr/>
      </xdr:nvSpPr>
      <xdr:spPr>
        <a:xfrm>
          <a:off x="3238500" y="527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138642</xdr:rowOff>
    </xdr:from>
    <xdr:to>
      <xdr:col>11</xdr:col>
      <xdr:colOff>187325</xdr:colOff>
      <xdr:row>31</xdr:row>
      <xdr:rowOff>68792</xdr:rowOff>
    </xdr:to>
    <xdr:sp macro="" textlink="">
      <xdr:nvSpPr>
        <xdr:cNvPr id="84" name="フローチャート: 判断 83">
          <a:extLst>
            <a:ext uri="{FF2B5EF4-FFF2-40B4-BE49-F238E27FC236}">
              <a16:creationId xmlns:a16="http://schemas.microsoft.com/office/drawing/2014/main" id="{F5866932-4DEC-4C39-AE4F-111BE59D8457}"/>
            </a:ext>
          </a:extLst>
        </xdr:cNvPr>
        <xdr:cNvSpPr/>
      </xdr:nvSpPr>
      <xdr:spPr>
        <a:xfrm>
          <a:off x="2476500" y="528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88265</xdr:rowOff>
    </xdr:from>
    <xdr:to>
      <xdr:col>7</xdr:col>
      <xdr:colOff>187325</xdr:colOff>
      <xdr:row>31</xdr:row>
      <xdr:rowOff>18415</xdr:rowOff>
    </xdr:to>
    <xdr:sp macro="" textlink="">
      <xdr:nvSpPr>
        <xdr:cNvPr id="85" name="フローチャート: 判断 84">
          <a:extLst>
            <a:ext uri="{FF2B5EF4-FFF2-40B4-BE49-F238E27FC236}">
              <a16:creationId xmlns:a16="http://schemas.microsoft.com/office/drawing/2014/main" id="{7E84B58C-7E67-48F1-ADA6-42B7D4E7E6C8}"/>
            </a:ext>
          </a:extLst>
        </xdr:cNvPr>
        <xdr:cNvSpPr/>
      </xdr:nvSpPr>
      <xdr:spPr>
        <a:xfrm>
          <a:off x="1714500" y="523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215A1DBE-E0A5-4225-912A-1BCB48784B15}"/>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94173672-51EE-46EB-AA2A-52340E0DFA31}"/>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CCF9F1F3-209F-450C-9E90-50D2A508DD1D}"/>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14237129-C933-40C2-995F-30A5521D587A}"/>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CAB0443E-D5CC-4CB5-ACAE-36CEB8BDC2F1}"/>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91" name="楕円 90">
          <a:extLst>
            <a:ext uri="{FF2B5EF4-FFF2-40B4-BE49-F238E27FC236}">
              <a16:creationId xmlns:a16="http://schemas.microsoft.com/office/drawing/2014/main" id="{8D0A92FC-3859-44D6-B52E-0F139945FCE6}"/>
            </a:ext>
          </a:extLst>
        </xdr:cNvPr>
        <xdr:cNvSpPr/>
      </xdr:nvSpPr>
      <xdr:spPr>
        <a:xfrm>
          <a:off x="4711700" y="536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31979</xdr:rowOff>
    </xdr:from>
    <xdr:ext cx="405111" cy="259045"/>
    <xdr:sp macro="" textlink="">
      <xdr:nvSpPr>
        <xdr:cNvPr id="92" name="有形固定資産減価償却率該当値テキスト">
          <a:extLst>
            <a:ext uri="{FF2B5EF4-FFF2-40B4-BE49-F238E27FC236}">
              <a16:creationId xmlns:a16="http://schemas.microsoft.com/office/drawing/2014/main" id="{CCA91D2B-7C8E-4B71-ADD3-ED27ABC4A7E9}"/>
            </a:ext>
          </a:extLst>
        </xdr:cNvPr>
        <xdr:cNvSpPr txBox="1"/>
      </xdr:nvSpPr>
      <xdr:spPr>
        <a:xfrm>
          <a:off x="4813300" y="5346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57150</xdr:rowOff>
    </xdr:from>
    <xdr:to>
      <xdr:col>19</xdr:col>
      <xdr:colOff>187325</xdr:colOff>
      <xdr:row>31</xdr:row>
      <xdr:rowOff>158750</xdr:rowOff>
    </xdr:to>
    <xdr:sp macro="" textlink="">
      <xdr:nvSpPr>
        <xdr:cNvPr id="93" name="楕円 92">
          <a:extLst>
            <a:ext uri="{FF2B5EF4-FFF2-40B4-BE49-F238E27FC236}">
              <a16:creationId xmlns:a16="http://schemas.microsoft.com/office/drawing/2014/main" id="{45246C0B-3267-4D8D-92EC-DCBB8E173DBB}"/>
            </a:ext>
          </a:extLst>
        </xdr:cNvPr>
        <xdr:cNvSpPr/>
      </xdr:nvSpPr>
      <xdr:spPr>
        <a:xfrm>
          <a:off x="4000500" y="537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104352</xdr:rowOff>
    </xdr:from>
    <xdr:to>
      <xdr:col>23</xdr:col>
      <xdr:colOff>85725</xdr:colOff>
      <xdr:row>31</xdr:row>
      <xdr:rowOff>107950</xdr:rowOff>
    </xdr:to>
    <xdr:cxnSp macro="">
      <xdr:nvCxnSpPr>
        <xdr:cNvPr id="94" name="直線コネクタ 93">
          <a:extLst>
            <a:ext uri="{FF2B5EF4-FFF2-40B4-BE49-F238E27FC236}">
              <a16:creationId xmlns:a16="http://schemas.microsoft.com/office/drawing/2014/main" id="{AD96EC96-0C7B-426B-931D-8D2D159BA2AB}"/>
            </a:ext>
          </a:extLst>
        </xdr:cNvPr>
        <xdr:cNvCxnSpPr/>
      </xdr:nvCxnSpPr>
      <xdr:spPr>
        <a:xfrm flipV="1">
          <a:off x="4051300" y="5419302"/>
          <a:ext cx="7112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171027</xdr:rowOff>
    </xdr:from>
    <xdr:to>
      <xdr:col>15</xdr:col>
      <xdr:colOff>187325</xdr:colOff>
      <xdr:row>31</xdr:row>
      <xdr:rowOff>101177</xdr:rowOff>
    </xdr:to>
    <xdr:sp macro="" textlink="">
      <xdr:nvSpPr>
        <xdr:cNvPr id="95" name="楕円 94">
          <a:extLst>
            <a:ext uri="{FF2B5EF4-FFF2-40B4-BE49-F238E27FC236}">
              <a16:creationId xmlns:a16="http://schemas.microsoft.com/office/drawing/2014/main" id="{D4B39DE8-D44D-4B82-A9C8-8C6570860438}"/>
            </a:ext>
          </a:extLst>
        </xdr:cNvPr>
        <xdr:cNvSpPr/>
      </xdr:nvSpPr>
      <xdr:spPr>
        <a:xfrm>
          <a:off x="3238500" y="531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50377</xdr:rowOff>
    </xdr:from>
    <xdr:to>
      <xdr:col>19</xdr:col>
      <xdr:colOff>136525</xdr:colOff>
      <xdr:row>31</xdr:row>
      <xdr:rowOff>107950</xdr:rowOff>
    </xdr:to>
    <xdr:cxnSp macro="">
      <xdr:nvCxnSpPr>
        <xdr:cNvPr id="96" name="直線コネクタ 95">
          <a:extLst>
            <a:ext uri="{FF2B5EF4-FFF2-40B4-BE49-F238E27FC236}">
              <a16:creationId xmlns:a16="http://schemas.microsoft.com/office/drawing/2014/main" id="{B508F916-8A3E-414A-8953-081B186A12EC}"/>
            </a:ext>
          </a:extLst>
        </xdr:cNvPr>
        <xdr:cNvCxnSpPr/>
      </xdr:nvCxnSpPr>
      <xdr:spPr>
        <a:xfrm>
          <a:off x="3289300" y="5365327"/>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127847</xdr:rowOff>
    </xdr:from>
    <xdr:to>
      <xdr:col>11</xdr:col>
      <xdr:colOff>187325</xdr:colOff>
      <xdr:row>31</xdr:row>
      <xdr:rowOff>57997</xdr:rowOff>
    </xdr:to>
    <xdr:sp macro="" textlink="">
      <xdr:nvSpPr>
        <xdr:cNvPr id="97" name="楕円 96">
          <a:extLst>
            <a:ext uri="{FF2B5EF4-FFF2-40B4-BE49-F238E27FC236}">
              <a16:creationId xmlns:a16="http://schemas.microsoft.com/office/drawing/2014/main" id="{2480E81F-CEE6-48A9-88C6-6283AA58343E}"/>
            </a:ext>
          </a:extLst>
        </xdr:cNvPr>
        <xdr:cNvSpPr/>
      </xdr:nvSpPr>
      <xdr:spPr>
        <a:xfrm>
          <a:off x="2476500" y="527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7197</xdr:rowOff>
    </xdr:from>
    <xdr:to>
      <xdr:col>15</xdr:col>
      <xdr:colOff>136525</xdr:colOff>
      <xdr:row>31</xdr:row>
      <xdr:rowOff>50377</xdr:rowOff>
    </xdr:to>
    <xdr:cxnSp macro="">
      <xdr:nvCxnSpPr>
        <xdr:cNvPr id="98" name="直線コネクタ 97">
          <a:extLst>
            <a:ext uri="{FF2B5EF4-FFF2-40B4-BE49-F238E27FC236}">
              <a16:creationId xmlns:a16="http://schemas.microsoft.com/office/drawing/2014/main" id="{89EE197F-AE39-4E27-9525-E05B6C5ED734}"/>
            </a:ext>
          </a:extLst>
        </xdr:cNvPr>
        <xdr:cNvCxnSpPr/>
      </xdr:nvCxnSpPr>
      <xdr:spPr>
        <a:xfrm>
          <a:off x="2527300" y="5322147"/>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99060</xdr:rowOff>
    </xdr:from>
    <xdr:to>
      <xdr:col>7</xdr:col>
      <xdr:colOff>187325</xdr:colOff>
      <xdr:row>31</xdr:row>
      <xdr:rowOff>29210</xdr:rowOff>
    </xdr:to>
    <xdr:sp macro="" textlink="">
      <xdr:nvSpPr>
        <xdr:cNvPr id="99" name="楕円 98">
          <a:extLst>
            <a:ext uri="{FF2B5EF4-FFF2-40B4-BE49-F238E27FC236}">
              <a16:creationId xmlns:a16="http://schemas.microsoft.com/office/drawing/2014/main" id="{A8461849-7447-4625-B81F-4F36F95E4593}"/>
            </a:ext>
          </a:extLst>
        </xdr:cNvPr>
        <xdr:cNvSpPr/>
      </xdr:nvSpPr>
      <xdr:spPr>
        <a:xfrm>
          <a:off x="1714500" y="524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149860</xdr:rowOff>
    </xdr:from>
    <xdr:to>
      <xdr:col>11</xdr:col>
      <xdr:colOff>136525</xdr:colOff>
      <xdr:row>31</xdr:row>
      <xdr:rowOff>7197</xdr:rowOff>
    </xdr:to>
    <xdr:cxnSp macro="">
      <xdr:nvCxnSpPr>
        <xdr:cNvPr id="100" name="直線コネクタ 99">
          <a:extLst>
            <a:ext uri="{FF2B5EF4-FFF2-40B4-BE49-F238E27FC236}">
              <a16:creationId xmlns:a16="http://schemas.microsoft.com/office/drawing/2014/main" id="{743CE888-076D-4F75-8F6F-3ED52E5A507D}"/>
            </a:ext>
          </a:extLst>
        </xdr:cNvPr>
        <xdr:cNvCxnSpPr/>
      </xdr:nvCxnSpPr>
      <xdr:spPr>
        <a:xfrm>
          <a:off x="1765300" y="5293360"/>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139294</xdr:rowOff>
    </xdr:from>
    <xdr:ext cx="405111" cy="259045"/>
    <xdr:sp macro="" textlink="">
      <xdr:nvSpPr>
        <xdr:cNvPr id="101" name="n_1aveValue有形固定資産減価償却率">
          <a:extLst>
            <a:ext uri="{FF2B5EF4-FFF2-40B4-BE49-F238E27FC236}">
              <a16:creationId xmlns:a16="http://schemas.microsoft.com/office/drawing/2014/main" id="{AA553509-35DE-4FAB-89D6-61831167E34E}"/>
            </a:ext>
          </a:extLst>
        </xdr:cNvPr>
        <xdr:cNvSpPr txBox="1"/>
      </xdr:nvSpPr>
      <xdr:spPr>
        <a:xfrm>
          <a:off x="3836044" y="5111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74524</xdr:rowOff>
    </xdr:from>
    <xdr:ext cx="405111" cy="259045"/>
    <xdr:sp macro="" textlink="">
      <xdr:nvSpPr>
        <xdr:cNvPr id="102" name="n_2aveValue有形固定資産減価償却率">
          <a:extLst>
            <a:ext uri="{FF2B5EF4-FFF2-40B4-BE49-F238E27FC236}">
              <a16:creationId xmlns:a16="http://schemas.microsoft.com/office/drawing/2014/main" id="{DE306B7C-5C8A-4F73-9C22-8900A409CA73}"/>
            </a:ext>
          </a:extLst>
        </xdr:cNvPr>
        <xdr:cNvSpPr txBox="1"/>
      </xdr:nvSpPr>
      <xdr:spPr>
        <a:xfrm>
          <a:off x="3086744" y="5046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59919</xdr:rowOff>
    </xdr:from>
    <xdr:ext cx="405111" cy="259045"/>
    <xdr:sp macro="" textlink="">
      <xdr:nvSpPr>
        <xdr:cNvPr id="103" name="n_3aveValue有形固定資産減価償却率">
          <a:extLst>
            <a:ext uri="{FF2B5EF4-FFF2-40B4-BE49-F238E27FC236}">
              <a16:creationId xmlns:a16="http://schemas.microsoft.com/office/drawing/2014/main" id="{2F24B3EB-4500-4BB5-AC35-996BA3802C48}"/>
            </a:ext>
          </a:extLst>
        </xdr:cNvPr>
        <xdr:cNvSpPr txBox="1"/>
      </xdr:nvSpPr>
      <xdr:spPr>
        <a:xfrm>
          <a:off x="2324744" y="5374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34942</xdr:rowOff>
    </xdr:from>
    <xdr:ext cx="405111" cy="259045"/>
    <xdr:sp macro="" textlink="">
      <xdr:nvSpPr>
        <xdr:cNvPr id="104" name="n_4aveValue有形固定資産減価償却率">
          <a:extLst>
            <a:ext uri="{FF2B5EF4-FFF2-40B4-BE49-F238E27FC236}">
              <a16:creationId xmlns:a16="http://schemas.microsoft.com/office/drawing/2014/main" id="{05F15EFE-0508-4827-AE39-C9DFC0A0E610}"/>
            </a:ext>
          </a:extLst>
        </xdr:cNvPr>
        <xdr:cNvSpPr txBox="1"/>
      </xdr:nvSpPr>
      <xdr:spPr>
        <a:xfrm>
          <a:off x="1562744" y="5006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149877</xdr:rowOff>
    </xdr:from>
    <xdr:ext cx="405111" cy="259045"/>
    <xdr:sp macro="" textlink="">
      <xdr:nvSpPr>
        <xdr:cNvPr id="105" name="n_1mainValue有形固定資産減価償却率">
          <a:extLst>
            <a:ext uri="{FF2B5EF4-FFF2-40B4-BE49-F238E27FC236}">
              <a16:creationId xmlns:a16="http://schemas.microsoft.com/office/drawing/2014/main" id="{8C617D5E-77F6-42C6-9BB4-C6A62005C775}"/>
            </a:ext>
          </a:extLst>
        </xdr:cNvPr>
        <xdr:cNvSpPr txBox="1"/>
      </xdr:nvSpPr>
      <xdr:spPr>
        <a:xfrm>
          <a:off x="3836044" y="5464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92304</xdr:rowOff>
    </xdr:from>
    <xdr:ext cx="405111" cy="259045"/>
    <xdr:sp macro="" textlink="">
      <xdr:nvSpPr>
        <xdr:cNvPr id="106" name="n_2mainValue有形固定資産減価償却率">
          <a:extLst>
            <a:ext uri="{FF2B5EF4-FFF2-40B4-BE49-F238E27FC236}">
              <a16:creationId xmlns:a16="http://schemas.microsoft.com/office/drawing/2014/main" id="{C25C43C7-73E8-4E5A-94D4-818F426DDC09}"/>
            </a:ext>
          </a:extLst>
        </xdr:cNvPr>
        <xdr:cNvSpPr txBox="1"/>
      </xdr:nvSpPr>
      <xdr:spPr>
        <a:xfrm>
          <a:off x="3086744" y="5407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74524</xdr:rowOff>
    </xdr:from>
    <xdr:ext cx="405111" cy="259045"/>
    <xdr:sp macro="" textlink="">
      <xdr:nvSpPr>
        <xdr:cNvPr id="107" name="n_3mainValue有形固定資産減価償却率">
          <a:extLst>
            <a:ext uri="{FF2B5EF4-FFF2-40B4-BE49-F238E27FC236}">
              <a16:creationId xmlns:a16="http://schemas.microsoft.com/office/drawing/2014/main" id="{0CD49C15-8A83-43E3-B25E-1EE4186AF855}"/>
            </a:ext>
          </a:extLst>
        </xdr:cNvPr>
        <xdr:cNvSpPr txBox="1"/>
      </xdr:nvSpPr>
      <xdr:spPr>
        <a:xfrm>
          <a:off x="2324744" y="5046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20337</xdr:rowOff>
    </xdr:from>
    <xdr:ext cx="405111" cy="259045"/>
    <xdr:sp macro="" textlink="">
      <xdr:nvSpPr>
        <xdr:cNvPr id="108" name="n_4mainValue有形固定資産減価償却率">
          <a:extLst>
            <a:ext uri="{FF2B5EF4-FFF2-40B4-BE49-F238E27FC236}">
              <a16:creationId xmlns:a16="http://schemas.microsoft.com/office/drawing/2014/main" id="{DF02B850-992F-4132-91E9-8E0ED8EFCE78}"/>
            </a:ext>
          </a:extLst>
        </xdr:cNvPr>
        <xdr:cNvSpPr txBox="1"/>
      </xdr:nvSpPr>
      <xdr:spPr>
        <a:xfrm>
          <a:off x="1562744" y="5335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A2A72EE1-5C6F-476D-88B2-DD551E720B94}"/>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D0767C7A-9261-430A-A514-F6F40DE51604}"/>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D86DDD43-5475-4E67-86A0-5136B9988203}"/>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49250986-7EA5-4EF9-8F54-B432248162C2}"/>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823C5A78-2B36-447A-B03E-949F1A54F044}"/>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D01B480D-5BD1-42EC-88B1-D9D2040E7A5D}"/>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88A26829-E624-431E-A803-F47B7E84ABAF}"/>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D5CA1DCB-6E25-43DB-A505-7CA476DE9496}"/>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FAF002B1-E281-4D75-954F-B83A004AF501}"/>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A83338ED-654E-4241-B29A-7D81269A05C1}"/>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351F9391-58EA-41F5-B012-5ECA3013D4CF}"/>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8411C7E0-FD20-4661-9AD5-C280BB8C0ABB}"/>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5D1C8D84-8BFE-4A11-B4C7-0173E4DF3F1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債務償還比率は、全国平均、類似団体よりも高い水準にあり、和歌山県平均との比較</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においても、やや高い水準にある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庁舎整備事業に係る地方債の発行に伴い、将来負担額が増加したこと等により、前年度と比べ比率が上昇している。</a:t>
          </a:r>
          <a:endParaRPr lang="ja-JP" altLang="ja-JP">
            <a:solidFill>
              <a:srgbClr val="FF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3DA78EE7-5E32-4F5D-B2D7-E07E4B64563B}"/>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75603250-A788-4DD2-8903-7D0B9688F903}"/>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744CBACE-E389-4525-971D-7781C83C37EF}"/>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B1DB3CF8-B197-4EDD-A131-2D46B98CD6C3}"/>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B30FD3BC-0E13-4A4E-BB7F-7E1ACFD13F5D}"/>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99283DC3-80BE-4CE9-9E5A-F97F1417349E}"/>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1B7343B9-AD1B-40D5-909E-F9ADDA892199}"/>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31AF8430-02F8-45EF-B051-D6B4B5B75EFA}"/>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62CB8152-7890-49BA-A09B-55307EA63338}"/>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F7ADA922-1DFA-4CA9-8D49-21565BA1D533}"/>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2F421A1F-5406-4C54-A64D-43FF1FE81AFA}"/>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6FE20101-6457-4E42-80E6-64C365768398}"/>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DB933FD1-40B1-4EE1-BD02-2689BE747B40}"/>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A3C0A03D-4E5B-48AA-B4D4-D49B9E63DDAA}"/>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FB5BAF0D-F1D6-4A89-B9CB-B73BFBB230A1}"/>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169742</xdr:rowOff>
    </xdr:to>
    <xdr:cxnSp macro="">
      <xdr:nvCxnSpPr>
        <xdr:cNvPr id="137" name="直線コネクタ 136">
          <a:extLst>
            <a:ext uri="{FF2B5EF4-FFF2-40B4-BE49-F238E27FC236}">
              <a16:creationId xmlns:a16="http://schemas.microsoft.com/office/drawing/2014/main" id="{250B5E23-A78D-4507-BDBF-35DA358B55AD}"/>
            </a:ext>
          </a:extLst>
        </xdr:cNvPr>
        <xdr:cNvCxnSpPr/>
      </xdr:nvCxnSpPr>
      <xdr:spPr>
        <a:xfrm flipV="1">
          <a:off x="14793595" y="4541308"/>
          <a:ext cx="1269" cy="1286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2119</xdr:rowOff>
    </xdr:from>
    <xdr:ext cx="560923" cy="259045"/>
    <xdr:sp macro="" textlink="">
      <xdr:nvSpPr>
        <xdr:cNvPr id="138" name="債務償還比率最小値テキスト">
          <a:extLst>
            <a:ext uri="{FF2B5EF4-FFF2-40B4-BE49-F238E27FC236}">
              <a16:creationId xmlns:a16="http://schemas.microsoft.com/office/drawing/2014/main" id="{FC67744D-299B-46F5-BE20-4B3499B44305}"/>
            </a:ext>
          </a:extLst>
        </xdr:cNvPr>
        <xdr:cNvSpPr txBox="1"/>
      </xdr:nvSpPr>
      <xdr:spPr>
        <a:xfrm>
          <a:off x="14846300" y="583141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169742</xdr:rowOff>
    </xdr:from>
    <xdr:to>
      <xdr:col>76</xdr:col>
      <xdr:colOff>111125</xdr:colOff>
      <xdr:row>33</xdr:row>
      <xdr:rowOff>169742</xdr:rowOff>
    </xdr:to>
    <xdr:cxnSp macro="">
      <xdr:nvCxnSpPr>
        <xdr:cNvPr id="139" name="直線コネクタ 138">
          <a:extLst>
            <a:ext uri="{FF2B5EF4-FFF2-40B4-BE49-F238E27FC236}">
              <a16:creationId xmlns:a16="http://schemas.microsoft.com/office/drawing/2014/main" id="{EB593D73-45A4-4127-A3A0-C3CBFA61F4C8}"/>
            </a:ext>
          </a:extLst>
        </xdr:cNvPr>
        <xdr:cNvCxnSpPr/>
      </xdr:nvCxnSpPr>
      <xdr:spPr>
        <a:xfrm>
          <a:off x="14706600" y="582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D7A99954-4C03-40E2-B763-D76C2BF61459}"/>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69AB0A5B-6BAD-4A7D-8476-CA7110A412F9}"/>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2712</xdr:rowOff>
    </xdr:from>
    <xdr:ext cx="469744" cy="259045"/>
    <xdr:sp macro="" textlink="">
      <xdr:nvSpPr>
        <xdr:cNvPr id="142" name="債務償還比率平均値テキスト">
          <a:extLst>
            <a:ext uri="{FF2B5EF4-FFF2-40B4-BE49-F238E27FC236}">
              <a16:creationId xmlns:a16="http://schemas.microsoft.com/office/drawing/2014/main" id="{C5B952C0-E419-4CDB-BE1D-997E815F7A64}"/>
            </a:ext>
          </a:extLst>
        </xdr:cNvPr>
        <xdr:cNvSpPr txBox="1"/>
      </xdr:nvSpPr>
      <xdr:spPr>
        <a:xfrm>
          <a:off x="14846300" y="49747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151285</xdr:rowOff>
    </xdr:from>
    <xdr:to>
      <xdr:col>76</xdr:col>
      <xdr:colOff>73025</xdr:colOff>
      <xdr:row>30</xdr:row>
      <xdr:rowOff>81435</xdr:rowOff>
    </xdr:to>
    <xdr:sp macro="" textlink="">
      <xdr:nvSpPr>
        <xdr:cNvPr id="143" name="フローチャート: 判断 142">
          <a:extLst>
            <a:ext uri="{FF2B5EF4-FFF2-40B4-BE49-F238E27FC236}">
              <a16:creationId xmlns:a16="http://schemas.microsoft.com/office/drawing/2014/main" id="{302E08E3-D4B2-4211-9CD6-43B319779E4B}"/>
            </a:ext>
          </a:extLst>
        </xdr:cNvPr>
        <xdr:cNvSpPr/>
      </xdr:nvSpPr>
      <xdr:spPr>
        <a:xfrm>
          <a:off x="14744700" y="512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157402</xdr:rowOff>
    </xdr:from>
    <xdr:to>
      <xdr:col>72</xdr:col>
      <xdr:colOff>123825</xdr:colOff>
      <xdr:row>30</xdr:row>
      <xdr:rowOff>87552</xdr:rowOff>
    </xdr:to>
    <xdr:sp macro="" textlink="">
      <xdr:nvSpPr>
        <xdr:cNvPr id="144" name="フローチャート: 判断 143">
          <a:extLst>
            <a:ext uri="{FF2B5EF4-FFF2-40B4-BE49-F238E27FC236}">
              <a16:creationId xmlns:a16="http://schemas.microsoft.com/office/drawing/2014/main" id="{CEDC9C22-32C2-4AD6-AE07-3E721E27989C}"/>
            </a:ext>
          </a:extLst>
        </xdr:cNvPr>
        <xdr:cNvSpPr/>
      </xdr:nvSpPr>
      <xdr:spPr>
        <a:xfrm>
          <a:off x="14033500" y="51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154763</xdr:rowOff>
    </xdr:from>
    <xdr:to>
      <xdr:col>68</xdr:col>
      <xdr:colOff>123825</xdr:colOff>
      <xdr:row>30</xdr:row>
      <xdr:rowOff>84913</xdr:rowOff>
    </xdr:to>
    <xdr:sp macro="" textlink="">
      <xdr:nvSpPr>
        <xdr:cNvPr id="145" name="フローチャート: 判断 144">
          <a:extLst>
            <a:ext uri="{FF2B5EF4-FFF2-40B4-BE49-F238E27FC236}">
              <a16:creationId xmlns:a16="http://schemas.microsoft.com/office/drawing/2014/main" id="{D3A7E052-1240-40E7-8560-FD30FA6CB4B0}"/>
            </a:ext>
          </a:extLst>
        </xdr:cNvPr>
        <xdr:cNvSpPr/>
      </xdr:nvSpPr>
      <xdr:spPr>
        <a:xfrm>
          <a:off x="13271500" y="512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115732</xdr:rowOff>
    </xdr:from>
    <xdr:to>
      <xdr:col>64</xdr:col>
      <xdr:colOff>123825</xdr:colOff>
      <xdr:row>31</xdr:row>
      <xdr:rowOff>45882</xdr:rowOff>
    </xdr:to>
    <xdr:sp macro="" textlink="">
      <xdr:nvSpPr>
        <xdr:cNvPr id="146" name="フローチャート: 判断 145">
          <a:extLst>
            <a:ext uri="{FF2B5EF4-FFF2-40B4-BE49-F238E27FC236}">
              <a16:creationId xmlns:a16="http://schemas.microsoft.com/office/drawing/2014/main" id="{4777DC8B-EB40-4EE4-8D5F-3899C4A4BD84}"/>
            </a:ext>
          </a:extLst>
        </xdr:cNvPr>
        <xdr:cNvSpPr/>
      </xdr:nvSpPr>
      <xdr:spPr>
        <a:xfrm>
          <a:off x="12509500" y="525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117411</xdr:rowOff>
    </xdr:from>
    <xdr:to>
      <xdr:col>60</xdr:col>
      <xdr:colOff>123825</xdr:colOff>
      <xdr:row>31</xdr:row>
      <xdr:rowOff>47561</xdr:rowOff>
    </xdr:to>
    <xdr:sp macro="" textlink="">
      <xdr:nvSpPr>
        <xdr:cNvPr id="147" name="フローチャート: 判断 146">
          <a:extLst>
            <a:ext uri="{FF2B5EF4-FFF2-40B4-BE49-F238E27FC236}">
              <a16:creationId xmlns:a16="http://schemas.microsoft.com/office/drawing/2014/main" id="{E9DC6CAA-2292-4B21-89AF-6B6425C287FA}"/>
            </a:ext>
          </a:extLst>
        </xdr:cNvPr>
        <xdr:cNvSpPr/>
      </xdr:nvSpPr>
      <xdr:spPr>
        <a:xfrm>
          <a:off x="11747500" y="526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23450A8B-8286-48E9-B8DE-9A1D6F774D08}"/>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103F3E7A-B63A-4656-A245-13C12486CAB4}"/>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15C9CE3F-7B23-47A7-B2E4-B0DA0805F209}"/>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282BA5A4-46C8-4A72-8E4A-B74E8C878C1F}"/>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9554D5E4-FE23-4309-872A-0486EF0BBE1A}"/>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93063</xdr:rowOff>
    </xdr:from>
    <xdr:to>
      <xdr:col>76</xdr:col>
      <xdr:colOff>73025</xdr:colOff>
      <xdr:row>31</xdr:row>
      <xdr:rowOff>23213</xdr:rowOff>
    </xdr:to>
    <xdr:sp macro="" textlink="">
      <xdr:nvSpPr>
        <xdr:cNvPr id="153" name="楕円 152">
          <a:extLst>
            <a:ext uri="{FF2B5EF4-FFF2-40B4-BE49-F238E27FC236}">
              <a16:creationId xmlns:a16="http://schemas.microsoft.com/office/drawing/2014/main" id="{ED479379-1256-4E7A-B2BC-490B86F626C5}"/>
            </a:ext>
          </a:extLst>
        </xdr:cNvPr>
        <xdr:cNvSpPr/>
      </xdr:nvSpPr>
      <xdr:spPr>
        <a:xfrm>
          <a:off x="14744700" y="523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71490</xdr:rowOff>
    </xdr:from>
    <xdr:ext cx="469744" cy="259045"/>
    <xdr:sp macro="" textlink="">
      <xdr:nvSpPr>
        <xdr:cNvPr id="154" name="債務償還比率該当値テキスト">
          <a:extLst>
            <a:ext uri="{FF2B5EF4-FFF2-40B4-BE49-F238E27FC236}">
              <a16:creationId xmlns:a16="http://schemas.microsoft.com/office/drawing/2014/main" id="{9DE043EE-D3B7-4153-B9B6-789F3D401FA8}"/>
            </a:ext>
          </a:extLst>
        </xdr:cNvPr>
        <xdr:cNvSpPr txBox="1"/>
      </xdr:nvSpPr>
      <xdr:spPr>
        <a:xfrm>
          <a:off x="14846300" y="521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164119</xdr:rowOff>
    </xdr:from>
    <xdr:to>
      <xdr:col>72</xdr:col>
      <xdr:colOff>123825</xdr:colOff>
      <xdr:row>30</xdr:row>
      <xdr:rowOff>94269</xdr:rowOff>
    </xdr:to>
    <xdr:sp macro="" textlink="">
      <xdr:nvSpPr>
        <xdr:cNvPr id="155" name="楕円 154">
          <a:extLst>
            <a:ext uri="{FF2B5EF4-FFF2-40B4-BE49-F238E27FC236}">
              <a16:creationId xmlns:a16="http://schemas.microsoft.com/office/drawing/2014/main" id="{A1FBF7F6-B86D-4662-88B9-7AEA7AEFF539}"/>
            </a:ext>
          </a:extLst>
        </xdr:cNvPr>
        <xdr:cNvSpPr/>
      </xdr:nvSpPr>
      <xdr:spPr>
        <a:xfrm>
          <a:off x="14033500" y="513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43469</xdr:rowOff>
    </xdr:from>
    <xdr:to>
      <xdr:col>76</xdr:col>
      <xdr:colOff>22225</xdr:colOff>
      <xdr:row>30</xdr:row>
      <xdr:rowOff>143863</xdr:rowOff>
    </xdr:to>
    <xdr:cxnSp macro="">
      <xdr:nvCxnSpPr>
        <xdr:cNvPr id="156" name="直線コネクタ 155">
          <a:extLst>
            <a:ext uri="{FF2B5EF4-FFF2-40B4-BE49-F238E27FC236}">
              <a16:creationId xmlns:a16="http://schemas.microsoft.com/office/drawing/2014/main" id="{C3477DB8-A646-4C96-B1CB-01FD849EF22C}"/>
            </a:ext>
          </a:extLst>
        </xdr:cNvPr>
        <xdr:cNvCxnSpPr/>
      </xdr:nvCxnSpPr>
      <xdr:spPr>
        <a:xfrm>
          <a:off x="14084300" y="5186969"/>
          <a:ext cx="711200" cy="100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91673</xdr:rowOff>
    </xdr:from>
    <xdr:to>
      <xdr:col>68</xdr:col>
      <xdr:colOff>123825</xdr:colOff>
      <xdr:row>30</xdr:row>
      <xdr:rowOff>21823</xdr:rowOff>
    </xdr:to>
    <xdr:sp macro="" textlink="">
      <xdr:nvSpPr>
        <xdr:cNvPr id="157" name="楕円 156">
          <a:extLst>
            <a:ext uri="{FF2B5EF4-FFF2-40B4-BE49-F238E27FC236}">
              <a16:creationId xmlns:a16="http://schemas.microsoft.com/office/drawing/2014/main" id="{2815B9D0-5865-4DB0-964E-99C0CD30A721}"/>
            </a:ext>
          </a:extLst>
        </xdr:cNvPr>
        <xdr:cNvSpPr/>
      </xdr:nvSpPr>
      <xdr:spPr>
        <a:xfrm>
          <a:off x="13271500" y="506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142473</xdr:rowOff>
    </xdr:from>
    <xdr:to>
      <xdr:col>72</xdr:col>
      <xdr:colOff>73025</xdr:colOff>
      <xdr:row>30</xdr:row>
      <xdr:rowOff>43469</xdr:rowOff>
    </xdr:to>
    <xdr:cxnSp macro="">
      <xdr:nvCxnSpPr>
        <xdr:cNvPr id="158" name="直線コネクタ 157">
          <a:extLst>
            <a:ext uri="{FF2B5EF4-FFF2-40B4-BE49-F238E27FC236}">
              <a16:creationId xmlns:a16="http://schemas.microsoft.com/office/drawing/2014/main" id="{33DC002A-4CF8-4144-89D4-4B0D1D765872}"/>
            </a:ext>
          </a:extLst>
        </xdr:cNvPr>
        <xdr:cNvCxnSpPr/>
      </xdr:nvCxnSpPr>
      <xdr:spPr>
        <a:xfrm>
          <a:off x="13322300" y="5114523"/>
          <a:ext cx="762000" cy="7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54081</xdr:rowOff>
    </xdr:from>
    <xdr:to>
      <xdr:col>64</xdr:col>
      <xdr:colOff>123825</xdr:colOff>
      <xdr:row>30</xdr:row>
      <xdr:rowOff>155681</xdr:rowOff>
    </xdr:to>
    <xdr:sp macro="" textlink="">
      <xdr:nvSpPr>
        <xdr:cNvPr id="159" name="楕円 158">
          <a:extLst>
            <a:ext uri="{FF2B5EF4-FFF2-40B4-BE49-F238E27FC236}">
              <a16:creationId xmlns:a16="http://schemas.microsoft.com/office/drawing/2014/main" id="{32EBE310-A51E-4EA4-860C-08D868DE6FB5}"/>
            </a:ext>
          </a:extLst>
        </xdr:cNvPr>
        <xdr:cNvSpPr/>
      </xdr:nvSpPr>
      <xdr:spPr>
        <a:xfrm>
          <a:off x="12509500" y="519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142473</xdr:rowOff>
    </xdr:from>
    <xdr:to>
      <xdr:col>68</xdr:col>
      <xdr:colOff>73025</xdr:colOff>
      <xdr:row>30</xdr:row>
      <xdr:rowOff>104881</xdr:rowOff>
    </xdr:to>
    <xdr:cxnSp macro="">
      <xdr:nvCxnSpPr>
        <xdr:cNvPr id="160" name="直線コネクタ 159">
          <a:extLst>
            <a:ext uri="{FF2B5EF4-FFF2-40B4-BE49-F238E27FC236}">
              <a16:creationId xmlns:a16="http://schemas.microsoft.com/office/drawing/2014/main" id="{7C44E380-0E7E-4C05-9517-F026181F94CC}"/>
            </a:ext>
          </a:extLst>
        </xdr:cNvPr>
        <xdr:cNvCxnSpPr/>
      </xdr:nvCxnSpPr>
      <xdr:spPr>
        <a:xfrm flipV="1">
          <a:off x="12560300" y="5114523"/>
          <a:ext cx="762000" cy="13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19657</xdr:rowOff>
    </xdr:from>
    <xdr:to>
      <xdr:col>60</xdr:col>
      <xdr:colOff>123825</xdr:colOff>
      <xdr:row>30</xdr:row>
      <xdr:rowOff>121257</xdr:rowOff>
    </xdr:to>
    <xdr:sp macro="" textlink="">
      <xdr:nvSpPr>
        <xdr:cNvPr id="161" name="楕円 160">
          <a:extLst>
            <a:ext uri="{FF2B5EF4-FFF2-40B4-BE49-F238E27FC236}">
              <a16:creationId xmlns:a16="http://schemas.microsoft.com/office/drawing/2014/main" id="{A62383B9-E6D7-441A-923F-85D7258F0339}"/>
            </a:ext>
          </a:extLst>
        </xdr:cNvPr>
        <xdr:cNvSpPr/>
      </xdr:nvSpPr>
      <xdr:spPr>
        <a:xfrm>
          <a:off x="11747500" y="516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70457</xdr:rowOff>
    </xdr:from>
    <xdr:to>
      <xdr:col>64</xdr:col>
      <xdr:colOff>73025</xdr:colOff>
      <xdr:row>30</xdr:row>
      <xdr:rowOff>104881</xdr:rowOff>
    </xdr:to>
    <xdr:cxnSp macro="">
      <xdr:nvCxnSpPr>
        <xdr:cNvPr id="162" name="直線コネクタ 161">
          <a:extLst>
            <a:ext uri="{FF2B5EF4-FFF2-40B4-BE49-F238E27FC236}">
              <a16:creationId xmlns:a16="http://schemas.microsoft.com/office/drawing/2014/main" id="{BF16878B-D3A2-41E9-949B-D5E2DAEEDDCC}"/>
            </a:ext>
          </a:extLst>
        </xdr:cNvPr>
        <xdr:cNvCxnSpPr/>
      </xdr:nvCxnSpPr>
      <xdr:spPr>
        <a:xfrm>
          <a:off x="11798300" y="5213957"/>
          <a:ext cx="762000" cy="3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104079</xdr:rowOff>
    </xdr:from>
    <xdr:ext cx="469744" cy="259045"/>
    <xdr:sp macro="" textlink="">
      <xdr:nvSpPr>
        <xdr:cNvPr id="163" name="n_1aveValue債務償還比率">
          <a:extLst>
            <a:ext uri="{FF2B5EF4-FFF2-40B4-BE49-F238E27FC236}">
              <a16:creationId xmlns:a16="http://schemas.microsoft.com/office/drawing/2014/main" id="{74C57DBA-A041-4939-A97C-CDCFE0918903}"/>
            </a:ext>
          </a:extLst>
        </xdr:cNvPr>
        <xdr:cNvSpPr txBox="1"/>
      </xdr:nvSpPr>
      <xdr:spPr>
        <a:xfrm>
          <a:off x="13836727" y="490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76040</xdr:rowOff>
    </xdr:from>
    <xdr:ext cx="469744" cy="259045"/>
    <xdr:sp macro="" textlink="">
      <xdr:nvSpPr>
        <xdr:cNvPr id="164" name="n_2aveValue債務償還比率">
          <a:extLst>
            <a:ext uri="{FF2B5EF4-FFF2-40B4-BE49-F238E27FC236}">
              <a16:creationId xmlns:a16="http://schemas.microsoft.com/office/drawing/2014/main" id="{06247A73-6ADC-408D-BCC1-E03A2965D572}"/>
            </a:ext>
          </a:extLst>
        </xdr:cNvPr>
        <xdr:cNvSpPr txBox="1"/>
      </xdr:nvSpPr>
      <xdr:spPr>
        <a:xfrm>
          <a:off x="13087427" y="521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37009</xdr:rowOff>
    </xdr:from>
    <xdr:ext cx="469744" cy="259045"/>
    <xdr:sp macro="" textlink="">
      <xdr:nvSpPr>
        <xdr:cNvPr id="165" name="n_3aveValue債務償還比率">
          <a:extLst>
            <a:ext uri="{FF2B5EF4-FFF2-40B4-BE49-F238E27FC236}">
              <a16:creationId xmlns:a16="http://schemas.microsoft.com/office/drawing/2014/main" id="{AD6D1450-E1D4-4C4B-BAF8-BC77F7A0458F}"/>
            </a:ext>
          </a:extLst>
        </xdr:cNvPr>
        <xdr:cNvSpPr txBox="1"/>
      </xdr:nvSpPr>
      <xdr:spPr>
        <a:xfrm>
          <a:off x="12325427" y="5351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38688</xdr:rowOff>
    </xdr:from>
    <xdr:ext cx="469744" cy="259045"/>
    <xdr:sp macro="" textlink="">
      <xdr:nvSpPr>
        <xdr:cNvPr id="166" name="n_4aveValue債務償還比率">
          <a:extLst>
            <a:ext uri="{FF2B5EF4-FFF2-40B4-BE49-F238E27FC236}">
              <a16:creationId xmlns:a16="http://schemas.microsoft.com/office/drawing/2014/main" id="{8B46FB21-5419-4239-9F71-FAA54CA1B93C}"/>
            </a:ext>
          </a:extLst>
        </xdr:cNvPr>
        <xdr:cNvSpPr txBox="1"/>
      </xdr:nvSpPr>
      <xdr:spPr>
        <a:xfrm>
          <a:off x="11563427" y="5353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85396</xdr:rowOff>
    </xdr:from>
    <xdr:ext cx="469744" cy="259045"/>
    <xdr:sp macro="" textlink="">
      <xdr:nvSpPr>
        <xdr:cNvPr id="167" name="n_1mainValue債務償還比率">
          <a:extLst>
            <a:ext uri="{FF2B5EF4-FFF2-40B4-BE49-F238E27FC236}">
              <a16:creationId xmlns:a16="http://schemas.microsoft.com/office/drawing/2014/main" id="{2A23AB00-2496-4E5E-908E-4B81A9380826}"/>
            </a:ext>
          </a:extLst>
        </xdr:cNvPr>
        <xdr:cNvSpPr txBox="1"/>
      </xdr:nvSpPr>
      <xdr:spPr>
        <a:xfrm>
          <a:off x="13836727" y="5228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38350</xdr:rowOff>
    </xdr:from>
    <xdr:ext cx="469744" cy="259045"/>
    <xdr:sp macro="" textlink="">
      <xdr:nvSpPr>
        <xdr:cNvPr id="168" name="n_2mainValue債務償還比率">
          <a:extLst>
            <a:ext uri="{FF2B5EF4-FFF2-40B4-BE49-F238E27FC236}">
              <a16:creationId xmlns:a16="http://schemas.microsoft.com/office/drawing/2014/main" id="{5B0763A0-3E59-4CF1-9E9B-8069A79A775E}"/>
            </a:ext>
          </a:extLst>
        </xdr:cNvPr>
        <xdr:cNvSpPr txBox="1"/>
      </xdr:nvSpPr>
      <xdr:spPr>
        <a:xfrm>
          <a:off x="13087427" y="4838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758</xdr:rowOff>
    </xdr:from>
    <xdr:ext cx="469744" cy="259045"/>
    <xdr:sp macro="" textlink="">
      <xdr:nvSpPr>
        <xdr:cNvPr id="169" name="n_3mainValue債務償還比率">
          <a:extLst>
            <a:ext uri="{FF2B5EF4-FFF2-40B4-BE49-F238E27FC236}">
              <a16:creationId xmlns:a16="http://schemas.microsoft.com/office/drawing/2014/main" id="{08557866-91F9-4E3C-B213-5DB6D8A3FED5}"/>
            </a:ext>
          </a:extLst>
        </xdr:cNvPr>
        <xdr:cNvSpPr txBox="1"/>
      </xdr:nvSpPr>
      <xdr:spPr>
        <a:xfrm>
          <a:off x="12325427" y="497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137784</xdr:rowOff>
    </xdr:from>
    <xdr:ext cx="469744" cy="259045"/>
    <xdr:sp macro="" textlink="">
      <xdr:nvSpPr>
        <xdr:cNvPr id="170" name="n_4mainValue債務償還比率">
          <a:extLst>
            <a:ext uri="{FF2B5EF4-FFF2-40B4-BE49-F238E27FC236}">
              <a16:creationId xmlns:a16="http://schemas.microsoft.com/office/drawing/2014/main" id="{36FFFA32-0FFA-4267-8E4D-940F245C38DC}"/>
            </a:ext>
          </a:extLst>
        </xdr:cNvPr>
        <xdr:cNvSpPr txBox="1"/>
      </xdr:nvSpPr>
      <xdr:spPr>
        <a:xfrm>
          <a:off x="11563427" y="493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E5C3CC8A-B302-4487-B38B-A45BA3D8D56C}"/>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69ADC043-4F2A-4B20-8FF1-BAB529C7288C}"/>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9F561747-2059-4B75-B7D0-6A0AD5E42E59}"/>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08F98DD2-324D-47C6-B4F4-E9F436081893}"/>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55CFFD3F-2779-4853-90E6-937BC2DDDDDC}"/>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8A8FDBC4-E114-4BD4-A742-31D82031EF2D}"/>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E713B1C-EA2F-42CF-85E9-9188EBA37D1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B4B485E-9B05-4BE4-B02F-809028D68C0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9062709-2802-4CD8-B7A5-8C62B7916C0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9896738-7A54-4922-8388-95AA6DBCDA3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和歌山県田辺市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D581BDF-F2DD-4EDB-8CF2-0395EDDF6CD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F1004B1-3276-4CA7-9CA9-A1C2D663CEC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A7FD8AB-A408-4BC9-B1F8-BD83373BB91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1E095B5-5D6F-45C7-8388-18EE89ECCDD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1AC098E-F79C-487B-97FA-A5B9A5D1E0A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CA9606B-9DF0-4677-B168-C94222F7CB4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68,448
68,059
1,026.89
54,295,768
52,176,933
1,793,934
23,786,148
50,497,797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4C82F55-0FF2-4E7E-A033-9E9E7D69634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6EC00A9-18D4-4622-B57D-47C7F326FC0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7DE9D60-C5B2-4330-A8CB-A61EA3834BF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8032018-3F75-4B64-B2F5-8E1606D6E90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47EE6A9-6FBA-486B-8F69-4A3FE9C0D71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2D8CEB3-B709-4298-A9A2-02BC8A40E93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1305462-C847-404B-A68D-D92327557A5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327E4DE-8AA5-45FA-882E-3A17A711ABF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D79D71C-A821-4313-B690-BCE047DC62D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5A5CDA4-4104-4B00-9676-B125EB23603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36CDE1A-1F8B-453D-8ACE-7EC8154393B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6FBDE84-44BD-40EE-A367-272C4687289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F6D319E-741B-422B-BB20-C560AD63B30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2387FF8-74E2-4B63-8BCA-143AF18283B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4F087D2-F03E-4F81-B2E1-45F3AA74204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C2219E4-E2E5-4B17-B8AD-DBE3572A7AE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5CA68FC-DA69-4A49-8FEC-3B522F98D64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679C8A3-D8CC-4BC9-8B2A-A01ED50D746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E0FA1D3-1A65-4463-A25F-E9DC667D908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63499C5-1EA4-44FC-9E3B-7D2334666E7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A050795-69FE-4DCF-9961-C747076CACB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BDF7EAD-51EA-43C3-A5EC-B3BF96809B3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ADF4E51-AF3B-466F-AC7C-7DF2476AB44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B2EE782-E089-4D6C-9D7B-116A6A43C3C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1D6E7B7-0321-407F-BA82-BCEA382EBB8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E3624D9-7BB1-4EF9-8183-F4CFA929AFD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379249F-31DB-4D35-BB40-6974B9A53CB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B2A76C4-4758-4B6A-8897-21B776FB287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328C7D8-FF81-4101-995C-2186579E4A9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558F2F8-A75C-44C6-ABCF-13A0595E51D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4347131-1FB8-4468-ABE8-C6DF102CD44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6DF7AB3-2733-4A20-B54B-DE6F758ED09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D1A53937-F353-4E2E-A1A3-C87F877D9589}"/>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5CD75AF1-5A15-497E-9170-4AC3255052A9}"/>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52378A31-76C3-43F5-B251-7E9EF9D5CD2C}"/>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9E323199-9A46-463F-9D38-8861936890BC}"/>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1E7B51CC-D312-4624-973C-228C1390C042}"/>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15DC488A-4FC5-4C9C-8F19-7D6284B44B5E}"/>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E7E8F40-B189-46FA-9F5A-7E56CF8123E9}"/>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471CCCA1-20FE-4819-8DAD-BDF678530172}"/>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8D27FDB5-540C-4B52-92CE-CAA8175C61A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01FB748D-BE67-4722-A30B-6C59D0E3764F}"/>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8584B-B53C-40A8-A5E7-A3035C554C7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140208</xdr:rowOff>
    </xdr:from>
    <xdr:to>
      <xdr:col>24</xdr:col>
      <xdr:colOff>62865</xdr:colOff>
      <xdr:row>42</xdr:row>
      <xdr:rowOff>71628</xdr:rowOff>
    </xdr:to>
    <xdr:cxnSp macro="">
      <xdr:nvCxnSpPr>
        <xdr:cNvPr id="55" name="直線コネクタ 54">
          <a:extLst>
            <a:ext uri="{FF2B5EF4-FFF2-40B4-BE49-F238E27FC236}">
              <a16:creationId xmlns:a16="http://schemas.microsoft.com/office/drawing/2014/main" id="{4EF90AD5-62E7-4597-AF89-FF2FDB6F1C4F}"/>
            </a:ext>
          </a:extLst>
        </xdr:cNvPr>
        <xdr:cNvCxnSpPr/>
      </xdr:nvCxnSpPr>
      <xdr:spPr>
        <a:xfrm flipV="1">
          <a:off x="4634865" y="5969508"/>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75455</xdr:rowOff>
    </xdr:from>
    <xdr:ext cx="405111" cy="259045"/>
    <xdr:sp macro="" textlink="">
      <xdr:nvSpPr>
        <xdr:cNvPr id="56" name="【道路】&#10;有形固定資産減価償却率最小値テキスト">
          <a:extLst>
            <a:ext uri="{FF2B5EF4-FFF2-40B4-BE49-F238E27FC236}">
              <a16:creationId xmlns:a16="http://schemas.microsoft.com/office/drawing/2014/main" id="{9B28AA08-8899-4D46-AC61-0C3773508240}"/>
            </a:ext>
          </a:extLst>
        </xdr:cNvPr>
        <xdr:cNvSpPr txBox="1"/>
      </xdr:nvSpPr>
      <xdr:spPr>
        <a:xfrm>
          <a:off x="4673600" y="727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71628</xdr:rowOff>
    </xdr:from>
    <xdr:to>
      <xdr:col>24</xdr:col>
      <xdr:colOff>152400</xdr:colOff>
      <xdr:row>42</xdr:row>
      <xdr:rowOff>71628</xdr:rowOff>
    </xdr:to>
    <xdr:cxnSp macro="">
      <xdr:nvCxnSpPr>
        <xdr:cNvPr id="57" name="直線コネクタ 56">
          <a:extLst>
            <a:ext uri="{FF2B5EF4-FFF2-40B4-BE49-F238E27FC236}">
              <a16:creationId xmlns:a16="http://schemas.microsoft.com/office/drawing/2014/main" id="{DD1DFF94-CBCF-4CA9-B88F-AA8E11302834}"/>
            </a:ext>
          </a:extLst>
        </xdr:cNvPr>
        <xdr:cNvCxnSpPr/>
      </xdr:nvCxnSpPr>
      <xdr:spPr>
        <a:xfrm>
          <a:off x="4546600" y="727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86885</xdr:rowOff>
    </xdr:from>
    <xdr:ext cx="405111" cy="259045"/>
    <xdr:sp macro="" textlink="">
      <xdr:nvSpPr>
        <xdr:cNvPr id="58" name="【道路】&#10;有形固定資産減価償却率最大値テキスト">
          <a:extLst>
            <a:ext uri="{FF2B5EF4-FFF2-40B4-BE49-F238E27FC236}">
              <a16:creationId xmlns:a16="http://schemas.microsoft.com/office/drawing/2014/main" id="{55D51047-0875-4D30-9ADC-6EED6E9F9063}"/>
            </a:ext>
          </a:extLst>
        </xdr:cNvPr>
        <xdr:cNvSpPr txBox="1"/>
      </xdr:nvSpPr>
      <xdr:spPr>
        <a:xfrm>
          <a:off x="4673600" y="5744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140208</xdr:rowOff>
    </xdr:from>
    <xdr:to>
      <xdr:col>24</xdr:col>
      <xdr:colOff>152400</xdr:colOff>
      <xdr:row>34</xdr:row>
      <xdr:rowOff>140208</xdr:rowOff>
    </xdr:to>
    <xdr:cxnSp macro="">
      <xdr:nvCxnSpPr>
        <xdr:cNvPr id="59" name="直線コネクタ 58">
          <a:extLst>
            <a:ext uri="{FF2B5EF4-FFF2-40B4-BE49-F238E27FC236}">
              <a16:creationId xmlns:a16="http://schemas.microsoft.com/office/drawing/2014/main" id="{1B050965-CC68-4FEB-9042-631650955A28}"/>
            </a:ext>
          </a:extLst>
        </xdr:cNvPr>
        <xdr:cNvCxnSpPr/>
      </xdr:nvCxnSpPr>
      <xdr:spPr>
        <a:xfrm>
          <a:off x="4546600" y="596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90695</xdr:rowOff>
    </xdr:from>
    <xdr:ext cx="405111" cy="259045"/>
    <xdr:sp macro="" textlink="">
      <xdr:nvSpPr>
        <xdr:cNvPr id="60" name="【道路】&#10;有形固定資産減価償却率平均値テキスト">
          <a:extLst>
            <a:ext uri="{FF2B5EF4-FFF2-40B4-BE49-F238E27FC236}">
              <a16:creationId xmlns:a16="http://schemas.microsoft.com/office/drawing/2014/main" id="{96FC50A9-C7FF-4D8A-8872-11DE491D6476}"/>
            </a:ext>
          </a:extLst>
        </xdr:cNvPr>
        <xdr:cNvSpPr txBox="1"/>
      </xdr:nvSpPr>
      <xdr:spPr>
        <a:xfrm>
          <a:off x="4673600" y="67772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112268</xdr:rowOff>
    </xdr:from>
    <xdr:to>
      <xdr:col>24</xdr:col>
      <xdr:colOff>114300</xdr:colOff>
      <xdr:row>40</xdr:row>
      <xdr:rowOff>42418</xdr:rowOff>
    </xdr:to>
    <xdr:sp macro="" textlink="">
      <xdr:nvSpPr>
        <xdr:cNvPr id="61" name="フローチャート: 判断 60">
          <a:extLst>
            <a:ext uri="{FF2B5EF4-FFF2-40B4-BE49-F238E27FC236}">
              <a16:creationId xmlns:a16="http://schemas.microsoft.com/office/drawing/2014/main" id="{D64382C8-2190-4FFB-B317-AB45D7EFF275}"/>
            </a:ext>
          </a:extLst>
        </xdr:cNvPr>
        <xdr:cNvSpPr/>
      </xdr:nvSpPr>
      <xdr:spPr>
        <a:xfrm>
          <a:off x="4584700" y="679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68834</xdr:rowOff>
    </xdr:from>
    <xdr:to>
      <xdr:col>20</xdr:col>
      <xdr:colOff>38100</xdr:colOff>
      <xdr:row>39</xdr:row>
      <xdr:rowOff>170434</xdr:rowOff>
    </xdr:to>
    <xdr:sp macro="" textlink="">
      <xdr:nvSpPr>
        <xdr:cNvPr id="62" name="フローチャート: 判断 61">
          <a:extLst>
            <a:ext uri="{FF2B5EF4-FFF2-40B4-BE49-F238E27FC236}">
              <a16:creationId xmlns:a16="http://schemas.microsoft.com/office/drawing/2014/main" id="{2F2EBEB0-1003-4C45-8745-336DEABCB6BB}"/>
            </a:ext>
          </a:extLst>
        </xdr:cNvPr>
        <xdr:cNvSpPr/>
      </xdr:nvSpPr>
      <xdr:spPr>
        <a:xfrm>
          <a:off x="37465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27686</xdr:rowOff>
    </xdr:from>
    <xdr:to>
      <xdr:col>15</xdr:col>
      <xdr:colOff>101600</xdr:colOff>
      <xdr:row>39</xdr:row>
      <xdr:rowOff>129286</xdr:rowOff>
    </xdr:to>
    <xdr:sp macro="" textlink="">
      <xdr:nvSpPr>
        <xdr:cNvPr id="63" name="フローチャート: 判断 62">
          <a:extLst>
            <a:ext uri="{FF2B5EF4-FFF2-40B4-BE49-F238E27FC236}">
              <a16:creationId xmlns:a16="http://schemas.microsoft.com/office/drawing/2014/main" id="{E64F30A2-E61B-4338-8730-18EEC165BA77}"/>
            </a:ext>
          </a:extLst>
        </xdr:cNvPr>
        <xdr:cNvSpPr/>
      </xdr:nvSpPr>
      <xdr:spPr>
        <a:xfrm>
          <a:off x="28575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50546</xdr:rowOff>
    </xdr:from>
    <xdr:to>
      <xdr:col>10</xdr:col>
      <xdr:colOff>165100</xdr:colOff>
      <xdr:row>39</xdr:row>
      <xdr:rowOff>152146</xdr:rowOff>
    </xdr:to>
    <xdr:sp macro="" textlink="">
      <xdr:nvSpPr>
        <xdr:cNvPr id="64" name="フローチャート: 判断 63">
          <a:extLst>
            <a:ext uri="{FF2B5EF4-FFF2-40B4-BE49-F238E27FC236}">
              <a16:creationId xmlns:a16="http://schemas.microsoft.com/office/drawing/2014/main" id="{4B61C4AC-DE1A-40FD-9543-55DB6725895B}"/>
            </a:ext>
          </a:extLst>
        </xdr:cNvPr>
        <xdr:cNvSpPr/>
      </xdr:nvSpPr>
      <xdr:spPr>
        <a:xfrm>
          <a:off x="19685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2540</xdr:rowOff>
    </xdr:from>
    <xdr:to>
      <xdr:col>6</xdr:col>
      <xdr:colOff>38100</xdr:colOff>
      <xdr:row>39</xdr:row>
      <xdr:rowOff>104140</xdr:rowOff>
    </xdr:to>
    <xdr:sp macro="" textlink="">
      <xdr:nvSpPr>
        <xdr:cNvPr id="65" name="フローチャート: 判断 64">
          <a:extLst>
            <a:ext uri="{FF2B5EF4-FFF2-40B4-BE49-F238E27FC236}">
              <a16:creationId xmlns:a16="http://schemas.microsoft.com/office/drawing/2014/main" id="{481DC1C0-F5DD-4B40-BF04-D6D8CAE22B55}"/>
            </a:ext>
          </a:extLst>
        </xdr:cNvPr>
        <xdr:cNvSpPr/>
      </xdr:nvSpPr>
      <xdr:spPr>
        <a:xfrm>
          <a:off x="1079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A96FF7A9-4BEA-437C-B29B-0973A862BD0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3017CB48-7408-4B81-BB33-93F6A4501E8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F9197F4-87B3-4F1A-8734-713DA667650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A24D288-9EB1-4A1A-9263-C3C74B9EC0B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D78C543-ADF1-4D8D-BE4F-D39A1DEFD12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162560</xdr:rowOff>
    </xdr:from>
    <xdr:to>
      <xdr:col>24</xdr:col>
      <xdr:colOff>114300</xdr:colOff>
      <xdr:row>39</xdr:row>
      <xdr:rowOff>92710</xdr:rowOff>
    </xdr:to>
    <xdr:sp macro="" textlink="">
      <xdr:nvSpPr>
        <xdr:cNvPr id="71" name="楕円 70">
          <a:extLst>
            <a:ext uri="{FF2B5EF4-FFF2-40B4-BE49-F238E27FC236}">
              <a16:creationId xmlns:a16="http://schemas.microsoft.com/office/drawing/2014/main" id="{011BBBAE-3EA2-4EBC-AF09-E5F7D7BAE79D}"/>
            </a:ext>
          </a:extLst>
        </xdr:cNvPr>
        <xdr:cNvSpPr/>
      </xdr:nvSpPr>
      <xdr:spPr>
        <a:xfrm>
          <a:off x="45847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13987</xdr:rowOff>
    </xdr:from>
    <xdr:ext cx="405111" cy="259045"/>
    <xdr:sp macro="" textlink="">
      <xdr:nvSpPr>
        <xdr:cNvPr id="72" name="【道路】&#10;有形固定資産減価償却率該当値テキスト">
          <a:extLst>
            <a:ext uri="{FF2B5EF4-FFF2-40B4-BE49-F238E27FC236}">
              <a16:creationId xmlns:a16="http://schemas.microsoft.com/office/drawing/2014/main" id="{E0DC0A88-C8A2-49A3-B33A-37DDC3A9648C}"/>
            </a:ext>
          </a:extLst>
        </xdr:cNvPr>
        <xdr:cNvSpPr txBox="1"/>
      </xdr:nvSpPr>
      <xdr:spPr>
        <a:xfrm>
          <a:off x="4673600" y="6529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125984</xdr:rowOff>
    </xdr:from>
    <xdr:to>
      <xdr:col>20</xdr:col>
      <xdr:colOff>38100</xdr:colOff>
      <xdr:row>39</xdr:row>
      <xdr:rowOff>56134</xdr:rowOff>
    </xdr:to>
    <xdr:sp macro="" textlink="">
      <xdr:nvSpPr>
        <xdr:cNvPr id="73" name="楕円 72">
          <a:extLst>
            <a:ext uri="{FF2B5EF4-FFF2-40B4-BE49-F238E27FC236}">
              <a16:creationId xmlns:a16="http://schemas.microsoft.com/office/drawing/2014/main" id="{8F0E47F0-09A0-43DF-9149-41EEEC6910FE}"/>
            </a:ext>
          </a:extLst>
        </xdr:cNvPr>
        <xdr:cNvSpPr/>
      </xdr:nvSpPr>
      <xdr:spPr>
        <a:xfrm>
          <a:off x="3746500" y="664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5334</xdr:rowOff>
    </xdr:from>
    <xdr:to>
      <xdr:col>24</xdr:col>
      <xdr:colOff>63500</xdr:colOff>
      <xdr:row>39</xdr:row>
      <xdr:rowOff>41910</xdr:rowOff>
    </xdr:to>
    <xdr:cxnSp macro="">
      <xdr:nvCxnSpPr>
        <xdr:cNvPr id="74" name="直線コネクタ 73">
          <a:extLst>
            <a:ext uri="{FF2B5EF4-FFF2-40B4-BE49-F238E27FC236}">
              <a16:creationId xmlns:a16="http://schemas.microsoft.com/office/drawing/2014/main" id="{3A71DE0A-665F-451B-BB41-D91F308147CC}"/>
            </a:ext>
          </a:extLst>
        </xdr:cNvPr>
        <xdr:cNvCxnSpPr/>
      </xdr:nvCxnSpPr>
      <xdr:spPr>
        <a:xfrm>
          <a:off x="3797300" y="669188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80264</xdr:rowOff>
    </xdr:from>
    <xdr:to>
      <xdr:col>15</xdr:col>
      <xdr:colOff>101600</xdr:colOff>
      <xdr:row>39</xdr:row>
      <xdr:rowOff>10414</xdr:rowOff>
    </xdr:to>
    <xdr:sp macro="" textlink="">
      <xdr:nvSpPr>
        <xdr:cNvPr id="75" name="楕円 74">
          <a:extLst>
            <a:ext uri="{FF2B5EF4-FFF2-40B4-BE49-F238E27FC236}">
              <a16:creationId xmlns:a16="http://schemas.microsoft.com/office/drawing/2014/main" id="{1B956AE5-3057-4574-B3E4-23F75686AAA6}"/>
            </a:ext>
          </a:extLst>
        </xdr:cNvPr>
        <xdr:cNvSpPr/>
      </xdr:nvSpPr>
      <xdr:spPr>
        <a:xfrm>
          <a:off x="2857500" y="659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131064</xdr:rowOff>
    </xdr:from>
    <xdr:to>
      <xdr:col>19</xdr:col>
      <xdr:colOff>177800</xdr:colOff>
      <xdr:row>39</xdr:row>
      <xdr:rowOff>5334</xdr:rowOff>
    </xdr:to>
    <xdr:cxnSp macro="">
      <xdr:nvCxnSpPr>
        <xdr:cNvPr id="76" name="直線コネクタ 75">
          <a:extLst>
            <a:ext uri="{FF2B5EF4-FFF2-40B4-BE49-F238E27FC236}">
              <a16:creationId xmlns:a16="http://schemas.microsoft.com/office/drawing/2014/main" id="{144AB4F7-0F3E-46D9-B457-BDA4E152D6AE}"/>
            </a:ext>
          </a:extLst>
        </xdr:cNvPr>
        <xdr:cNvCxnSpPr/>
      </xdr:nvCxnSpPr>
      <xdr:spPr>
        <a:xfrm>
          <a:off x="2908300" y="664616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45974</xdr:rowOff>
    </xdr:from>
    <xdr:to>
      <xdr:col>10</xdr:col>
      <xdr:colOff>165100</xdr:colOff>
      <xdr:row>38</xdr:row>
      <xdr:rowOff>147574</xdr:rowOff>
    </xdr:to>
    <xdr:sp macro="" textlink="">
      <xdr:nvSpPr>
        <xdr:cNvPr id="77" name="楕円 76">
          <a:extLst>
            <a:ext uri="{FF2B5EF4-FFF2-40B4-BE49-F238E27FC236}">
              <a16:creationId xmlns:a16="http://schemas.microsoft.com/office/drawing/2014/main" id="{1E60C4B9-7228-4818-BEA5-128B3B8F5836}"/>
            </a:ext>
          </a:extLst>
        </xdr:cNvPr>
        <xdr:cNvSpPr/>
      </xdr:nvSpPr>
      <xdr:spPr>
        <a:xfrm>
          <a:off x="1968500" y="656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96774</xdr:rowOff>
    </xdr:from>
    <xdr:to>
      <xdr:col>15</xdr:col>
      <xdr:colOff>50800</xdr:colOff>
      <xdr:row>38</xdr:row>
      <xdr:rowOff>131064</xdr:rowOff>
    </xdr:to>
    <xdr:cxnSp macro="">
      <xdr:nvCxnSpPr>
        <xdr:cNvPr id="78" name="直線コネクタ 77">
          <a:extLst>
            <a:ext uri="{FF2B5EF4-FFF2-40B4-BE49-F238E27FC236}">
              <a16:creationId xmlns:a16="http://schemas.microsoft.com/office/drawing/2014/main" id="{1290A027-88D4-441D-AA21-87EC4C46E5C0}"/>
            </a:ext>
          </a:extLst>
        </xdr:cNvPr>
        <xdr:cNvCxnSpPr/>
      </xdr:nvCxnSpPr>
      <xdr:spPr>
        <a:xfrm>
          <a:off x="2019300" y="661187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11684</xdr:rowOff>
    </xdr:from>
    <xdr:to>
      <xdr:col>6</xdr:col>
      <xdr:colOff>38100</xdr:colOff>
      <xdr:row>38</xdr:row>
      <xdr:rowOff>113284</xdr:rowOff>
    </xdr:to>
    <xdr:sp macro="" textlink="">
      <xdr:nvSpPr>
        <xdr:cNvPr id="79" name="楕円 78">
          <a:extLst>
            <a:ext uri="{FF2B5EF4-FFF2-40B4-BE49-F238E27FC236}">
              <a16:creationId xmlns:a16="http://schemas.microsoft.com/office/drawing/2014/main" id="{0D3FC36A-E471-42AC-8F39-D2FB015BEB0F}"/>
            </a:ext>
          </a:extLst>
        </xdr:cNvPr>
        <xdr:cNvSpPr/>
      </xdr:nvSpPr>
      <xdr:spPr>
        <a:xfrm>
          <a:off x="1079500" y="652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62484</xdr:rowOff>
    </xdr:from>
    <xdr:to>
      <xdr:col>10</xdr:col>
      <xdr:colOff>114300</xdr:colOff>
      <xdr:row>38</xdr:row>
      <xdr:rowOff>96774</xdr:rowOff>
    </xdr:to>
    <xdr:cxnSp macro="">
      <xdr:nvCxnSpPr>
        <xdr:cNvPr id="80" name="直線コネクタ 79">
          <a:extLst>
            <a:ext uri="{FF2B5EF4-FFF2-40B4-BE49-F238E27FC236}">
              <a16:creationId xmlns:a16="http://schemas.microsoft.com/office/drawing/2014/main" id="{0A71F425-9054-4D5A-BFDB-F931E8DB4828}"/>
            </a:ext>
          </a:extLst>
        </xdr:cNvPr>
        <xdr:cNvCxnSpPr/>
      </xdr:nvCxnSpPr>
      <xdr:spPr>
        <a:xfrm>
          <a:off x="1130300" y="657758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161561</xdr:rowOff>
    </xdr:from>
    <xdr:ext cx="405111" cy="259045"/>
    <xdr:sp macro="" textlink="">
      <xdr:nvSpPr>
        <xdr:cNvPr id="81" name="n_1aveValue【道路】&#10;有形固定資産減価償却率">
          <a:extLst>
            <a:ext uri="{FF2B5EF4-FFF2-40B4-BE49-F238E27FC236}">
              <a16:creationId xmlns:a16="http://schemas.microsoft.com/office/drawing/2014/main" id="{2495B40A-5E8F-4CDD-A675-927801020A80}"/>
            </a:ext>
          </a:extLst>
        </xdr:cNvPr>
        <xdr:cNvSpPr txBox="1"/>
      </xdr:nvSpPr>
      <xdr:spPr>
        <a:xfrm>
          <a:off x="3582044" y="684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120413</xdr:rowOff>
    </xdr:from>
    <xdr:ext cx="405111" cy="259045"/>
    <xdr:sp macro="" textlink="">
      <xdr:nvSpPr>
        <xdr:cNvPr id="82" name="n_2aveValue【道路】&#10;有形固定資産減価償却率">
          <a:extLst>
            <a:ext uri="{FF2B5EF4-FFF2-40B4-BE49-F238E27FC236}">
              <a16:creationId xmlns:a16="http://schemas.microsoft.com/office/drawing/2014/main" id="{FA9F5B65-B8F6-4AF9-B699-A104A14CD829}"/>
            </a:ext>
          </a:extLst>
        </xdr:cNvPr>
        <xdr:cNvSpPr txBox="1"/>
      </xdr:nvSpPr>
      <xdr:spPr>
        <a:xfrm>
          <a:off x="2705744" y="6806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143273</xdr:rowOff>
    </xdr:from>
    <xdr:ext cx="405111" cy="259045"/>
    <xdr:sp macro="" textlink="">
      <xdr:nvSpPr>
        <xdr:cNvPr id="83" name="n_3aveValue【道路】&#10;有形固定資産減価償却率">
          <a:extLst>
            <a:ext uri="{FF2B5EF4-FFF2-40B4-BE49-F238E27FC236}">
              <a16:creationId xmlns:a16="http://schemas.microsoft.com/office/drawing/2014/main" id="{003FF261-F385-4448-89F1-819E5966B77A}"/>
            </a:ext>
          </a:extLst>
        </xdr:cNvPr>
        <xdr:cNvSpPr txBox="1"/>
      </xdr:nvSpPr>
      <xdr:spPr>
        <a:xfrm>
          <a:off x="1816744" y="6829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95267</xdr:rowOff>
    </xdr:from>
    <xdr:ext cx="405111" cy="259045"/>
    <xdr:sp macro="" textlink="">
      <xdr:nvSpPr>
        <xdr:cNvPr id="84" name="n_4aveValue【道路】&#10;有形固定資産減価償却率">
          <a:extLst>
            <a:ext uri="{FF2B5EF4-FFF2-40B4-BE49-F238E27FC236}">
              <a16:creationId xmlns:a16="http://schemas.microsoft.com/office/drawing/2014/main" id="{18EB629E-568F-470C-9B11-24FD5C5A2C1E}"/>
            </a:ext>
          </a:extLst>
        </xdr:cNvPr>
        <xdr:cNvSpPr txBox="1"/>
      </xdr:nvSpPr>
      <xdr:spPr>
        <a:xfrm>
          <a:off x="9277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72661</xdr:rowOff>
    </xdr:from>
    <xdr:ext cx="405111" cy="259045"/>
    <xdr:sp macro="" textlink="">
      <xdr:nvSpPr>
        <xdr:cNvPr id="85" name="n_1mainValue【道路】&#10;有形固定資産減価償却率">
          <a:extLst>
            <a:ext uri="{FF2B5EF4-FFF2-40B4-BE49-F238E27FC236}">
              <a16:creationId xmlns:a16="http://schemas.microsoft.com/office/drawing/2014/main" id="{E0AC93AE-ED2B-474B-9422-C182A7ED2346}"/>
            </a:ext>
          </a:extLst>
        </xdr:cNvPr>
        <xdr:cNvSpPr txBox="1"/>
      </xdr:nvSpPr>
      <xdr:spPr>
        <a:xfrm>
          <a:off x="3582044" y="6416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26941</xdr:rowOff>
    </xdr:from>
    <xdr:ext cx="405111" cy="259045"/>
    <xdr:sp macro="" textlink="">
      <xdr:nvSpPr>
        <xdr:cNvPr id="86" name="n_2mainValue【道路】&#10;有形固定資産減価償却率">
          <a:extLst>
            <a:ext uri="{FF2B5EF4-FFF2-40B4-BE49-F238E27FC236}">
              <a16:creationId xmlns:a16="http://schemas.microsoft.com/office/drawing/2014/main" id="{B0F18183-6162-4D8E-B86E-E62B4D2A05DF}"/>
            </a:ext>
          </a:extLst>
        </xdr:cNvPr>
        <xdr:cNvSpPr txBox="1"/>
      </xdr:nvSpPr>
      <xdr:spPr>
        <a:xfrm>
          <a:off x="2705744" y="6370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164101</xdr:rowOff>
    </xdr:from>
    <xdr:ext cx="405111" cy="259045"/>
    <xdr:sp macro="" textlink="">
      <xdr:nvSpPr>
        <xdr:cNvPr id="87" name="n_3mainValue【道路】&#10;有形固定資産減価償却率">
          <a:extLst>
            <a:ext uri="{FF2B5EF4-FFF2-40B4-BE49-F238E27FC236}">
              <a16:creationId xmlns:a16="http://schemas.microsoft.com/office/drawing/2014/main" id="{31D0A571-0B7D-4093-AFD8-AC80162F59F2}"/>
            </a:ext>
          </a:extLst>
        </xdr:cNvPr>
        <xdr:cNvSpPr txBox="1"/>
      </xdr:nvSpPr>
      <xdr:spPr>
        <a:xfrm>
          <a:off x="1816744" y="6336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129811</xdr:rowOff>
    </xdr:from>
    <xdr:ext cx="405111" cy="259045"/>
    <xdr:sp macro="" textlink="">
      <xdr:nvSpPr>
        <xdr:cNvPr id="88" name="n_4mainValue【道路】&#10;有形固定資産減価償却率">
          <a:extLst>
            <a:ext uri="{FF2B5EF4-FFF2-40B4-BE49-F238E27FC236}">
              <a16:creationId xmlns:a16="http://schemas.microsoft.com/office/drawing/2014/main" id="{6774DB46-1F6B-42B1-AB95-A0E8CC4F44A7}"/>
            </a:ext>
          </a:extLst>
        </xdr:cNvPr>
        <xdr:cNvSpPr txBox="1"/>
      </xdr:nvSpPr>
      <xdr:spPr>
        <a:xfrm>
          <a:off x="927744" y="6302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52ADFF8A-2D35-47F8-99E0-25F057943BC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B6C65F0A-AE37-4D32-9BE5-541FCB40D90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C23D42DB-463E-4487-80CE-203F03BAE8F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88DD6C7B-1F4B-45DD-84F4-6CB1A57FEDD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82B88A73-11DF-49E8-9A61-3F8E4054931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E8223785-54A8-4533-BCD6-CA26043ADCF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24CBAD15-8528-4B37-9E50-13147D834AC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CBB7BA-176A-48BA-B1B7-B0F313493B7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DBADA8F6-3FF5-45B9-8592-4DEFD1EB974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C8B4ADA-0182-4BD1-BF21-58509111DA9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F34D7A47-E796-4F80-AFDA-7EAE3C06176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8C4687FE-BF93-457C-93BF-CC832E84C2FF}"/>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E5EF5EAA-67CD-4468-B7AB-3A9CE71F2DCE}"/>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id="{965A7A76-EAE6-49AD-A831-C2B0CDF0A1C7}"/>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F9A6174D-079B-41F0-B60F-5994224FC8F8}"/>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id="{053A9245-E50B-4B8A-B76F-AF46FF600B64}"/>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5C79B6B5-CBB9-4D4E-A661-3FBDE5053791}"/>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id="{387F97E1-2E57-4CFB-A266-913AC72A85F1}"/>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AF0217F2-300A-43C7-942C-22ADAC36DCBD}"/>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C76EA0BE-9907-4D10-8464-D8B6167E9ECE}"/>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CD2D69D6-FB64-4D56-B5CF-B5E5291EAFBA}"/>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0" name="テキスト ボックス 109">
          <a:extLst>
            <a:ext uri="{FF2B5EF4-FFF2-40B4-BE49-F238E27FC236}">
              <a16:creationId xmlns:a16="http://schemas.microsoft.com/office/drawing/2014/main" id="{AA692397-4264-463C-81C3-3EFF29C7AED0}"/>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80BA9EAC-3E85-43EC-95E1-971A179A819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E719EF23-4227-4AC2-BF6E-7F6237C30157}"/>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3E52623D-2DBF-4741-9D62-FA364B474EB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97427</xdr:rowOff>
    </xdr:from>
    <xdr:to>
      <xdr:col>54</xdr:col>
      <xdr:colOff>189865</xdr:colOff>
      <xdr:row>41</xdr:row>
      <xdr:rowOff>64836</xdr:rowOff>
    </xdr:to>
    <xdr:cxnSp macro="">
      <xdr:nvCxnSpPr>
        <xdr:cNvPr id="114" name="直線コネクタ 113">
          <a:extLst>
            <a:ext uri="{FF2B5EF4-FFF2-40B4-BE49-F238E27FC236}">
              <a16:creationId xmlns:a16="http://schemas.microsoft.com/office/drawing/2014/main" id="{861C98BC-8F00-4A88-A5C5-0B97E3585B1B}"/>
            </a:ext>
          </a:extLst>
        </xdr:cNvPr>
        <xdr:cNvCxnSpPr/>
      </xdr:nvCxnSpPr>
      <xdr:spPr>
        <a:xfrm flipV="1">
          <a:off x="10476865" y="5755277"/>
          <a:ext cx="0" cy="1339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68663</xdr:rowOff>
    </xdr:from>
    <xdr:ext cx="469744" cy="259045"/>
    <xdr:sp macro="" textlink="">
      <xdr:nvSpPr>
        <xdr:cNvPr id="115" name="【道路】&#10;一人当たり延長最小値テキスト">
          <a:extLst>
            <a:ext uri="{FF2B5EF4-FFF2-40B4-BE49-F238E27FC236}">
              <a16:creationId xmlns:a16="http://schemas.microsoft.com/office/drawing/2014/main" id="{A3A04649-1E37-43A7-9854-41982B2A962C}"/>
            </a:ext>
          </a:extLst>
        </xdr:cNvPr>
        <xdr:cNvSpPr txBox="1"/>
      </xdr:nvSpPr>
      <xdr:spPr>
        <a:xfrm>
          <a:off x="10515600" y="709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64836</xdr:rowOff>
    </xdr:from>
    <xdr:to>
      <xdr:col>55</xdr:col>
      <xdr:colOff>88900</xdr:colOff>
      <xdr:row>41</xdr:row>
      <xdr:rowOff>64836</xdr:rowOff>
    </xdr:to>
    <xdr:cxnSp macro="">
      <xdr:nvCxnSpPr>
        <xdr:cNvPr id="116" name="直線コネクタ 115">
          <a:extLst>
            <a:ext uri="{FF2B5EF4-FFF2-40B4-BE49-F238E27FC236}">
              <a16:creationId xmlns:a16="http://schemas.microsoft.com/office/drawing/2014/main" id="{54D05893-8488-4DA5-A836-088299C18452}"/>
            </a:ext>
          </a:extLst>
        </xdr:cNvPr>
        <xdr:cNvCxnSpPr/>
      </xdr:nvCxnSpPr>
      <xdr:spPr>
        <a:xfrm>
          <a:off x="10388600" y="7094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44104</xdr:rowOff>
    </xdr:from>
    <xdr:ext cx="534377" cy="259045"/>
    <xdr:sp macro="" textlink="">
      <xdr:nvSpPr>
        <xdr:cNvPr id="117" name="【道路】&#10;一人当たり延長最大値テキスト">
          <a:extLst>
            <a:ext uri="{FF2B5EF4-FFF2-40B4-BE49-F238E27FC236}">
              <a16:creationId xmlns:a16="http://schemas.microsoft.com/office/drawing/2014/main" id="{FBD34C3C-F25D-4C87-AB7B-D3B8807299EA}"/>
            </a:ext>
          </a:extLst>
        </xdr:cNvPr>
        <xdr:cNvSpPr txBox="1"/>
      </xdr:nvSpPr>
      <xdr:spPr>
        <a:xfrm>
          <a:off x="10515600" y="553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97427</xdr:rowOff>
    </xdr:from>
    <xdr:to>
      <xdr:col>55</xdr:col>
      <xdr:colOff>88900</xdr:colOff>
      <xdr:row>33</xdr:row>
      <xdr:rowOff>97427</xdr:rowOff>
    </xdr:to>
    <xdr:cxnSp macro="">
      <xdr:nvCxnSpPr>
        <xdr:cNvPr id="118" name="直線コネクタ 117">
          <a:extLst>
            <a:ext uri="{FF2B5EF4-FFF2-40B4-BE49-F238E27FC236}">
              <a16:creationId xmlns:a16="http://schemas.microsoft.com/office/drawing/2014/main" id="{A98A6A9E-5E61-42FF-A321-7B591318F0C6}"/>
            </a:ext>
          </a:extLst>
        </xdr:cNvPr>
        <xdr:cNvCxnSpPr/>
      </xdr:nvCxnSpPr>
      <xdr:spPr>
        <a:xfrm>
          <a:off x="10388600" y="575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96802</xdr:rowOff>
    </xdr:from>
    <xdr:ext cx="534377" cy="259045"/>
    <xdr:sp macro="" textlink="">
      <xdr:nvSpPr>
        <xdr:cNvPr id="119" name="【道路】&#10;一人当たり延長平均値テキスト">
          <a:extLst>
            <a:ext uri="{FF2B5EF4-FFF2-40B4-BE49-F238E27FC236}">
              <a16:creationId xmlns:a16="http://schemas.microsoft.com/office/drawing/2014/main" id="{F2C9A658-EB27-47FF-8F89-276EF37233F6}"/>
            </a:ext>
          </a:extLst>
        </xdr:cNvPr>
        <xdr:cNvSpPr txBox="1"/>
      </xdr:nvSpPr>
      <xdr:spPr>
        <a:xfrm>
          <a:off x="10515600" y="6440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118375</xdr:rowOff>
    </xdr:from>
    <xdr:to>
      <xdr:col>55</xdr:col>
      <xdr:colOff>50800</xdr:colOff>
      <xdr:row>38</xdr:row>
      <xdr:rowOff>48525</xdr:rowOff>
    </xdr:to>
    <xdr:sp macro="" textlink="">
      <xdr:nvSpPr>
        <xdr:cNvPr id="120" name="フローチャート: 判断 119">
          <a:extLst>
            <a:ext uri="{FF2B5EF4-FFF2-40B4-BE49-F238E27FC236}">
              <a16:creationId xmlns:a16="http://schemas.microsoft.com/office/drawing/2014/main" id="{CD5E278A-0EEF-4596-BCD0-C27C88A7A2B1}"/>
            </a:ext>
          </a:extLst>
        </xdr:cNvPr>
        <xdr:cNvSpPr/>
      </xdr:nvSpPr>
      <xdr:spPr>
        <a:xfrm>
          <a:off x="10426700" y="646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142933</xdr:rowOff>
    </xdr:from>
    <xdr:to>
      <xdr:col>50</xdr:col>
      <xdr:colOff>165100</xdr:colOff>
      <xdr:row>38</xdr:row>
      <xdr:rowOff>73083</xdr:rowOff>
    </xdr:to>
    <xdr:sp macro="" textlink="">
      <xdr:nvSpPr>
        <xdr:cNvPr id="121" name="フローチャート: 判断 120">
          <a:extLst>
            <a:ext uri="{FF2B5EF4-FFF2-40B4-BE49-F238E27FC236}">
              <a16:creationId xmlns:a16="http://schemas.microsoft.com/office/drawing/2014/main" id="{A4182FDB-F380-4708-B5C9-01C34EF37E99}"/>
            </a:ext>
          </a:extLst>
        </xdr:cNvPr>
        <xdr:cNvSpPr/>
      </xdr:nvSpPr>
      <xdr:spPr>
        <a:xfrm>
          <a:off x="9588500" y="64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149432</xdr:rowOff>
    </xdr:from>
    <xdr:to>
      <xdr:col>46</xdr:col>
      <xdr:colOff>38100</xdr:colOff>
      <xdr:row>38</xdr:row>
      <xdr:rowOff>79582</xdr:rowOff>
    </xdr:to>
    <xdr:sp macro="" textlink="">
      <xdr:nvSpPr>
        <xdr:cNvPr id="122" name="フローチャート: 判断 121">
          <a:extLst>
            <a:ext uri="{FF2B5EF4-FFF2-40B4-BE49-F238E27FC236}">
              <a16:creationId xmlns:a16="http://schemas.microsoft.com/office/drawing/2014/main" id="{2E284EE1-A166-4411-B688-E3B40F7975B9}"/>
            </a:ext>
          </a:extLst>
        </xdr:cNvPr>
        <xdr:cNvSpPr/>
      </xdr:nvSpPr>
      <xdr:spPr>
        <a:xfrm>
          <a:off x="8699500" y="649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104398</xdr:rowOff>
    </xdr:from>
    <xdr:to>
      <xdr:col>41</xdr:col>
      <xdr:colOff>101600</xdr:colOff>
      <xdr:row>39</xdr:row>
      <xdr:rowOff>34548</xdr:rowOff>
    </xdr:to>
    <xdr:sp macro="" textlink="">
      <xdr:nvSpPr>
        <xdr:cNvPr id="123" name="フローチャート: 判断 122">
          <a:extLst>
            <a:ext uri="{FF2B5EF4-FFF2-40B4-BE49-F238E27FC236}">
              <a16:creationId xmlns:a16="http://schemas.microsoft.com/office/drawing/2014/main" id="{3E3403A1-CC4C-4F01-8DE9-E360C21465E6}"/>
            </a:ext>
          </a:extLst>
        </xdr:cNvPr>
        <xdr:cNvSpPr/>
      </xdr:nvSpPr>
      <xdr:spPr>
        <a:xfrm>
          <a:off x="7810500" y="661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100022</xdr:rowOff>
    </xdr:from>
    <xdr:to>
      <xdr:col>36</xdr:col>
      <xdr:colOff>165100</xdr:colOff>
      <xdr:row>39</xdr:row>
      <xdr:rowOff>30172</xdr:rowOff>
    </xdr:to>
    <xdr:sp macro="" textlink="">
      <xdr:nvSpPr>
        <xdr:cNvPr id="124" name="フローチャート: 判断 123">
          <a:extLst>
            <a:ext uri="{FF2B5EF4-FFF2-40B4-BE49-F238E27FC236}">
              <a16:creationId xmlns:a16="http://schemas.microsoft.com/office/drawing/2014/main" id="{65E087EF-593F-4136-947C-494C61B07DBD}"/>
            </a:ext>
          </a:extLst>
        </xdr:cNvPr>
        <xdr:cNvSpPr/>
      </xdr:nvSpPr>
      <xdr:spPr>
        <a:xfrm>
          <a:off x="6921500" y="661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79CF103-825E-4663-91CE-8063634EC05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62B1E7E-2A4C-4E9D-9D17-056E95B3FFC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BFEF6A6-346D-4762-A39C-9DEB66AC77C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F55DE75-9A0B-4F31-B10B-B259D8E2AE9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109AC19-1DC7-48C1-AC8B-46A666C0D83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44047</xdr:rowOff>
    </xdr:from>
    <xdr:to>
      <xdr:col>55</xdr:col>
      <xdr:colOff>50800</xdr:colOff>
      <xdr:row>36</xdr:row>
      <xdr:rowOff>145647</xdr:rowOff>
    </xdr:to>
    <xdr:sp macro="" textlink="">
      <xdr:nvSpPr>
        <xdr:cNvPr id="130" name="楕円 129">
          <a:extLst>
            <a:ext uri="{FF2B5EF4-FFF2-40B4-BE49-F238E27FC236}">
              <a16:creationId xmlns:a16="http://schemas.microsoft.com/office/drawing/2014/main" id="{97A99449-CACE-44BC-94A1-EBAA6F26F017}"/>
            </a:ext>
          </a:extLst>
        </xdr:cNvPr>
        <xdr:cNvSpPr/>
      </xdr:nvSpPr>
      <xdr:spPr>
        <a:xfrm>
          <a:off x="10426700" y="621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66924</xdr:rowOff>
    </xdr:from>
    <xdr:ext cx="534377" cy="259045"/>
    <xdr:sp macro="" textlink="">
      <xdr:nvSpPr>
        <xdr:cNvPr id="131" name="【道路】&#10;一人当たり延長該当値テキスト">
          <a:extLst>
            <a:ext uri="{FF2B5EF4-FFF2-40B4-BE49-F238E27FC236}">
              <a16:creationId xmlns:a16="http://schemas.microsoft.com/office/drawing/2014/main" id="{05D622A6-1A8F-469D-8812-D5C09520FE06}"/>
            </a:ext>
          </a:extLst>
        </xdr:cNvPr>
        <xdr:cNvSpPr txBox="1"/>
      </xdr:nvSpPr>
      <xdr:spPr>
        <a:xfrm>
          <a:off x="10515600" y="606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64033</xdr:rowOff>
    </xdr:from>
    <xdr:to>
      <xdr:col>50</xdr:col>
      <xdr:colOff>165100</xdr:colOff>
      <xdr:row>36</xdr:row>
      <xdr:rowOff>165633</xdr:rowOff>
    </xdr:to>
    <xdr:sp macro="" textlink="">
      <xdr:nvSpPr>
        <xdr:cNvPr id="132" name="楕円 131">
          <a:extLst>
            <a:ext uri="{FF2B5EF4-FFF2-40B4-BE49-F238E27FC236}">
              <a16:creationId xmlns:a16="http://schemas.microsoft.com/office/drawing/2014/main" id="{119B802B-B159-4882-AE9D-1B3614E1216E}"/>
            </a:ext>
          </a:extLst>
        </xdr:cNvPr>
        <xdr:cNvSpPr/>
      </xdr:nvSpPr>
      <xdr:spPr>
        <a:xfrm>
          <a:off x="9588500" y="623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94847</xdr:rowOff>
    </xdr:from>
    <xdr:to>
      <xdr:col>55</xdr:col>
      <xdr:colOff>0</xdr:colOff>
      <xdr:row>36</xdr:row>
      <xdr:rowOff>114833</xdr:rowOff>
    </xdr:to>
    <xdr:cxnSp macro="">
      <xdr:nvCxnSpPr>
        <xdr:cNvPr id="133" name="直線コネクタ 132">
          <a:extLst>
            <a:ext uri="{FF2B5EF4-FFF2-40B4-BE49-F238E27FC236}">
              <a16:creationId xmlns:a16="http://schemas.microsoft.com/office/drawing/2014/main" id="{83E6055D-79B7-4B41-AAA5-161916872F18}"/>
            </a:ext>
          </a:extLst>
        </xdr:cNvPr>
        <xdr:cNvCxnSpPr/>
      </xdr:nvCxnSpPr>
      <xdr:spPr>
        <a:xfrm flipV="1">
          <a:off x="9639300" y="6267047"/>
          <a:ext cx="838200" cy="1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80362</xdr:rowOff>
    </xdr:from>
    <xdr:to>
      <xdr:col>46</xdr:col>
      <xdr:colOff>38100</xdr:colOff>
      <xdr:row>37</xdr:row>
      <xdr:rowOff>10512</xdr:rowOff>
    </xdr:to>
    <xdr:sp macro="" textlink="">
      <xdr:nvSpPr>
        <xdr:cNvPr id="134" name="楕円 133">
          <a:extLst>
            <a:ext uri="{FF2B5EF4-FFF2-40B4-BE49-F238E27FC236}">
              <a16:creationId xmlns:a16="http://schemas.microsoft.com/office/drawing/2014/main" id="{E99553E2-9B04-4EC8-9953-587BEE892510}"/>
            </a:ext>
          </a:extLst>
        </xdr:cNvPr>
        <xdr:cNvSpPr/>
      </xdr:nvSpPr>
      <xdr:spPr>
        <a:xfrm>
          <a:off x="8699500" y="625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114833</xdr:rowOff>
    </xdr:from>
    <xdr:to>
      <xdr:col>50</xdr:col>
      <xdr:colOff>114300</xdr:colOff>
      <xdr:row>36</xdr:row>
      <xdr:rowOff>131162</xdr:rowOff>
    </xdr:to>
    <xdr:cxnSp macro="">
      <xdr:nvCxnSpPr>
        <xdr:cNvPr id="135" name="直線コネクタ 134">
          <a:extLst>
            <a:ext uri="{FF2B5EF4-FFF2-40B4-BE49-F238E27FC236}">
              <a16:creationId xmlns:a16="http://schemas.microsoft.com/office/drawing/2014/main" id="{BBB67169-38F6-4EC4-B25A-A0DECC0C5063}"/>
            </a:ext>
          </a:extLst>
        </xdr:cNvPr>
        <xdr:cNvCxnSpPr/>
      </xdr:nvCxnSpPr>
      <xdr:spPr>
        <a:xfrm flipV="1">
          <a:off x="8750300" y="628703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82387</xdr:rowOff>
    </xdr:from>
    <xdr:to>
      <xdr:col>41</xdr:col>
      <xdr:colOff>101600</xdr:colOff>
      <xdr:row>37</xdr:row>
      <xdr:rowOff>12537</xdr:rowOff>
    </xdr:to>
    <xdr:sp macro="" textlink="">
      <xdr:nvSpPr>
        <xdr:cNvPr id="136" name="楕円 135">
          <a:extLst>
            <a:ext uri="{FF2B5EF4-FFF2-40B4-BE49-F238E27FC236}">
              <a16:creationId xmlns:a16="http://schemas.microsoft.com/office/drawing/2014/main" id="{85B61052-2CA0-4BA8-BCE6-7E0EAE296757}"/>
            </a:ext>
          </a:extLst>
        </xdr:cNvPr>
        <xdr:cNvSpPr/>
      </xdr:nvSpPr>
      <xdr:spPr>
        <a:xfrm>
          <a:off x="7810500" y="625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131162</xdr:rowOff>
    </xdr:from>
    <xdr:to>
      <xdr:col>45</xdr:col>
      <xdr:colOff>177800</xdr:colOff>
      <xdr:row>36</xdr:row>
      <xdr:rowOff>133187</xdr:rowOff>
    </xdr:to>
    <xdr:cxnSp macro="">
      <xdr:nvCxnSpPr>
        <xdr:cNvPr id="137" name="直線コネクタ 136">
          <a:extLst>
            <a:ext uri="{FF2B5EF4-FFF2-40B4-BE49-F238E27FC236}">
              <a16:creationId xmlns:a16="http://schemas.microsoft.com/office/drawing/2014/main" id="{FDB7BB57-EEF1-409B-A871-7BE28C0603B2}"/>
            </a:ext>
          </a:extLst>
        </xdr:cNvPr>
        <xdr:cNvCxnSpPr/>
      </xdr:nvCxnSpPr>
      <xdr:spPr>
        <a:xfrm flipV="1">
          <a:off x="7861300" y="6303362"/>
          <a:ext cx="889000" cy="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100152</xdr:rowOff>
    </xdr:from>
    <xdr:to>
      <xdr:col>36</xdr:col>
      <xdr:colOff>165100</xdr:colOff>
      <xdr:row>37</xdr:row>
      <xdr:rowOff>30302</xdr:rowOff>
    </xdr:to>
    <xdr:sp macro="" textlink="">
      <xdr:nvSpPr>
        <xdr:cNvPr id="138" name="楕円 137">
          <a:extLst>
            <a:ext uri="{FF2B5EF4-FFF2-40B4-BE49-F238E27FC236}">
              <a16:creationId xmlns:a16="http://schemas.microsoft.com/office/drawing/2014/main" id="{3FE33157-39A3-471B-B8B0-F1DAB2295A9E}"/>
            </a:ext>
          </a:extLst>
        </xdr:cNvPr>
        <xdr:cNvSpPr/>
      </xdr:nvSpPr>
      <xdr:spPr>
        <a:xfrm>
          <a:off x="6921500" y="627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133187</xdr:rowOff>
    </xdr:from>
    <xdr:to>
      <xdr:col>41</xdr:col>
      <xdr:colOff>50800</xdr:colOff>
      <xdr:row>36</xdr:row>
      <xdr:rowOff>150952</xdr:rowOff>
    </xdr:to>
    <xdr:cxnSp macro="">
      <xdr:nvCxnSpPr>
        <xdr:cNvPr id="139" name="直線コネクタ 138">
          <a:extLst>
            <a:ext uri="{FF2B5EF4-FFF2-40B4-BE49-F238E27FC236}">
              <a16:creationId xmlns:a16="http://schemas.microsoft.com/office/drawing/2014/main" id="{66C1B91E-5082-4E84-A4F9-877381A1584C}"/>
            </a:ext>
          </a:extLst>
        </xdr:cNvPr>
        <xdr:cNvCxnSpPr/>
      </xdr:nvCxnSpPr>
      <xdr:spPr>
        <a:xfrm flipV="1">
          <a:off x="6972300" y="6305387"/>
          <a:ext cx="889000" cy="1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64210</xdr:rowOff>
    </xdr:from>
    <xdr:ext cx="534377" cy="259045"/>
    <xdr:sp macro="" textlink="">
      <xdr:nvSpPr>
        <xdr:cNvPr id="140" name="n_1aveValue【道路】&#10;一人当たり延長">
          <a:extLst>
            <a:ext uri="{FF2B5EF4-FFF2-40B4-BE49-F238E27FC236}">
              <a16:creationId xmlns:a16="http://schemas.microsoft.com/office/drawing/2014/main" id="{8CBD9B3A-0AAB-4507-97BA-AD665DACC8D3}"/>
            </a:ext>
          </a:extLst>
        </xdr:cNvPr>
        <xdr:cNvSpPr txBox="1"/>
      </xdr:nvSpPr>
      <xdr:spPr>
        <a:xfrm>
          <a:off x="9359411" y="657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70709</xdr:rowOff>
    </xdr:from>
    <xdr:ext cx="534377" cy="259045"/>
    <xdr:sp macro="" textlink="">
      <xdr:nvSpPr>
        <xdr:cNvPr id="141" name="n_2aveValue【道路】&#10;一人当たり延長">
          <a:extLst>
            <a:ext uri="{FF2B5EF4-FFF2-40B4-BE49-F238E27FC236}">
              <a16:creationId xmlns:a16="http://schemas.microsoft.com/office/drawing/2014/main" id="{7AF81C50-8518-4F8A-9679-B6231926233F}"/>
            </a:ext>
          </a:extLst>
        </xdr:cNvPr>
        <xdr:cNvSpPr txBox="1"/>
      </xdr:nvSpPr>
      <xdr:spPr>
        <a:xfrm>
          <a:off x="8483111" y="658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25675</xdr:rowOff>
    </xdr:from>
    <xdr:ext cx="534377" cy="259045"/>
    <xdr:sp macro="" textlink="">
      <xdr:nvSpPr>
        <xdr:cNvPr id="142" name="n_3aveValue【道路】&#10;一人当たり延長">
          <a:extLst>
            <a:ext uri="{FF2B5EF4-FFF2-40B4-BE49-F238E27FC236}">
              <a16:creationId xmlns:a16="http://schemas.microsoft.com/office/drawing/2014/main" id="{36A91E9E-9FA4-4A19-94CD-38BA6D49AF69}"/>
            </a:ext>
          </a:extLst>
        </xdr:cNvPr>
        <xdr:cNvSpPr txBox="1"/>
      </xdr:nvSpPr>
      <xdr:spPr>
        <a:xfrm>
          <a:off x="7594111" y="671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21299</xdr:rowOff>
    </xdr:from>
    <xdr:ext cx="534377" cy="259045"/>
    <xdr:sp macro="" textlink="">
      <xdr:nvSpPr>
        <xdr:cNvPr id="143" name="n_4aveValue【道路】&#10;一人当たり延長">
          <a:extLst>
            <a:ext uri="{FF2B5EF4-FFF2-40B4-BE49-F238E27FC236}">
              <a16:creationId xmlns:a16="http://schemas.microsoft.com/office/drawing/2014/main" id="{ADD777AE-2EBB-4E24-BF54-5B089FE2EECE}"/>
            </a:ext>
          </a:extLst>
        </xdr:cNvPr>
        <xdr:cNvSpPr txBox="1"/>
      </xdr:nvSpPr>
      <xdr:spPr>
        <a:xfrm>
          <a:off x="6705111" y="670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10710</xdr:rowOff>
    </xdr:from>
    <xdr:ext cx="534377" cy="259045"/>
    <xdr:sp macro="" textlink="">
      <xdr:nvSpPr>
        <xdr:cNvPr id="144" name="n_1mainValue【道路】&#10;一人当たり延長">
          <a:extLst>
            <a:ext uri="{FF2B5EF4-FFF2-40B4-BE49-F238E27FC236}">
              <a16:creationId xmlns:a16="http://schemas.microsoft.com/office/drawing/2014/main" id="{103D0646-8EC0-4E59-8260-1CA53AC03469}"/>
            </a:ext>
          </a:extLst>
        </xdr:cNvPr>
        <xdr:cNvSpPr txBox="1"/>
      </xdr:nvSpPr>
      <xdr:spPr>
        <a:xfrm>
          <a:off x="9359411" y="601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27039</xdr:rowOff>
    </xdr:from>
    <xdr:ext cx="534377" cy="259045"/>
    <xdr:sp macro="" textlink="">
      <xdr:nvSpPr>
        <xdr:cNvPr id="145" name="n_2mainValue【道路】&#10;一人当たり延長">
          <a:extLst>
            <a:ext uri="{FF2B5EF4-FFF2-40B4-BE49-F238E27FC236}">
              <a16:creationId xmlns:a16="http://schemas.microsoft.com/office/drawing/2014/main" id="{D7BB818D-5E48-4D3A-B782-F37F7A0F13CE}"/>
            </a:ext>
          </a:extLst>
        </xdr:cNvPr>
        <xdr:cNvSpPr txBox="1"/>
      </xdr:nvSpPr>
      <xdr:spPr>
        <a:xfrm>
          <a:off x="8483111" y="602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29064</xdr:rowOff>
    </xdr:from>
    <xdr:ext cx="534377" cy="259045"/>
    <xdr:sp macro="" textlink="">
      <xdr:nvSpPr>
        <xdr:cNvPr id="146" name="n_3mainValue【道路】&#10;一人当たり延長">
          <a:extLst>
            <a:ext uri="{FF2B5EF4-FFF2-40B4-BE49-F238E27FC236}">
              <a16:creationId xmlns:a16="http://schemas.microsoft.com/office/drawing/2014/main" id="{FFE23B50-47A7-4DAF-BFD8-E1B7CCEECC01}"/>
            </a:ext>
          </a:extLst>
        </xdr:cNvPr>
        <xdr:cNvSpPr txBox="1"/>
      </xdr:nvSpPr>
      <xdr:spPr>
        <a:xfrm>
          <a:off x="7594111" y="6029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46829</xdr:rowOff>
    </xdr:from>
    <xdr:ext cx="534377" cy="259045"/>
    <xdr:sp macro="" textlink="">
      <xdr:nvSpPr>
        <xdr:cNvPr id="147" name="n_4mainValue【道路】&#10;一人当たり延長">
          <a:extLst>
            <a:ext uri="{FF2B5EF4-FFF2-40B4-BE49-F238E27FC236}">
              <a16:creationId xmlns:a16="http://schemas.microsoft.com/office/drawing/2014/main" id="{722FBBAD-BB65-46E0-92E7-B6783724E040}"/>
            </a:ext>
          </a:extLst>
        </xdr:cNvPr>
        <xdr:cNvSpPr txBox="1"/>
      </xdr:nvSpPr>
      <xdr:spPr>
        <a:xfrm>
          <a:off x="6705111" y="604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12ACE8DC-EB51-477B-943D-8032DF273CC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5EFFD0E9-4A18-42D9-9A48-E43281DC27A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E28C3D6-C85C-44FC-862B-1035275D913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1C803796-B9D3-4E4B-ADC5-C46EC62BAF9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DBDF9801-EF85-47F2-A497-9924E4B0989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B19DB382-00DC-4253-8F2C-9EE1AD77850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4F92FFC9-9345-4EDB-AC2B-293F2EDCC02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3CD351CE-C59F-44BA-99A8-8E006E9FB93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85DCE445-E10B-4CCC-BE97-57335549408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D9E229F0-9F64-4ED0-A556-399C56B56A9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EA60BA6-456F-4B5D-9254-F9E50494736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9" name="直線コネクタ 158">
          <a:extLst>
            <a:ext uri="{FF2B5EF4-FFF2-40B4-BE49-F238E27FC236}">
              <a16:creationId xmlns:a16="http://schemas.microsoft.com/office/drawing/2014/main" id="{3EB6E48A-7CEF-46DB-853C-055AA1E7809D}"/>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0" name="テキスト ボックス 159">
          <a:extLst>
            <a:ext uri="{FF2B5EF4-FFF2-40B4-BE49-F238E27FC236}">
              <a16:creationId xmlns:a16="http://schemas.microsoft.com/office/drawing/2014/main" id="{935E8A4E-8592-448D-9314-7C4480325492}"/>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1" name="直線コネクタ 160">
          <a:extLst>
            <a:ext uri="{FF2B5EF4-FFF2-40B4-BE49-F238E27FC236}">
              <a16:creationId xmlns:a16="http://schemas.microsoft.com/office/drawing/2014/main" id="{36B36800-A8E8-4D7D-A51B-FCC68DACB04D}"/>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2" name="テキスト ボックス 161">
          <a:extLst>
            <a:ext uri="{FF2B5EF4-FFF2-40B4-BE49-F238E27FC236}">
              <a16:creationId xmlns:a16="http://schemas.microsoft.com/office/drawing/2014/main" id="{29620453-CF3F-453A-916F-9C3B7A68BBC6}"/>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3" name="直線コネクタ 162">
          <a:extLst>
            <a:ext uri="{FF2B5EF4-FFF2-40B4-BE49-F238E27FC236}">
              <a16:creationId xmlns:a16="http://schemas.microsoft.com/office/drawing/2014/main" id="{3BE50A7B-B4B7-48FA-A946-DF88BBB3EA61}"/>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4" name="テキスト ボックス 163">
          <a:extLst>
            <a:ext uri="{FF2B5EF4-FFF2-40B4-BE49-F238E27FC236}">
              <a16:creationId xmlns:a16="http://schemas.microsoft.com/office/drawing/2014/main" id="{29A3B43B-08BA-4634-BD2F-3146B8136057}"/>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5" name="直線コネクタ 164">
          <a:extLst>
            <a:ext uri="{FF2B5EF4-FFF2-40B4-BE49-F238E27FC236}">
              <a16:creationId xmlns:a16="http://schemas.microsoft.com/office/drawing/2014/main" id="{97C1A501-C0B4-45F8-A2FC-B1CE147670D7}"/>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6" name="テキスト ボックス 165">
          <a:extLst>
            <a:ext uri="{FF2B5EF4-FFF2-40B4-BE49-F238E27FC236}">
              <a16:creationId xmlns:a16="http://schemas.microsoft.com/office/drawing/2014/main" id="{D83D4420-BA9C-4821-886A-267E77D1BB77}"/>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6D5A9958-3773-4774-907A-EC07F644B2C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89AED20E-5F62-4540-AAD0-E9E27CCE4AF6}"/>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9ADA9D3C-04FA-4209-ADE5-28C3E7F534A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164592</xdr:rowOff>
    </xdr:from>
    <xdr:to>
      <xdr:col>24</xdr:col>
      <xdr:colOff>62865</xdr:colOff>
      <xdr:row>64</xdr:row>
      <xdr:rowOff>45720</xdr:rowOff>
    </xdr:to>
    <xdr:cxnSp macro="">
      <xdr:nvCxnSpPr>
        <xdr:cNvPr id="170" name="直線コネクタ 169">
          <a:extLst>
            <a:ext uri="{FF2B5EF4-FFF2-40B4-BE49-F238E27FC236}">
              <a16:creationId xmlns:a16="http://schemas.microsoft.com/office/drawing/2014/main" id="{D60D2F1F-BF14-4CB9-BA9F-DD24A0375217}"/>
            </a:ext>
          </a:extLst>
        </xdr:cNvPr>
        <xdr:cNvCxnSpPr/>
      </xdr:nvCxnSpPr>
      <xdr:spPr>
        <a:xfrm flipV="1">
          <a:off x="4634865" y="9765792"/>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49547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868D15C1-AA66-4B56-BF01-F46A0F4072E9}"/>
            </a:ext>
          </a:extLst>
        </xdr:cNvPr>
        <xdr:cNvSpPr txBox="1"/>
      </xdr:nvSpPr>
      <xdr:spPr>
        <a:xfrm>
          <a:off x="4673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45720</xdr:rowOff>
    </xdr:from>
    <xdr:to>
      <xdr:col>24</xdr:col>
      <xdr:colOff>152400</xdr:colOff>
      <xdr:row>64</xdr:row>
      <xdr:rowOff>45720</xdr:rowOff>
    </xdr:to>
    <xdr:cxnSp macro="">
      <xdr:nvCxnSpPr>
        <xdr:cNvPr id="172" name="直線コネクタ 171">
          <a:extLst>
            <a:ext uri="{FF2B5EF4-FFF2-40B4-BE49-F238E27FC236}">
              <a16:creationId xmlns:a16="http://schemas.microsoft.com/office/drawing/2014/main" id="{5C5C1996-4435-4E9C-BF7C-A1816CE91475}"/>
            </a:ext>
          </a:extLst>
        </xdr:cNvPr>
        <xdr:cNvCxnSpPr/>
      </xdr:nvCxnSpPr>
      <xdr:spPr>
        <a:xfrm>
          <a:off x="4546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111269</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B7212C8B-A0BA-479D-A12F-5939AF363F2E}"/>
            </a:ext>
          </a:extLst>
        </xdr:cNvPr>
        <xdr:cNvSpPr txBox="1"/>
      </xdr:nvSpPr>
      <xdr:spPr>
        <a:xfrm>
          <a:off x="4673600" y="9541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164592</xdr:rowOff>
    </xdr:from>
    <xdr:to>
      <xdr:col>24</xdr:col>
      <xdr:colOff>152400</xdr:colOff>
      <xdr:row>56</xdr:row>
      <xdr:rowOff>164592</xdr:rowOff>
    </xdr:to>
    <xdr:cxnSp macro="">
      <xdr:nvCxnSpPr>
        <xdr:cNvPr id="174" name="直線コネクタ 173">
          <a:extLst>
            <a:ext uri="{FF2B5EF4-FFF2-40B4-BE49-F238E27FC236}">
              <a16:creationId xmlns:a16="http://schemas.microsoft.com/office/drawing/2014/main" id="{DC2D79B2-7318-43CA-838F-83E3AADBA1A7}"/>
            </a:ext>
          </a:extLst>
        </xdr:cNvPr>
        <xdr:cNvCxnSpPr/>
      </xdr:nvCxnSpPr>
      <xdr:spPr>
        <a:xfrm>
          <a:off x="4546600" y="976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26941</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BE65842D-03B2-4FF2-9FE3-6FFF1C02C9CA}"/>
            </a:ext>
          </a:extLst>
        </xdr:cNvPr>
        <xdr:cNvSpPr txBox="1"/>
      </xdr:nvSpPr>
      <xdr:spPr>
        <a:xfrm>
          <a:off x="4673600" y="10485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4064</xdr:rowOff>
    </xdr:from>
    <xdr:to>
      <xdr:col>24</xdr:col>
      <xdr:colOff>114300</xdr:colOff>
      <xdr:row>62</xdr:row>
      <xdr:rowOff>105664</xdr:rowOff>
    </xdr:to>
    <xdr:sp macro="" textlink="">
      <xdr:nvSpPr>
        <xdr:cNvPr id="176" name="フローチャート: 判断 175">
          <a:extLst>
            <a:ext uri="{FF2B5EF4-FFF2-40B4-BE49-F238E27FC236}">
              <a16:creationId xmlns:a16="http://schemas.microsoft.com/office/drawing/2014/main" id="{491D3E53-EBE2-4985-B879-9B772BC1B6E3}"/>
            </a:ext>
          </a:extLst>
        </xdr:cNvPr>
        <xdr:cNvSpPr/>
      </xdr:nvSpPr>
      <xdr:spPr>
        <a:xfrm>
          <a:off x="4584700" y="1063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150368</xdr:rowOff>
    </xdr:from>
    <xdr:to>
      <xdr:col>20</xdr:col>
      <xdr:colOff>38100</xdr:colOff>
      <xdr:row>62</xdr:row>
      <xdr:rowOff>80518</xdr:rowOff>
    </xdr:to>
    <xdr:sp macro="" textlink="">
      <xdr:nvSpPr>
        <xdr:cNvPr id="177" name="フローチャート: 判断 176">
          <a:extLst>
            <a:ext uri="{FF2B5EF4-FFF2-40B4-BE49-F238E27FC236}">
              <a16:creationId xmlns:a16="http://schemas.microsoft.com/office/drawing/2014/main" id="{272A5292-1EA4-4FA4-A520-8F771F7436E5}"/>
            </a:ext>
          </a:extLst>
        </xdr:cNvPr>
        <xdr:cNvSpPr/>
      </xdr:nvSpPr>
      <xdr:spPr>
        <a:xfrm>
          <a:off x="3746500" y="1060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122936</xdr:rowOff>
    </xdr:from>
    <xdr:to>
      <xdr:col>15</xdr:col>
      <xdr:colOff>101600</xdr:colOff>
      <xdr:row>62</xdr:row>
      <xdr:rowOff>53086</xdr:rowOff>
    </xdr:to>
    <xdr:sp macro="" textlink="">
      <xdr:nvSpPr>
        <xdr:cNvPr id="178" name="フローチャート: 判断 177">
          <a:extLst>
            <a:ext uri="{FF2B5EF4-FFF2-40B4-BE49-F238E27FC236}">
              <a16:creationId xmlns:a16="http://schemas.microsoft.com/office/drawing/2014/main" id="{2F6748BB-033F-4236-A468-2CF534954E48}"/>
            </a:ext>
          </a:extLst>
        </xdr:cNvPr>
        <xdr:cNvSpPr/>
      </xdr:nvSpPr>
      <xdr:spPr>
        <a:xfrm>
          <a:off x="2857500" y="10581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79502</xdr:rowOff>
    </xdr:from>
    <xdr:to>
      <xdr:col>10</xdr:col>
      <xdr:colOff>165100</xdr:colOff>
      <xdr:row>62</xdr:row>
      <xdr:rowOff>9652</xdr:rowOff>
    </xdr:to>
    <xdr:sp macro="" textlink="">
      <xdr:nvSpPr>
        <xdr:cNvPr id="179" name="フローチャート: 判断 178">
          <a:extLst>
            <a:ext uri="{FF2B5EF4-FFF2-40B4-BE49-F238E27FC236}">
              <a16:creationId xmlns:a16="http://schemas.microsoft.com/office/drawing/2014/main" id="{F92E40A8-03BD-4E5B-A4CD-3E1DAADC1188}"/>
            </a:ext>
          </a:extLst>
        </xdr:cNvPr>
        <xdr:cNvSpPr/>
      </xdr:nvSpPr>
      <xdr:spPr>
        <a:xfrm>
          <a:off x="19685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38354</xdr:rowOff>
    </xdr:from>
    <xdr:to>
      <xdr:col>6</xdr:col>
      <xdr:colOff>38100</xdr:colOff>
      <xdr:row>61</xdr:row>
      <xdr:rowOff>139954</xdr:rowOff>
    </xdr:to>
    <xdr:sp macro="" textlink="">
      <xdr:nvSpPr>
        <xdr:cNvPr id="180" name="フローチャート: 判断 179">
          <a:extLst>
            <a:ext uri="{FF2B5EF4-FFF2-40B4-BE49-F238E27FC236}">
              <a16:creationId xmlns:a16="http://schemas.microsoft.com/office/drawing/2014/main" id="{4CF6D73D-87D6-49B3-B6A5-77EFD5751B25}"/>
            </a:ext>
          </a:extLst>
        </xdr:cNvPr>
        <xdr:cNvSpPr/>
      </xdr:nvSpPr>
      <xdr:spPr>
        <a:xfrm>
          <a:off x="1079500" y="104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E83B6D5B-C6A0-42B4-9940-0728CBF00CA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2FB05F8-4B72-4118-A587-5B2D3E6D9D0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75CAD26-D4CD-4686-85D5-6B03C8DE80C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33C9EFF-FA55-4522-BB41-5BE00C84220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BC7C7B8-BE2B-46A2-9C52-1FE8EDA6D34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145796</xdr:rowOff>
    </xdr:from>
    <xdr:to>
      <xdr:col>24</xdr:col>
      <xdr:colOff>114300</xdr:colOff>
      <xdr:row>63</xdr:row>
      <xdr:rowOff>75946</xdr:rowOff>
    </xdr:to>
    <xdr:sp macro="" textlink="">
      <xdr:nvSpPr>
        <xdr:cNvPr id="186" name="楕円 185">
          <a:extLst>
            <a:ext uri="{FF2B5EF4-FFF2-40B4-BE49-F238E27FC236}">
              <a16:creationId xmlns:a16="http://schemas.microsoft.com/office/drawing/2014/main" id="{5A74B710-2045-4C82-BC86-EEBB0B02FDD4}"/>
            </a:ext>
          </a:extLst>
        </xdr:cNvPr>
        <xdr:cNvSpPr/>
      </xdr:nvSpPr>
      <xdr:spPr>
        <a:xfrm>
          <a:off x="45847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124223</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767F86C6-4418-455D-86D7-DF8A8C6FA168}"/>
            </a:ext>
          </a:extLst>
        </xdr:cNvPr>
        <xdr:cNvSpPr txBox="1"/>
      </xdr:nvSpPr>
      <xdr:spPr>
        <a:xfrm>
          <a:off x="4673600" y="1075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118364</xdr:rowOff>
    </xdr:from>
    <xdr:to>
      <xdr:col>20</xdr:col>
      <xdr:colOff>38100</xdr:colOff>
      <xdr:row>63</xdr:row>
      <xdr:rowOff>48514</xdr:rowOff>
    </xdr:to>
    <xdr:sp macro="" textlink="">
      <xdr:nvSpPr>
        <xdr:cNvPr id="188" name="楕円 187">
          <a:extLst>
            <a:ext uri="{FF2B5EF4-FFF2-40B4-BE49-F238E27FC236}">
              <a16:creationId xmlns:a16="http://schemas.microsoft.com/office/drawing/2014/main" id="{120751E6-C60D-4652-9793-878AA818B166}"/>
            </a:ext>
          </a:extLst>
        </xdr:cNvPr>
        <xdr:cNvSpPr/>
      </xdr:nvSpPr>
      <xdr:spPr>
        <a:xfrm>
          <a:off x="3746500" y="1074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169164</xdr:rowOff>
    </xdr:from>
    <xdr:to>
      <xdr:col>24</xdr:col>
      <xdr:colOff>63500</xdr:colOff>
      <xdr:row>63</xdr:row>
      <xdr:rowOff>25146</xdr:rowOff>
    </xdr:to>
    <xdr:cxnSp macro="">
      <xdr:nvCxnSpPr>
        <xdr:cNvPr id="189" name="直線コネクタ 188">
          <a:extLst>
            <a:ext uri="{FF2B5EF4-FFF2-40B4-BE49-F238E27FC236}">
              <a16:creationId xmlns:a16="http://schemas.microsoft.com/office/drawing/2014/main" id="{80DFFACF-FD46-4C2B-A311-FFF6CC7E76BE}"/>
            </a:ext>
          </a:extLst>
        </xdr:cNvPr>
        <xdr:cNvCxnSpPr/>
      </xdr:nvCxnSpPr>
      <xdr:spPr>
        <a:xfrm>
          <a:off x="3797300" y="1079906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95504</xdr:rowOff>
    </xdr:from>
    <xdr:to>
      <xdr:col>15</xdr:col>
      <xdr:colOff>101600</xdr:colOff>
      <xdr:row>63</xdr:row>
      <xdr:rowOff>25654</xdr:rowOff>
    </xdr:to>
    <xdr:sp macro="" textlink="">
      <xdr:nvSpPr>
        <xdr:cNvPr id="190" name="楕円 189">
          <a:extLst>
            <a:ext uri="{FF2B5EF4-FFF2-40B4-BE49-F238E27FC236}">
              <a16:creationId xmlns:a16="http://schemas.microsoft.com/office/drawing/2014/main" id="{9AE4BD7D-0A93-4242-BD16-E4D7E5035791}"/>
            </a:ext>
          </a:extLst>
        </xdr:cNvPr>
        <xdr:cNvSpPr/>
      </xdr:nvSpPr>
      <xdr:spPr>
        <a:xfrm>
          <a:off x="2857500" y="107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146304</xdr:rowOff>
    </xdr:from>
    <xdr:to>
      <xdr:col>19</xdr:col>
      <xdr:colOff>177800</xdr:colOff>
      <xdr:row>62</xdr:row>
      <xdr:rowOff>169164</xdr:rowOff>
    </xdr:to>
    <xdr:cxnSp macro="">
      <xdr:nvCxnSpPr>
        <xdr:cNvPr id="191" name="直線コネクタ 190">
          <a:extLst>
            <a:ext uri="{FF2B5EF4-FFF2-40B4-BE49-F238E27FC236}">
              <a16:creationId xmlns:a16="http://schemas.microsoft.com/office/drawing/2014/main" id="{F07687C2-5400-4D06-8913-88E348FA64B8}"/>
            </a:ext>
          </a:extLst>
        </xdr:cNvPr>
        <xdr:cNvCxnSpPr/>
      </xdr:nvCxnSpPr>
      <xdr:spPr>
        <a:xfrm>
          <a:off x="2908300" y="107762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68072</xdr:rowOff>
    </xdr:from>
    <xdr:to>
      <xdr:col>10</xdr:col>
      <xdr:colOff>165100</xdr:colOff>
      <xdr:row>62</xdr:row>
      <xdr:rowOff>169672</xdr:rowOff>
    </xdr:to>
    <xdr:sp macro="" textlink="">
      <xdr:nvSpPr>
        <xdr:cNvPr id="192" name="楕円 191">
          <a:extLst>
            <a:ext uri="{FF2B5EF4-FFF2-40B4-BE49-F238E27FC236}">
              <a16:creationId xmlns:a16="http://schemas.microsoft.com/office/drawing/2014/main" id="{5122448D-7E8C-4CB0-8125-D57330BE0B93}"/>
            </a:ext>
          </a:extLst>
        </xdr:cNvPr>
        <xdr:cNvSpPr/>
      </xdr:nvSpPr>
      <xdr:spPr>
        <a:xfrm>
          <a:off x="1968500" y="1069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118872</xdr:rowOff>
    </xdr:from>
    <xdr:to>
      <xdr:col>15</xdr:col>
      <xdr:colOff>50800</xdr:colOff>
      <xdr:row>62</xdr:row>
      <xdr:rowOff>146304</xdr:rowOff>
    </xdr:to>
    <xdr:cxnSp macro="">
      <xdr:nvCxnSpPr>
        <xdr:cNvPr id="193" name="直線コネクタ 192">
          <a:extLst>
            <a:ext uri="{FF2B5EF4-FFF2-40B4-BE49-F238E27FC236}">
              <a16:creationId xmlns:a16="http://schemas.microsoft.com/office/drawing/2014/main" id="{F61A6EDB-806F-4BFE-AECD-26926188EE33}"/>
            </a:ext>
          </a:extLst>
        </xdr:cNvPr>
        <xdr:cNvCxnSpPr/>
      </xdr:nvCxnSpPr>
      <xdr:spPr>
        <a:xfrm>
          <a:off x="2019300" y="107487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38354</xdr:rowOff>
    </xdr:from>
    <xdr:to>
      <xdr:col>6</xdr:col>
      <xdr:colOff>38100</xdr:colOff>
      <xdr:row>62</xdr:row>
      <xdr:rowOff>139954</xdr:rowOff>
    </xdr:to>
    <xdr:sp macro="" textlink="">
      <xdr:nvSpPr>
        <xdr:cNvPr id="194" name="楕円 193">
          <a:extLst>
            <a:ext uri="{FF2B5EF4-FFF2-40B4-BE49-F238E27FC236}">
              <a16:creationId xmlns:a16="http://schemas.microsoft.com/office/drawing/2014/main" id="{0C0FBBB1-4B1F-4CA9-9CF9-8BE458475B5C}"/>
            </a:ext>
          </a:extLst>
        </xdr:cNvPr>
        <xdr:cNvSpPr/>
      </xdr:nvSpPr>
      <xdr:spPr>
        <a:xfrm>
          <a:off x="1079500" y="1066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89154</xdr:rowOff>
    </xdr:from>
    <xdr:to>
      <xdr:col>10</xdr:col>
      <xdr:colOff>114300</xdr:colOff>
      <xdr:row>62</xdr:row>
      <xdr:rowOff>118872</xdr:rowOff>
    </xdr:to>
    <xdr:cxnSp macro="">
      <xdr:nvCxnSpPr>
        <xdr:cNvPr id="195" name="直線コネクタ 194">
          <a:extLst>
            <a:ext uri="{FF2B5EF4-FFF2-40B4-BE49-F238E27FC236}">
              <a16:creationId xmlns:a16="http://schemas.microsoft.com/office/drawing/2014/main" id="{BBCC04B3-9B56-4B3A-B7CC-9297880D6EC5}"/>
            </a:ext>
          </a:extLst>
        </xdr:cNvPr>
        <xdr:cNvCxnSpPr/>
      </xdr:nvCxnSpPr>
      <xdr:spPr>
        <a:xfrm>
          <a:off x="1130300" y="10719054"/>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97045</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14445C6A-3410-4926-9368-098DD9511188}"/>
            </a:ext>
          </a:extLst>
        </xdr:cNvPr>
        <xdr:cNvSpPr txBox="1"/>
      </xdr:nvSpPr>
      <xdr:spPr>
        <a:xfrm>
          <a:off x="3582044" y="10384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69613</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CA6AB77C-69F8-4FAC-A713-727C9FCB6854}"/>
            </a:ext>
          </a:extLst>
        </xdr:cNvPr>
        <xdr:cNvSpPr txBox="1"/>
      </xdr:nvSpPr>
      <xdr:spPr>
        <a:xfrm>
          <a:off x="2705744" y="1035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26179</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93CBBD14-DC35-46AF-BC11-2A9962127439}"/>
            </a:ext>
          </a:extLst>
        </xdr:cNvPr>
        <xdr:cNvSpPr txBox="1"/>
      </xdr:nvSpPr>
      <xdr:spPr>
        <a:xfrm>
          <a:off x="1816744" y="10313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156481</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C8721A6C-9C54-4C6B-89A1-3516BC7E8F4E}"/>
            </a:ext>
          </a:extLst>
        </xdr:cNvPr>
        <xdr:cNvSpPr txBox="1"/>
      </xdr:nvSpPr>
      <xdr:spPr>
        <a:xfrm>
          <a:off x="927744" y="10272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39641</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ECD2B1A7-EB58-45A8-8490-9ABE4AA4789A}"/>
            </a:ext>
          </a:extLst>
        </xdr:cNvPr>
        <xdr:cNvSpPr txBox="1"/>
      </xdr:nvSpPr>
      <xdr:spPr>
        <a:xfrm>
          <a:off x="3582044" y="1084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16781</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A21E9F22-E5C5-45C6-BB61-A069255AAC6E}"/>
            </a:ext>
          </a:extLst>
        </xdr:cNvPr>
        <xdr:cNvSpPr txBox="1"/>
      </xdr:nvSpPr>
      <xdr:spPr>
        <a:xfrm>
          <a:off x="2705744" y="1081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160799</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567422C7-D386-4EF4-AB25-6B564C8D3DB6}"/>
            </a:ext>
          </a:extLst>
        </xdr:cNvPr>
        <xdr:cNvSpPr txBox="1"/>
      </xdr:nvSpPr>
      <xdr:spPr>
        <a:xfrm>
          <a:off x="1816744" y="10790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131081</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8BAA026B-6253-4FA7-BAE4-25CD801FD00E}"/>
            </a:ext>
          </a:extLst>
        </xdr:cNvPr>
        <xdr:cNvSpPr txBox="1"/>
      </xdr:nvSpPr>
      <xdr:spPr>
        <a:xfrm>
          <a:off x="927744" y="10760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1E96423D-17B0-4773-ACEF-E74680B4B13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4872FDAD-114B-4835-83FB-FA9868FCF1E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C2553BAD-9913-4872-9414-21237E36714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85AD16FE-16B3-4584-AAF9-0C2DAF95799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E88DBE5C-E5F5-4703-B9BF-DD861D653EB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84EB033F-F918-49A8-B863-6C53230B558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4A85898C-9BD9-44BE-867A-1F9F57FB6A7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0CABDCF7-5F44-46FB-BB6A-E6A1C6C9CC7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CA17C92F-B1B5-4D93-82B3-2E4B7F1C28C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E32C6530-0D88-4AF4-A941-A366FEEB135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a:extLst>
            <a:ext uri="{FF2B5EF4-FFF2-40B4-BE49-F238E27FC236}">
              <a16:creationId xmlns:a16="http://schemas.microsoft.com/office/drawing/2014/main" id="{71A77BD3-E61E-4DD7-88FB-1F3800A7DED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5" name="テキスト ボックス 214">
          <a:extLst>
            <a:ext uri="{FF2B5EF4-FFF2-40B4-BE49-F238E27FC236}">
              <a16:creationId xmlns:a16="http://schemas.microsoft.com/office/drawing/2014/main" id="{48025B9B-5F27-4787-AEF8-10F036C530DF}"/>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a:extLst>
            <a:ext uri="{FF2B5EF4-FFF2-40B4-BE49-F238E27FC236}">
              <a16:creationId xmlns:a16="http://schemas.microsoft.com/office/drawing/2014/main" id="{FE21D1BD-6A64-46F4-8435-B0EC1BD2E70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7" name="テキスト ボックス 216">
          <a:extLst>
            <a:ext uri="{FF2B5EF4-FFF2-40B4-BE49-F238E27FC236}">
              <a16:creationId xmlns:a16="http://schemas.microsoft.com/office/drawing/2014/main" id="{D82539C7-A21E-4E40-B77D-2D70114062FE}"/>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DD683CC7-114B-4D51-ABDC-F010453FC1F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9" name="テキスト ボックス 218">
          <a:extLst>
            <a:ext uri="{FF2B5EF4-FFF2-40B4-BE49-F238E27FC236}">
              <a16:creationId xmlns:a16="http://schemas.microsoft.com/office/drawing/2014/main" id="{B3D7DC65-0DDB-4CA3-8A3F-F59FF86A90B2}"/>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a:extLst>
            <a:ext uri="{FF2B5EF4-FFF2-40B4-BE49-F238E27FC236}">
              <a16:creationId xmlns:a16="http://schemas.microsoft.com/office/drawing/2014/main" id="{79638C99-49F5-4001-90EE-69C9F602ED8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1" name="テキスト ボックス 220">
          <a:extLst>
            <a:ext uri="{FF2B5EF4-FFF2-40B4-BE49-F238E27FC236}">
              <a16:creationId xmlns:a16="http://schemas.microsoft.com/office/drawing/2014/main" id="{2E5EE68E-98C9-4410-81C3-AB02A560911C}"/>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a:extLst>
            <a:ext uri="{FF2B5EF4-FFF2-40B4-BE49-F238E27FC236}">
              <a16:creationId xmlns:a16="http://schemas.microsoft.com/office/drawing/2014/main" id="{90E1FB75-CCEF-4455-84DF-5AF2C4E74AA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3" name="テキスト ボックス 222">
          <a:extLst>
            <a:ext uri="{FF2B5EF4-FFF2-40B4-BE49-F238E27FC236}">
              <a16:creationId xmlns:a16="http://schemas.microsoft.com/office/drawing/2014/main" id="{30C61CD8-DEB1-452A-8EDF-7DC9EB3EC4DD}"/>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2DEC5053-97FB-4BFD-87F2-F9715872EB8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5" name="テキスト ボックス 224">
          <a:extLst>
            <a:ext uri="{FF2B5EF4-FFF2-40B4-BE49-F238E27FC236}">
              <a16:creationId xmlns:a16="http://schemas.microsoft.com/office/drawing/2014/main" id="{59964528-15B4-497E-8D27-F00D2179192C}"/>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DD2F095C-7253-4BF2-B32B-9F46AD0E654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42652</xdr:rowOff>
    </xdr:from>
    <xdr:to>
      <xdr:col>54</xdr:col>
      <xdr:colOff>189865</xdr:colOff>
      <xdr:row>64</xdr:row>
      <xdr:rowOff>74052</xdr:rowOff>
    </xdr:to>
    <xdr:cxnSp macro="">
      <xdr:nvCxnSpPr>
        <xdr:cNvPr id="227" name="直線コネクタ 226">
          <a:extLst>
            <a:ext uri="{FF2B5EF4-FFF2-40B4-BE49-F238E27FC236}">
              <a16:creationId xmlns:a16="http://schemas.microsoft.com/office/drawing/2014/main" id="{79B00892-19E0-41BD-8C89-7DF9FE9EB548}"/>
            </a:ext>
          </a:extLst>
        </xdr:cNvPr>
        <xdr:cNvCxnSpPr/>
      </xdr:nvCxnSpPr>
      <xdr:spPr>
        <a:xfrm flipV="1">
          <a:off x="10476865" y="9643852"/>
          <a:ext cx="0" cy="140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77879</xdr:rowOff>
    </xdr:from>
    <xdr:ext cx="469744" cy="259045"/>
    <xdr:sp macro="" textlink="">
      <xdr:nvSpPr>
        <xdr:cNvPr id="228" name="【橋りょう・トンネル】&#10;一人当たり有形固定資産（償却資産）額最小値テキスト">
          <a:extLst>
            <a:ext uri="{FF2B5EF4-FFF2-40B4-BE49-F238E27FC236}">
              <a16:creationId xmlns:a16="http://schemas.microsoft.com/office/drawing/2014/main" id="{FCA96F43-5122-4DD5-8C81-41C30D2353AC}"/>
            </a:ext>
          </a:extLst>
        </xdr:cNvPr>
        <xdr:cNvSpPr txBox="1"/>
      </xdr:nvSpPr>
      <xdr:spPr>
        <a:xfrm>
          <a:off x="10515600" y="1105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74052</xdr:rowOff>
    </xdr:from>
    <xdr:to>
      <xdr:col>55</xdr:col>
      <xdr:colOff>88900</xdr:colOff>
      <xdr:row>64</xdr:row>
      <xdr:rowOff>74052</xdr:rowOff>
    </xdr:to>
    <xdr:cxnSp macro="">
      <xdr:nvCxnSpPr>
        <xdr:cNvPr id="229" name="直線コネクタ 228">
          <a:extLst>
            <a:ext uri="{FF2B5EF4-FFF2-40B4-BE49-F238E27FC236}">
              <a16:creationId xmlns:a16="http://schemas.microsoft.com/office/drawing/2014/main" id="{0F7E1F60-8F0F-4AA2-A900-2F6D3A661E89}"/>
            </a:ext>
          </a:extLst>
        </xdr:cNvPr>
        <xdr:cNvCxnSpPr/>
      </xdr:nvCxnSpPr>
      <xdr:spPr>
        <a:xfrm>
          <a:off x="10388600" y="11046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160779</xdr:rowOff>
    </xdr:from>
    <xdr:ext cx="690189" cy="259045"/>
    <xdr:sp macro="" textlink="">
      <xdr:nvSpPr>
        <xdr:cNvPr id="230" name="【橋りょう・トンネル】&#10;一人当たり有形固定資産（償却資産）額最大値テキスト">
          <a:extLst>
            <a:ext uri="{FF2B5EF4-FFF2-40B4-BE49-F238E27FC236}">
              <a16:creationId xmlns:a16="http://schemas.microsoft.com/office/drawing/2014/main" id="{DF125B5F-A051-4A6C-9E15-681B37F67CE3}"/>
            </a:ext>
          </a:extLst>
        </xdr:cNvPr>
        <xdr:cNvSpPr txBox="1"/>
      </xdr:nvSpPr>
      <xdr:spPr>
        <a:xfrm>
          <a:off x="10515600" y="94190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3,688,054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42652</xdr:rowOff>
    </xdr:from>
    <xdr:to>
      <xdr:col>55</xdr:col>
      <xdr:colOff>88900</xdr:colOff>
      <xdr:row>56</xdr:row>
      <xdr:rowOff>42652</xdr:rowOff>
    </xdr:to>
    <xdr:cxnSp macro="">
      <xdr:nvCxnSpPr>
        <xdr:cNvPr id="231" name="直線コネクタ 230">
          <a:extLst>
            <a:ext uri="{FF2B5EF4-FFF2-40B4-BE49-F238E27FC236}">
              <a16:creationId xmlns:a16="http://schemas.microsoft.com/office/drawing/2014/main" id="{175055FF-726F-42DB-BEAE-84569624DFC6}"/>
            </a:ext>
          </a:extLst>
        </xdr:cNvPr>
        <xdr:cNvCxnSpPr/>
      </xdr:nvCxnSpPr>
      <xdr:spPr>
        <a:xfrm>
          <a:off x="10388600" y="9643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1474</xdr:rowOff>
    </xdr:from>
    <xdr:ext cx="599010" cy="259045"/>
    <xdr:sp macro="" textlink="">
      <xdr:nvSpPr>
        <xdr:cNvPr id="232" name="【橋りょう・トンネル】&#10;一人当たり有形固定資産（償却資産）額平均値テキスト">
          <a:extLst>
            <a:ext uri="{FF2B5EF4-FFF2-40B4-BE49-F238E27FC236}">
              <a16:creationId xmlns:a16="http://schemas.microsoft.com/office/drawing/2014/main" id="{A4E52C75-6E7A-48B9-ACA0-C5E074ABB814}"/>
            </a:ext>
          </a:extLst>
        </xdr:cNvPr>
        <xdr:cNvSpPr txBox="1"/>
      </xdr:nvSpPr>
      <xdr:spPr>
        <a:xfrm>
          <a:off x="10515600" y="108028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23047</xdr:rowOff>
    </xdr:from>
    <xdr:to>
      <xdr:col>55</xdr:col>
      <xdr:colOff>50800</xdr:colOff>
      <xdr:row>63</xdr:row>
      <xdr:rowOff>124647</xdr:rowOff>
    </xdr:to>
    <xdr:sp macro="" textlink="">
      <xdr:nvSpPr>
        <xdr:cNvPr id="233" name="フローチャート: 判断 232">
          <a:extLst>
            <a:ext uri="{FF2B5EF4-FFF2-40B4-BE49-F238E27FC236}">
              <a16:creationId xmlns:a16="http://schemas.microsoft.com/office/drawing/2014/main" id="{E598E878-6A06-4D07-9D01-47E33EFFDF3E}"/>
            </a:ext>
          </a:extLst>
        </xdr:cNvPr>
        <xdr:cNvSpPr/>
      </xdr:nvSpPr>
      <xdr:spPr>
        <a:xfrm>
          <a:off x="10426700" y="10824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29544</xdr:rowOff>
    </xdr:from>
    <xdr:to>
      <xdr:col>50</xdr:col>
      <xdr:colOff>165100</xdr:colOff>
      <xdr:row>63</xdr:row>
      <xdr:rowOff>131144</xdr:rowOff>
    </xdr:to>
    <xdr:sp macro="" textlink="">
      <xdr:nvSpPr>
        <xdr:cNvPr id="234" name="フローチャート: 判断 233">
          <a:extLst>
            <a:ext uri="{FF2B5EF4-FFF2-40B4-BE49-F238E27FC236}">
              <a16:creationId xmlns:a16="http://schemas.microsoft.com/office/drawing/2014/main" id="{4BFEDC8E-9E3E-4F35-AB2F-F992F2C4E585}"/>
            </a:ext>
          </a:extLst>
        </xdr:cNvPr>
        <xdr:cNvSpPr/>
      </xdr:nvSpPr>
      <xdr:spPr>
        <a:xfrm>
          <a:off x="9588500" y="10830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39625</xdr:rowOff>
    </xdr:from>
    <xdr:to>
      <xdr:col>46</xdr:col>
      <xdr:colOff>38100</xdr:colOff>
      <xdr:row>63</xdr:row>
      <xdr:rowOff>141225</xdr:rowOff>
    </xdr:to>
    <xdr:sp macro="" textlink="">
      <xdr:nvSpPr>
        <xdr:cNvPr id="235" name="フローチャート: 判断 234">
          <a:extLst>
            <a:ext uri="{FF2B5EF4-FFF2-40B4-BE49-F238E27FC236}">
              <a16:creationId xmlns:a16="http://schemas.microsoft.com/office/drawing/2014/main" id="{04D202D8-22F0-401D-AB68-D1E0804C7B9C}"/>
            </a:ext>
          </a:extLst>
        </xdr:cNvPr>
        <xdr:cNvSpPr/>
      </xdr:nvSpPr>
      <xdr:spPr>
        <a:xfrm>
          <a:off x="8699500" y="108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67330</xdr:rowOff>
    </xdr:from>
    <xdr:to>
      <xdr:col>41</xdr:col>
      <xdr:colOff>101600</xdr:colOff>
      <xdr:row>63</xdr:row>
      <xdr:rowOff>168930</xdr:rowOff>
    </xdr:to>
    <xdr:sp macro="" textlink="">
      <xdr:nvSpPr>
        <xdr:cNvPr id="236" name="フローチャート: 判断 235">
          <a:extLst>
            <a:ext uri="{FF2B5EF4-FFF2-40B4-BE49-F238E27FC236}">
              <a16:creationId xmlns:a16="http://schemas.microsoft.com/office/drawing/2014/main" id="{383814EF-648B-4900-BB77-3FB648F8C16A}"/>
            </a:ext>
          </a:extLst>
        </xdr:cNvPr>
        <xdr:cNvSpPr/>
      </xdr:nvSpPr>
      <xdr:spPr>
        <a:xfrm>
          <a:off x="7810500" y="1086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70917</xdr:rowOff>
    </xdr:from>
    <xdr:to>
      <xdr:col>36</xdr:col>
      <xdr:colOff>165100</xdr:colOff>
      <xdr:row>64</xdr:row>
      <xdr:rowOff>1067</xdr:rowOff>
    </xdr:to>
    <xdr:sp macro="" textlink="">
      <xdr:nvSpPr>
        <xdr:cNvPr id="237" name="フローチャート: 判断 236">
          <a:extLst>
            <a:ext uri="{FF2B5EF4-FFF2-40B4-BE49-F238E27FC236}">
              <a16:creationId xmlns:a16="http://schemas.microsoft.com/office/drawing/2014/main" id="{2E7584A8-AD88-4956-B6D9-BDCB56C1DFE7}"/>
            </a:ext>
          </a:extLst>
        </xdr:cNvPr>
        <xdr:cNvSpPr/>
      </xdr:nvSpPr>
      <xdr:spPr>
        <a:xfrm>
          <a:off x="6921500" y="1087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B17C5CB7-88D6-45D0-8E1B-9F50871D57A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EE7090E5-3AB8-4375-ACA0-A8FDD0FAC34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2AE9FCF2-35C3-4E2F-B27B-09BD021DDEE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0523F8E-B7C6-41A1-ACD4-268962CB28B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A84A38C-E072-4654-8138-4E7B2B4B23E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6366</xdr:rowOff>
    </xdr:from>
    <xdr:to>
      <xdr:col>55</xdr:col>
      <xdr:colOff>50800</xdr:colOff>
      <xdr:row>63</xdr:row>
      <xdr:rowOff>107966</xdr:rowOff>
    </xdr:to>
    <xdr:sp macro="" textlink="">
      <xdr:nvSpPr>
        <xdr:cNvPr id="243" name="楕円 242">
          <a:extLst>
            <a:ext uri="{FF2B5EF4-FFF2-40B4-BE49-F238E27FC236}">
              <a16:creationId xmlns:a16="http://schemas.microsoft.com/office/drawing/2014/main" id="{30274437-590B-43B6-8D1A-74590079945E}"/>
            </a:ext>
          </a:extLst>
        </xdr:cNvPr>
        <xdr:cNvSpPr/>
      </xdr:nvSpPr>
      <xdr:spPr>
        <a:xfrm>
          <a:off x="10426700" y="1080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29243</xdr:rowOff>
    </xdr:from>
    <xdr:ext cx="599010" cy="259045"/>
    <xdr:sp macro="" textlink="">
      <xdr:nvSpPr>
        <xdr:cNvPr id="244" name="【橋りょう・トンネル】&#10;一人当たり有形固定資産（償却資産）額該当値テキスト">
          <a:extLst>
            <a:ext uri="{FF2B5EF4-FFF2-40B4-BE49-F238E27FC236}">
              <a16:creationId xmlns:a16="http://schemas.microsoft.com/office/drawing/2014/main" id="{12636171-B819-47FF-B2EE-53CA5EBBCA23}"/>
            </a:ext>
          </a:extLst>
        </xdr:cNvPr>
        <xdr:cNvSpPr txBox="1"/>
      </xdr:nvSpPr>
      <xdr:spPr>
        <a:xfrm>
          <a:off x="10515600" y="10659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9831</xdr:rowOff>
    </xdr:from>
    <xdr:to>
      <xdr:col>50</xdr:col>
      <xdr:colOff>165100</xdr:colOff>
      <xdr:row>63</xdr:row>
      <xdr:rowOff>111431</xdr:rowOff>
    </xdr:to>
    <xdr:sp macro="" textlink="">
      <xdr:nvSpPr>
        <xdr:cNvPr id="245" name="楕円 244">
          <a:extLst>
            <a:ext uri="{FF2B5EF4-FFF2-40B4-BE49-F238E27FC236}">
              <a16:creationId xmlns:a16="http://schemas.microsoft.com/office/drawing/2014/main" id="{80CCB990-F605-4C97-B210-683A56A472BC}"/>
            </a:ext>
          </a:extLst>
        </xdr:cNvPr>
        <xdr:cNvSpPr/>
      </xdr:nvSpPr>
      <xdr:spPr>
        <a:xfrm>
          <a:off x="9588500" y="1081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57166</xdr:rowOff>
    </xdr:from>
    <xdr:to>
      <xdr:col>55</xdr:col>
      <xdr:colOff>0</xdr:colOff>
      <xdr:row>63</xdr:row>
      <xdr:rowOff>60631</xdr:rowOff>
    </xdr:to>
    <xdr:cxnSp macro="">
      <xdr:nvCxnSpPr>
        <xdr:cNvPr id="246" name="直線コネクタ 245">
          <a:extLst>
            <a:ext uri="{FF2B5EF4-FFF2-40B4-BE49-F238E27FC236}">
              <a16:creationId xmlns:a16="http://schemas.microsoft.com/office/drawing/2014/main" id="{09F18485-FFA1-4A2E-9AA8-9F63B791402F}"/>
            </a:ext>
          </a:extLst>
        </xdr:cNvPr>
        <xdr:cNvCxnSpPr/>
      </xdr:nvCxnSpPr>
      <xdr:spPr>
        <a:xfrm flipV="1">
          <a:off x="9639300" y="10858516"/>
          <a:ext cx="838200" cy="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13606</xdr:rowOff>
    </xdr:from>
    <xdr:to>
      <xdr:col>46</xdr:col>
      <xdr:colOff>38100</xdr:colOff>
      <xdr:row>63</xdr:row>
      <xdr:rowOff>115206</xdr:rowOff>
    </xdr:to>
    <xdr:sp macro="" textlink="">
      <xdr:nvSpPr>
        <xdr:cNvPr id="247" name="楕円 246">
          <a:extLst>
            <a:ext uri="{FF2B5EF4-FFF2-40B4-BE49-F238E27FC236}">
              <a16:creationId xmlns:a16="http://schemas.microsoft.com/office/drawing/2014/main" id="{9916E630-1FF2-424C-81EB-E60144583FA1}"/>
            </a:ext>
          </a:extLst>
        </xdr:cNvPr>
        <xdr:cNvSpPr/>
      </xdr:nvSpPr>
      <xdr:spPr>
        <a:xfrm>
          <a:off x="8699500" y="1081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60631</xdr:rowOff>
    </xdr:from>
    <xdr:to>
      <xdr:col>50</xdr:col>
      <xdr:colOff>114300</xdr:colOff>
      <xdr:row>63</xdr:row>
      <xdr:rowOff>64406</xdr:rowOff>
    </xdr:to>
    <xdr:cxnSp macro="">
      <xdr:nvCxnSpPr>
        <xdr:cNvPr id="248" name="直線コネクタ 247">
          <a:extLst>
            <a:ext uri="{FF2B5EF4-FFF2-40B4-BE49-F238E27FC236}">
              <a16:creationId xmlns:a16="http://schemas.microsoft.com/office/drawing/2014/main" id="{D4A9372D-89EF-4DA5-A65D-D0F89144CD8A}"/>
            </a:ext>
          </a:extLst>
        </xdr:cNvPr>
        <xdr:cNvCxnSpPr/>
      </xdr:nvCxnSpPr>
      <xdr:spPr>
        <a:xfrm flipV="1">
          <a:off x="8750300" y="10861981"/>
          <a:ext cx="889000" cy="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16531</xdr:rowOff>
    </xdr:from>
    <xdr:to>
      <xdr:col>41</xdr:col>
      <xdr:colOff>101600</xdr:colOff>
      <xdr:row>63</xdr:row>
      <xdr:rowOff>118131</xdr:rowOff>
    </xdr:to>
    <xdr:sp macro="" textlink="">
      <xdr:nvSpPr>
        <xdr:cNvPr id="249" name="楕円 248">
          <a:extLst>
            <a:ext uri="{FF2B5EF4-FFF2-40B4-BE49-F238E27FC236}">
              <a16:creationId xmlns:a16="http://schemas.microsoft.com/office/drawing/2014/main" id="{8FA4C561-1C61-4C62-BABB-B57DFC095826}"/>
            </a:ext>
          </a:extLst>
        </xdr:cNvPr>
        <xdr:cNvSpPr/>
      </xdr:nvSpPr>
      <xdr:spPr>
        <a:xfrm>
          <a:off x="7810500" y="1081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64406</xdr:rowOff>
    </xdr:from>
    <xdr:to>
      <xdr:col>45</xdr:col>
      <xdr:colOff>177800</xdr:colOff>
      <xdr:row>63</xdr:row>
      <xdr:rowOff>67331</xdr:rowOff>
    </xdr:to>
    <xdr:cxnSp macro="">
      <xdr:nvCxnSpPr>
        <xdr:cNvPr id="250" name="直線コネクタ 249">
          <a:extLst>
            <a:ext uri="{FF2B5EF4-FFF2-40B4-BE49-F238E27FC236}">
              <a16:creationId xmlns:a16="http://schemas.microsoft.com/office/drawing/2014/main" id="{4E69E042-AE7B-41B0-9825-480BCDE967ED}"/>
            </a:ext>
          </a:extLst>
        </xdr:cNvPr>
        <xdr:cNvCxnSpPr/>
      </xdr:nvCxnSpPr>
      <xdr:spPr>
        <a:xfrm flipV="1">
          <a:off x="7861300" y="10865756"/>
          <a:ext cx="889000" cy="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19307</xdr:rowOff>
    </xdr:from>
    <xdr:to>
      <xdr:col>36</xdr:col>
      <xdr:colOff>165100</xdr:colOff>
      <xdr:row>63</xdr:row>
      <xdr:rowOff>120907</xdr:rowOff>
    </xdr:to>
    <xdr:sp macro="" textlink="">
      <xdr:nvSpPr>
        <xdr:cNvPr id="251" name="楕円 250">
          <a:extLst>
            <a:ext uri="{FF2B5EF4-FFF2-40B4-BE49-F238E27FC236}">
              <a16:creationId xmlns:a16="http://schemas.microsoft.com/office/drawing/2014/main" id="{6A567054-BD48-493B-8422-A8B1A6DE51E2}"/>
            </a:ext>
          </a:extLst>
        </xdr:cNvPr>
        <xdr:cNvSpPr/>
      </xdr:nvSpPr>
      <xdr:spPr>
        <a:xfrm>
          <a:off x="6921500" y="1082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67331</xdr:rowOff>
    </xdr:from>
    <xdr:to>
      <xdr:col>41</xdr:col>
      <xdr:colOff>50800</xdr:colOff>
      <xdr:row>63</xdr:row>
      <xdr:rowOff>70107</xdr:rowOff>
    </xdr:to>
    <xdr:cxnSp macro="">
      <xdr:nvCxnSpPr>
        <xdr:cNvPr id="252" name="直線コネクタ 251">
          <a:extLst>
            <a:ext uri="{FF2B5EF4-FFF2-40B4-BE49-F238E27FC236}">
              <a16:creationId xmlns:a16="http://schemas.microsoft.com/office/drawing/2014/main" id="{277AB473-B9FC-4713-A8D7-0A6746F62B8F}"/>
            </a:ext>
          </a:extLst>
        </xdr:cNvPr>
        <xdr:cNvCxnSpPr/>
      </xdr:nvCxnSpPr>
      <xdr:spPr>
        <a:xfrm flipV="1">
          <a:off x="6972300" y="10868681"/>
          <a:ext cx="889000" cy="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122271</xdr:rowOff>
    </xdr:from>
    <xdr:ext cx="599010" cy="259045"/>
    <xdr:sp macro="" textlink="">
      <xdr:nvSpPr>
        <xdr:cNvPr id="253" name="n_1aveValue【橋りょう・トンネル】&#10;一人当たり有形固定資産（償却資産）額">
          <a:extLst>
            <a:ext uri="{FF2B5EF4-FFF2-40B4-BE49-F238E27FC236}">
              <a16:creationId xmlns:a16="http://schemas.microsoft.com/office/drawing/2014/main" id="{090169D0-D552-4826-9FD6-6D6CB0F403DE}"/>
            </a:ext>
          </a:extLst>
        </xdr:cNvPr>
        <xdr:cNvSpPr txBox="1"/>
      </xdr:nvSpPr>
      <xdr:spPr>
        <a:xfrm>
          <a:off x="9327095" y="10923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132352</xdr:rowOff>
    </xdr:from>
    <xdr:ext cx="599010" cy="259045"/>
    <xdr:sp macro="" textlink="">
      <xdr:nvSpPr>
        <xdr:cNvPr id="254" name="n_2aveValue【橋りょう・トンネル】&#10;一人当たり有形固定資産（償却資産）額">
          <a:extLst>
            <a:ext uri="{FF2B5EF4-FFF2-40B4-BE49-F238E27FC236}">
              <a16:creationId xmlns:a16="http://schemas.microsoft.com/office/drawing/2014/main" id="{2DEE5C90-75C5-478A-ABA3-11DDED2BD811}"/>
            </a:ext>
          </a:extLst>
        </xdr:cNvPr>
        <xdr:cNvSpPr txBox="1"/>
      </xdr:nvSpPr>
      <xdr:spPr>
        <a:xfrm>
          <a:off x="8450795" y="10933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160057</xdr:rowOff>
    </xdr:from>
    <xdr:ext cx="599010" cy="259045"/>
    <xdr:sp macro="" textlink="">
      <xdr:nvSpPr>
        <xdr:cNvPr id="255" name="n_3aveValue【橋りょう・トンネル】&#10;一人当たり有形固定資産（償却資産）額">
          <a:extLst>
            <a:ext uri="{FF2B5EF4-FFF2-40B4-BE49-F238E27FC236}">
              <a16:creationId xmlns:a16="http://schemas.microsoft.com/office/drawing/2014/main" id="{34669261-A6FD-40D6-8C0A-FAC0489B0486}"/>
            </a:ext>
          </a:extLst>
        </xdr:cNvPr>
        <xdr:cNvSpPr txBox="1"/>
      </xdr:nvSpPr>
      <xdr:spPr>
        <a:xfrm>
          <a:off x="7561795" y="10961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163644</xdr:rowOff>
    </xdr:from>
    <xdr:ext cx="599010" cy="259045"/>
    <xdr:sp macro="" textlink="">
      <xdr:nvSpPr>
        <xdr:cNvPr id="256" name="n_4aveValue【橋りょう・トンネル】&#10;一人当たり有形固定資産（償却資産）額">
          <a:extLst>
            <a:ext uri="{FF2B5EF4-FFF2-40B4-BE49-F238E27FC236}">
              <a16:creationId xmlns:a16="http://schemas.microsoft.com/office/drawing/2014/main" id="{27CBD16A-CEF1-4543-8BDC-C2A6EFB56D4E}"/>
            </a:ext>
          </a:extLst>
        </xdr:cNvPr>
        <xdr:cNvSpPr txBox="1"/>
      </xdr:nvSpPr>
      <xdr:spPr>
        <a:xfrm>
          <a:off x="6672795" y="10964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127958</xdr:rowOff>
    </xdr:from>
    <xdr:ext cx="599010" cy="259045"/>
    <xdr:sp macro="" textlink="">
      <xdr:nvSpPr>
        <xdr:cNvPr id="257" name="n_1mainValue【橋りょう・トンネル】&#10;一人当たり有形固定資産（償却資産）額">
          <a:extLst>
            <a:ext uri="{FF2B5EF4-FFF2-40B4-BE49-F238E27FC236}">
              <a16:creationId xmlns:a16="http://schemas.microsoft.com/office/drawing/2014/main" id="{0E1F72D6-6BDC-42C7-9E05-180FB3101C5F}"/>
            </a:ext>
          </a:extLst>
        </xdr:cNvPr>
        <xdr:cNvSpPr txBox="1"/>
      </xdr:nvSpPr>
      <xdr:spPr>
        <a:xfrm>
          <a:off x="9327095" y="10586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131733</xdr:rowOff>
    </xdr:from>
    <xdr:ext cx="599010" cy="259045"/>
    <xdr:sp macro="" textlink="">
      <xdr:nvSpPr>
        <xdr:cNvPr id="258" name="n_2mainValue【橋りょう・トンネル】&#10;一人当たり有形固定資産（償却資産）額">
          <a:extLst>
            <a:ext uri="{FF2B5EF4-FFF2-40B4-BE49-F238E27FC236}">
              <a16:creationId xmlns:a16="http://schemas.microsoft.com/office/drawing/2014/main" id="{6EA16274-74E8-45C2-B750-FBB2F0A32CC7}"/>
            </a:ext>
          </a:extLst>
        </xdr:cNvPr>
        <xdr:cNvSpPr txBox="1"/>
      </xdr:nvSpPr>
      <xdr:spPr>
        <a:xfrm>
          <a:off x="8450795" y="10590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134658</xdr:rowOff>
    </xdr:from>
    <xdr:ext cx="599010" cy="259045"/>
    <xdr:sp macro="" textlink="">
      <xdr:nvSpPr>
        <xdr:cNvPr id="259" name="n_3mainValue【橋りょう・トンネル】&#10;一人当たり有形固定資産（償却資産）額">
          <a:extLst>
            <a:ext uri="{FF2B5EF4-FFF2-40B4-BE49-F238E27FC236}">
              <a16:creationId xmlns:a16="http://schemas.microsoft.com/office/drawing/2014/main" id="{D919952B-F6D9-4B40-9745-D7EBBB2DFBEE}"/>
            </a:ext>
          </a:extLst>
        </xdr:cNvPr>
        <xdr:cNvSpPr txBox="1"/>
      </xdr:nvSpPr>
      <xdr:spPr>
        <a:xfrm>
          <a:off x="7561795" y="10593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137434</xdr:rowOff>
    </xdr:from>
    <xdr:ext cx="599010" cy="259045"/>
    <xdr:sp macro="" textlink="">
      <xdr:nvSpPr>
        <xdr:cNvPr id="260" name="n_4mainValue【橋りょう・トンネル】&#10;一人当たり有形固定資産（償却資産）額">
          <a:extLst>
            <a:ext uri="{FF2B5EF4-FFF2-40B4-BE49-F238E27FC236}">
              <a16:creationId xmlns:a16="http://schemas.microsoft.com/office/drawing/2014/main" id="{53AAA103-82C5-4ECC-AA4A-F457B9535F16}"/>
            </a:ext>
          </a:extLst>
        </xdr:cNvPr>
        <xdr:cNvSpPr txBox="1"/>
      </xdr:nvSpPr>
      <xdr:spPr>
        <a:xfrm>
          <a:off x="6672795" y="10595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608C7A7B-6898-4C19-B2BA-0FA46A1B3E8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460ADEF1-235E-416D-81DF-6FAB2CAC74E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2030F9AC-01B7-4C3E-80C0-70EDB0EAB41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7A6F3F91-4A71-4599-9324-01971AC7C7A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28945095-C042-4415-BCD1-DC4F2F667E2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53273BF6-C9D8-49AA-8296-F52DE3CDB99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CF8B0D1C-D2D0-424A-AFAF-7D87A92910B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15C3959A-0B04-44CD-9233-69C9A0AF430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930FFD20-DE5A-4A97-8F0D-DC32B1FCB03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686F6CEF-0C99-42EA-B27F-50A31B170CA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2B01EC41-0975-4AC5-A60C-A35C21ED68B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a:extLst>
            <a:ext uri="{FF2B5EF4-FFF2-40B4-BE49-F238E27FC236}">
              <a16:creationId xmlns:a16="http://schemas.microsoft.com/office/drawing/2014/main" id="{0DFEA89E-8544-488A-B327-226B46E63E8C}"/>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a:extLst>
            <a:ext uri="{FF2B5EF4-FFF2-40B4-BE49-F238E27FC236}">
              <a16:creationId xmlns:a16="http://schemas.microsoft.com/office/drawing/2014/main" id="{53360E6B-D514-4958-BB88-C1FF647C6284}"/>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a:extLst>
            <a:ext uri="{FF2B5EF4-FFF2-40B4-BE49-F238E27FC236}">
              <a16:creationId xmlns:a16="http://schemas.microsoft.com/office/drawing/2014/main" id="{6B656101-D110-45AC-AC46-D50F33FC342B}"/>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a:extLst>
            <a:ext uri="{FF2B5EF4-FFF2-40B4-BE49-F238E27FC236}">
              <a16:creationId xmlns:a16="http://schemas.microsoft.com/office/drawing/2014/main" id="{0CD66996-1E52-4E01-A2C4-76F69A5E0884}"/>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a:extLst>
            <a:ext uri="{FF2B5EF4-FFF2-40B4-BE49-F238E27FC236}">
              <a16:creationId xmlns:a16="http://schemas.microsoft.com/office/drawing/2014/main" id="{1E5F11F5-A06F-4B7A-A4E7-67B123E3A688}"/>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a:extLst>
            <a:ext uri="{FF2B5EF4-FFF2-40B4-BE49-F238E27FC236}">
              <a16:creationId xmlns:a16="http://schemas.microsoft.com/office/drawing/2014/main" id="{D9C7820A-3896-4FF4-A8B8-461E6C115FA3}"/>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a:extLst>
            <a:ext uri="{FF2B5EF4-FFF2-40B4-BE49-F238E27FC236}">
              <a16:creationId xmlns:a16="http://schemas.microsoft.com/office/drawing/2014/main" id="{9C58E2BA-853E-4BCA-952C-4AC56096D62B}"/>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a:extLst>
            <a:ext uri="{FF2B5EF4-FFF2-40B4-BE49-F238E27FC236}">
              <a16:creationId xmlns:a16="http://schemas.microsoft.com/office/drawing/2014/main" id="{C3E022D4-DD62-483D-85B8-17B6DED872E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a:extLst>
            <a:ext uri="{FF2B5EF4-FFF2-40B4-BE49-F238E27FC236}">
              <a16:creationId xmlns:a16="http://schemas.microsoft.com/office/drawing/2014/main" id="{14F8BDB2-7812-4E8F-A755-74A44ED7885E}"/>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a:extLst>
            <a:ext uri="{FF2B5EF4-FFF2-40B4-BE49-F238E27FC236}">
              <a16:creationId xmlns:a16="http://schemas.microsoft.com/office/drawing/2014/main" id="{1F83C84A-78D4-426A-90BE-89C2E5030BD1}"/>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a:extLst>
            <a:ext uri="{FF2B5EF4-FFF2-40B4-BE49-F238E27FC236}">
              <a16:creationId xmlns:a16="http://schemas.microsoft.com/office/drawing/2014/main" id="{26789E42-1FF7-43A0-B7CA-307240A95646}"/>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a:extLst>
            <a:ext uri="{FF2B5EF4-FFF2-40B4-BE49-F238E27FC236}">
              <a16:creationId xmlns:a16="http://schemas.microsoft.com/office/drawing/2014/main" id="{F3752C69-F706-4664-8F2B-5DFB5AC16BBC}"/>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BFB034B0-4D75-48A8-8FA8-C422DC00E2E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2B15FC6A-9EF9-44D3-984D-A89C4234B2E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134438</xdr:rowOff>
    </xdr:from>
    <xdr:to>
      <xdr:col>24</xdr:col>
      <xdr:colOff>62865</xdr:colOff>
      <xdr:row>86</xdr:row>
      <xdr:rowOff>52795</xdr:rowOff>
    </xdr:to>
    <xdr:cxnSp macro="">
      <xdr:nvCxnSpPr>
        <xdr:cNvPr id="286" name="直線コネクタ 285">
          <a:extLst>
            <a:ext uri="{FF2B5EF4-FFF2-40B4-BE49-F238E27FC236}">
              <a16:creationId xmlns:a16="http://schemas.microsoft.com/office/drawing/2014/main" id="{93C0E48D-42FB-49C1-9662-5C70DBAA16D7}"/>
            </a:ext>
          </a:extLst>
        </xdr:cNvPr>
        <xdr:cNvCxnSpPr/>
      </xdr:nvCxnSpPr>
      <xdr:spPr>
        <a:xfrm flipV="1">
          <a:off x="4634865" y="13507538"/>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56622</xdr:rowOff>
    </xdr:from>
    <xdr:ext cx="405111" cy="259045"/>
    <xdr:sp macro="" textlink="">
      <xdr:nvSpPr>
        <xdr:cNvPr id="287" name="【公営住宅】&#10;有形固定資産減価償却率最小値テキスト">
          <a:extLst>
            <a:ext uri="{FF2B5EF4-FFF2-40B4-BE49-F238E27FC236}">
              <a16:creationId xmlns:a16="http://schemas.microsoft.com/office/drawing/2014/main" id="{604D36BA-CFD5-4244-AF94-9D1E48C3663B}"/>
            </a:ext>
          </a:extLst>
        </xdr:cNvPr>
        <xdr:cNvSpPr txBox="1"/>
      </xdr:nvSpPr>
      <xdr:spPr>
        <a:xfrm>
          <a:off x="4673600" y="1480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52795</xdr:rowOff>
    </xdr:from>
    <xdr:to>
      <xdr:col>24</xdr:col>
      <xdr:colOff>152400</xdr:colOff>
      <xdr:row>86</xdr:row>
      <xdr:rowOff>52795</xdr:rowOff>
    </xdr:to>
    <xdr:cxnSp macro="">
      <xdr:nvCxnSpPr>
        <xdr:cNvPr id="288" name="直線コネクタ 287">
          <a:extLst>
            <a:ext uri="{FF2B5EF4-FFF2-40B4-BE49-F238E27FC236}">
              <a16:creationId xmlns:a16="http://schemas.microsoft.com/office/drawing/2014/main" id="{BC8928EF-408C-42A0-8DD6-BC8ABF3245EC}"/>
            </a:ext>
          </a:extLst>
        </xdr:cNvPr>
        <xdr:cNvCxnSpPr/>
      </xdr:nvCxnSpPr>
      <xdr:spPr>
        <a:xfrm>
          <a:off x="4546600" y="14797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81115</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24FC19A4-0024-4472-AABD-D674A9A3E776}"/>
            </a:ext>
          </a:extLst>
        </xdr:cNvPr>
        <xdr:cNvSpPr txBox="1"/>
      </xdr:nvSpPr>
      <xdr:spPr>
        <a:xfrm>
          <a:off x="4673600" y="13282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134438</xdr:rowOff>
    </xdr:from>
    <xdr:to>
      <xdr:col>24</xdr:col>
      <xdr:colOff>152400</xdr:colOff>
      <xdr:row>78</xdr:row>
      <xdr:rowOff>134438</xdr:rowOff>
    </xdr:to>
    <xdr:cxnSp macro="">
      <xdr:nvCxnSpPr>
        <xdr:cNvPr id="290" name="直線コネクタ 289">
          <a:extLst>
            <a:ext uri="{FF2B5EF4-FFF2-40B4-BE49-F238E27FC236}">
              <a16:creationId xmlns:a16="http://schemas.microsoft.com/office/drawing/2014/main" id="{2BFF471A-AD9E-4D73-B45F-BA511D9CF36E}"/>
            </a:ext>
          </a:extLst>
        </xdr:cNvPr>
        <xdr:cNvCxnSpPr/>
      </xdr:nvCxnSpPr>
      <xdr:spPr>
        <a:xfrm>
          <a:off x="4546600" y="1350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8545</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A1E93B1C-B8F4-42F6-9C74-154108F3A176}"/>
            </a:ext>
          </a:extLst>
        </xdr:cNvPr>
        <xdr:cNvSpPr txBox="1"/>
      </xdr:nvSpPr>
      <xdr:spPr>
        <a:xfrm>
          <a:off x="4673600" y="142388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157118</xdr:rowOff>
    </xdr:from>
    <xdr:to>
      <xdr:col>24</xdr:col>
      <xdr:colOff>114300</xdr:colOff>
      <xdr:row>84</xdr:row>
      <xdr:rowOff>87268</xdr:rowOff>
    </xdr:to>
    <xdr:sp macro="" textlink="">
      <xdr:nvSpPr>
        <xdr:cNvPr id="292" name="フローチャート: 判断 291">
          <a:extLst>
            <a:ext uri="{FF2B5EF4-FFF2-40B4-BE49-F238E27FC236}">
              <a16:creationId xmlns:a16="http://schemas.microsoft.com/office/drawing/2014/main" id="{4FCCFD1F-F7CB-4221-9100-EF916DB6A170}"/>
            </a:ext>
          </a:extLst>
        </xdr:cNvPr>
        <xdr:cNvSpPr/>
      </xdr:nvSpPr>
      <xdr:spPr>
        <a:xfrm>
          <a:off x="4584700" y="1438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140788</xdr:rowOff>
    </xdr:from>
    <xdr:to>
      <xdr:col>20</xdr:col>
      <xdr:colOff>38100</xdr:colOff>
      <xdr:row>84</xdr:row>
      <xdr:rowOff>70938</xdr:rowOff>
    </xdr:to>
    <xdr:sp macro="" textlink="">
      <xdr:nvSpPr>
        <xdr:cNvPr id="293" name="フローチャート: 判断 292">
          <a:extLst>
            <a:ext uri="{FF2B5EF4-FFF2-40B4-BE49-F238E27FC236}">
              <a16:creationId xmlns:a16="http://schemas.microsoft.com/office/drawing/2014/main" id="{49AE4F63-D387-4ACE-ADF8-8C0BC851C286}"/>
            </a:ext>
          </a:extLst>
        </xdr:cNvPr>
        <xdr:cNvSpPr/>
      </xdr:nvSpPr>
      <xdr:spPr>
        <a:xfrm>
          <a:off x="3746500" y="1437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114663</xdr:rowOff>
    </xdr:from>
    <xdr:to>
      <xdr:col>15</xdr:col>
      <xdr:colOff>101600</xdr:colOff>
      <xdr:row>84</xdr:row>
      <xdr:rowOff>44813</xdr:rowOff>
    </xdr:to>
    <xdr:sp macro="" textlink="">
      <xdr:nvSpPr>
        <xdr:cNvPr id="294" name="フローチャート: 判断 293">
          <a:extLst>
            <a:ext uri="{FF2B5EF4-FFF2-40B4-BE49-F238E27FC236}">
              <a16:creationId xmlns:a16="http://schemas.microsoft.com/office/drawing/2014/main" id="{4269E425-A696-4EE7-A7BF-C216B325EC07}"/>
            </a:ext>
          </a:extLst>
        </xdr:cNvPr>
        <xdr:cNvSpPr/>
      </xdr:nvSpPr>
      <xdr:spPr>
        <a:xfrm>
          <a:off x="2857500" y="1434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119562</xdr:rowOff>
    </xdr:from>
    <xdr:to>
      <xdr:col>10</xdr:col>
      <xdr:colOff>165100</xdr:colOff>
      <xdr:row>84</xdr:row>
      <xdr:rowOff>49712</xdr:rowOff>
    </xdr:to>
    <xdr:sp macro="" textlink="">
      <xdr:nvSpPr>
        <xdr:cNvPr id="295" name="フローチャート: 判断 294">
          <a:extLst>
            <a:ext uri="{FF2B5EF4-FFF2-40B4-BE49-F238E27FC236}">
              <a16:creationId xmlns:a16="http://schemas.microsoft.com/office/drawing/2014/main" id="{C5F79FFD-B9F3-4A41-9E90-591EBFA84F16}"/>
            </a:ext>
          </a:extLst>
        </xdr:cNvPr>
        <xdr:cNvSpPr/>
      </xdr:nvSpPr>
      <xdr:spPr>
        <a:xfrm>
          <a:off x="1968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104866</xdr:rowOff>
    </xdr:from>
    <xdr:to>
      <xdr:col>6</xdr:col>
      <xdr:colOff>38100</xdr:colOff>
      <xdr:row>84</xdr:row>
      <xdr:rowOff>35016</xdr:rowOff>
    </xdr:to>
    <xdr:sp macro="" textlink="">
      <xdr:nvSpPr>
        <xdr:cNvPr id="296" name="フローチャート: 判断 295">
          <a:extLst>
            <a:ext uri="{FF2B5EF4-FFF2-40B4-BE49-F238E27FC236}">
              <a16:creationId xmlns:a16="http://schemas.microsoft.com/office/drawing/2014/main" id="{F0E8C2B4-2EF1-43FA-99F0-9660CF4D89D9}"/>
            </a:ext>
          </a:extLst>
        </xdr:cNvPr>
        <xdr:cNvSpPr/>
      </xdr:nvSpPr>
      <xdr:spPr>
        <a:xfrm>
          <a:off x="1079500" y="1433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BD8790DE-88FA-4FC5-BE80-F02569C8F7F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30AA3496-CFCF-486F-B6C4-64D8000806F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9899147-C072-4942-9F75-17A8F9821CD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111AF45-EB80-417A-9505-FDC423C84DB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C81D1BE-38AD-449D-B85D-F31D15F83F8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59145</xdr:rowOff>
    </xdr:from>
    <xdr:to>
      <xdr:col>24</xdr:col>
      <xdr:colOff>114300</xdr:colOff>
      <xdr:row>85</xdr:row>
      <xdr:rowOff>160745</xdr:rowOff>
    </xdr:to>
    <xdr:sp macro="" textlink="">
      <xdr:nvSpPr>
        <xdr:cNvPr id="302" name="楕円 301">
          <a:extLst>
            <a:ext uri="{FF2B5EF4-FFF2-40B4-BE49-F238E27FC236}">
              <a16:creationId xmlns:a16="http://schemas.microsoft.com/office/drawing/2014/main" id="{1809E343-1862-4EB2-BBC0-8C66EB65B047}"/>
            </a:ext>
          </a:extLst>
        </xdr:cNvPr>
        <xdr:cNvSpPr/>
      </xdr:nvSpPr>
      <xdr:spPr>
        <a:xfrm>
          <a:off x="4584700" y="1463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145522</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AEA1E4DB-5814-4514-AF12-785FE15EB96C}"/>
            </a:ext>
          </a:extLst>
        </xdr:cNvPr>
        <xdr:cNvSpPr txBox="1"/>
      </xdr:nvSpPr>
      <xdr:spPr>
        <a:xfrm>
          <a:off x="4673600" y="14547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39551</xdr:rowOff>
    </xdr:from>
    <xdr:to>
      <xdr:col>20</xdr:col>
      <xdr:colOff>38100</xdr:colOff>
      <xdr:row>85</xdr:row>
      <xdr:rowOff>141151</xdr:rowOff>
    </xdr:to>
    <xdr:sp macro="" textlink="">
      <xdr:nvSpPr>
        <xdr:cNvPr id="304" name="楕円 303">
          <a:extLst>
            <a:ext uri="{FF2B5EF4-FFF2-40B4-BE49-F238E27FC236}">
              <a16:creationId xmlns:a16="http://schemas.microsoft.com/office/drawing/2014/main" id="{A10987D5-F484-4460-AB21-0C1345815F84}"/>
            </a:ext>
          </a:extLst>
        </xdr:cNvPr>
        <xdr:cNvSpPr/>
      </xdr:nvSpPr>
      <xdr:spPr>
        <a:xfrm>
          <a:off x="3746500" y="1461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90351</xdr:rowOff>
    </xdr:from>
    <xdr:to>
      <xdr:col>24</xdr:col>
      <xdr:colOff>63500</xdr:colOff>
      <xdr:row>85</xdr:row>
      <xdr:rowOff>109945</xdr:rowOff>
    </xdr:to>
    <xdr:cxnSp macro="">
      <xdr:nvCxnSpPr>
        <xdr:cNvPr id="305" name="直線コネクタ 304">
          <a:extLst>
            <a:ext uri="{FF2B5EF4-FFF2-40B4-BE49-F238E27FC236}">
              <a16:creationId xmlns:a16="http://schemas.microsoft.com/office/drawing/2014/main" id="{3AF129B2-3AD4-419A-92D1-A9D95C7E7E92}"/>
            </a:ext>
          </a:extLst>
        </xdr:cNvPr>
        <xdr:cNvCxnSpPr/>
      </xdr:nvCxnSpPr>
      <xdr:spPr>
        <a:xfrm>
          <a:off x="3797300" y="14663601"/>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19957</xdr:rowOff>
    </xdr:from>
    <xdr:to>
      <xdr:col>15</xdr:col>
      <xdr:colOff>101600</xdr:colOff>
      <xdr:row>85</xdr:row>
      <xdr:rowOff>121557</xdr:rowOff>
    </xdr:to>
    <xdr:sp macro="" textlink="">
      <xdr:nvSpPr>
        <xdr:cNvPr id="306" name="楕円 305">
          <a:extLst>
            <a:ext uri="{FF2B5EF4-FFF2-40B4-BE49-F238E27FC236}">
              <a16:creationId xmlns:a16="http://schemas.microsoft.com/office/drawing/2014/main" id="{33B0D1A9-C2D4-45EA-BD6C-B44D7E06D12E}"/>
            </a:ext>
          </a:extLst>
        </xdr:cNvPr>
        <xdr:cNvSpPr/>
      </xdr:nvSpPr>
      <xdr:spPr>
        <a:xfrm>
          <a:off x="2857500" y="1459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70757</xdr:rowOff>
    </xdr:from>
    <xdr:to>
      <xdr:col>19</xdr:col>
      <xdr:colOff>177800</xdr:colOff>
      <xdr:row>85</xdr:row>
      <xdr:rowOff>90351</xdr:rowOff>
    </xdr:to>
    <xdr:cxnSp macro="">
      <xdr:nvCxnSpPr>
        <xdr:cNvPr id="307" name="直線コネクタ 306">
          <a:extLst>
            <a:ext uri="{FF2B5EF4-FFF2-40B4-BE49-F238E27FC236}">
              <a16:creationId xmlns:a16="http://schemas.microsoft.com/office/drawing/2014/main" id="{39F7EDC9-8538-4966-BA86-317EDF94D40D}"/>
            </a:ext>
          </a:extLst>
        </xdr:cNvPr>
        <xdr:cNvCxnSpPr/>
      </xdr:nvCxnSpPr>
      <xdr:spPr>
        <a:xfrm>
          <a:off x="2908300" y="1464400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5262</xdr:rowOff>
    </xdr:from>
    <xdr:to>
      <xdr:col>10</xdr:col>
      <xdr:colOff>165100</xdr:colOff>
      <xdr:row>85</xdr:row>
      <xdr:rowOff>106862</xdr:rowOff>
    </xdr:to>
    <xdr:sp macro="" textlink="">
      <xdr:nvSpPr>
        <xdr:cNvPr id="308" name="楕円 307">
          <a:extLst>
            <a:ext uri="{FF2B5EF4-FFF2-40B4-BE49-F238E27FC236}">
              <a16:creationId xmlns:a16="http://schemas.microsoft.com/office/drawing/2014/main" id="{32C88100-9E7A-4538-A65D-419447DC180E}"/>
            </a:ext>
          </a:extLst>
        </xdr:cNvPr>
        <xdr:cNvSpPr/>
      </xdr:nvSpPr>
      <xdr:spPr>
        <a:xfrm>
          <a:off x="1968500" y="1457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56062</xdr:rowOff>
    </xdr:from>
    <xdr:to>
      <xdr:col>15</xdr:col>
      <xdr:colOff>50800</xdr:colOff>
      <xdr:row>85</xdr:row>
      <xdr:rowOff>70757</xdr:rowOff>
    </xdr:to>
    <xdr:cxnSp macro="">
      <xdr:nvCxnSpPr>
        <xdr:cNvPr id="309" name="直線コネクタ 308">
          <a:extLst>
            <a:ext uri="{FF2B5EF4-FFF2-40B4-BE49-F238E27FC236}">
              <a16:creationId xmlns:a16="http://schemas.microsoft.com/office/drawing/2014/main" id="{E43AA21B-9330-47E5-B123-A663F8807DA5}"/>
            </a:ext>
          </a:extLst>
        </xdr:cNvPr>
        <xdr:cNvCxnSpPr/>
      </xdr:nvCxnSpPr>
      <xdr:spPr>
        <a:xfrm>
          <a:off x="2019300" y="14629312"/>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153851</xdr:rowOff>
    </xdr:from>
    <xdr:to>
      <xdr:col>6</xdr:col>
      <xdr:colOff>38100</xdr:colOff>
      <xdr:row>85</xdr:row>
      <xdr:rowOff>84001</xdr:rowOff>
    </xdr:to>
    <xdr:sp macro="" textlink="">
      <xdr:nvSpPr>
        <xdr:cNvPr id="310" name="楕円 309">
          <a:extLst>
            <a:ext uri="{FF2B5EF4-FFF2-40B4-BE49-F238E27FC236}">
              <a16:creationId xmlns:a16="http://schemas.microsoft.com/office/drawing/2014/main" id="{78219B6E-F7B8-46A7-9CB3-08239DD5B298}"/>
            </a:ext>
          </a:extLst>
        </xdr:cNvPr>
        <xdr:cNvSpPr/>
      </xdr:nvSpPr>
      <xdr:spPr>
        <a:xfrm>
          <a:off x="1079500" y="1455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33201</xdr:rowOff>
    </xdr:from>
    <xdr:to>
      <xdr:col>10</xdr:col>
      <xdr:colOff>114300</xdr:colOff>
      <xdr:row>85</xdr:row>
      <xdr:rowOff>56062</xdr:rowOff>
    </xdr:to>
    <xdr:cxnSp macro="">
      <xdr:nvCxnSpPr>
        <xdr:cNvPr id="311" name="直線コネクタ 310">
          <a:extLst>
            <a:ext uri="{FF2B5EF4-FFF2-40B4-BE49-F238E27FC236}">
              <a16:creationId xmlns:a16="http://schemas.microsoft.com/office/drawing/2014/main" id="{4B8275DB-0B4E-481C-940F-DAFDF1B6B194}"/>
            </a:ext>
          </a:extLst>
        </xdr:cNvPr>
        <xdr:cNvCxnSpPr/>
      </xdr:nvCxnSpPr>
      <xdr:spPr>
        <a:xfrm>
          <a:off x="1130300" y="14606451"/>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87465</xdr:rowOff>
    </xdr:from>
    <xdr:ext cx="405111" cy="259045"/>
    <xdr:sp macro="" textlink="">
      <xdr:nvSpPr>
        <xdr:cNvPr id="312" name="n_1aveValue【公営住宅】&#10;有形固定資産減価償却率">
          <a:extLst>
            <a:ext uri="{FF2B5EF4-FFF2-40B4-BE49-F238E27FC236}">
              <a16:creationId xmlns:a16="http://schemas.microsoft.com/office/drawing/2014/main" id="{DA16139E-B548-4046-A971-0D78F7DBE313}"/>
            </a:ext>
          </a:extLst>
        </xdr:cNvPr>
        <xdr:cNvSpPr txBox="1"/>
      </xdr:nvSpPr>
      <xdr:spPr>
        <a:xfrm>
          <a:off x="3582044" y="14146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61340</xdr:rowOff>
    </xdr:from>
    <xdr:ext cx="405111" cy="259045"/>
    <xdr:sp macro="" textlink="">
      <xdr:nvSpPr>
        <xdr:cNvPr id="313" name="n_2aveValue【公営住宅】&#10;有形固定資産減価償却率">
          <a:extLst>
            <a:ext uri="{FF2B5EF4-FFF2-40B4-BE49-F238E27FC236}">
              <a16:creationId xmlns:a16="http://schemas.microsoft.com/office/drawing/2014/main" id="{A6299167-7B56-4695-8385-33E720F8BF02}"/>
            </a:ext>
          </a:extLst>
        </xdr:cNvPr>
        <xdr:cNvSpPr txBox="1"/>
      </xdr:nvSpPr>
      <xdr:spPr>
        <a:xfrm>
          <a:off x="2705744" y="1412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66239</xdr:rowOff>
    </xdr:from>
    <xdr:ext cx="405111" cy="259045"/>
    <xdr:sp macro="" textlink="">
      <xdr:nvSpPr>
        <xdr:cNvPr id="314" name="n_3aveValue【公営住宅】&#10;有形固定資産減価償却率">
          <a:extLst>
            <a:ext uri="{FF2B5EF4-FFF2-40B4-BE49-F238E27FC236}">
              <a16:creationId xmlns:a16="http://schemas.microsoft.com/office/drawing/2014/main" id="{A429A625-72C0-4483-9D87-21DDD75A6B50}"/>
            </a:ext>
          </a:extLst>
        </xdr:cNvPr>
        <xdr:cNvSpPr txBox="1"/>
      </xdr:nvSpPr>
      <xdr:spPr>
        <a:xfrm>
          <a:off x="1816744" y="14125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51543</xdr:rowOff>
    </xdr:from>
    <xdr:ext cx="405111" cy="259045"/>
    <xdr:sp macro="" textlink="">
      <xdr:nvSpPr>
        <xdr:cNvPr id="315" name="n_4aveValue【公営住宅】&#10;有形固定資産減価償却率">
          <a:extLst>
            <a:ext uri="{FF2B5EF4-FFF2-40B4-BE49-F238E27FC236}">
              <a16:creationId xmlns:a16="http://schemas.microsoft.com/office/drawing/2014/main" id="{E6613898-51BF-41D8-B15F-6EFF7A5720A6}"/>
            </a:ext>
          </a:extLst>
        </xdr:cNvPr>
        <xdr:cNvSpPr txBox="1"/>
      </xdr:nvSpPr>
      <xdr:spPr>
        <a:xfrm>
          <a:off x="927744" y="1411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132278</xdr:rowOff>
    </xdr:from>
    <xdr:ext cx="405111" cy="259045"/>
    <xdr:sp macro="" textlink="">
      <xdr:nvSpPr>
        <xdr:cNvPr id="316" name="n_1mainValue【公営住宅】&#10;有形固定資産減価償却率">
          <a:extLst>
            <a:ext uri="{FF2B5EF4-FFF2-40B4-BE49-F238E27FC236}">
              <a16:creationId xmlns:a16="http://schemas.microsoft.com/office/drawing/2014/main" id="{299150DA-AA37-495A-8856-4F83D617F3B9}"/>
            </a:ext>
          </a:extLst>
        </xdr:cNvPr>
        <xdr:cNvSpPr txBox="1"/>
      </xdr:nvSpPr>
      <xdr:spPr>
        <a:xfrm>
          <a:off x="3582044" y="1470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112684</xdr:rowOff>
    </xdr:from>
    <xdr:ext cx="405111" cy="259045"/>
    <xdr:sp macro="" textlink="">
      <xdr:nvSpPr>
        <xdr:cNvPr id="317" name="n_2mainValue【公営住宅】&#10;有形固定資産減価償却率">
          <a:extLst>
            <a:ext uri="{FF2B5EF4-FFF2-40B4-BE49-F238E27FC236}">
              <a16:creationId xmlns:a16="http://schemas.microsoft.com/office/drawing/2014/main" id="{4916E91A-EADC-431F-B0F4-A33AA4A306CD}"/>
            </a:ext>
          </a:extLst>
        </xdr:cNvPr>
        <xdr:cNvSpPr txBox="1"/>
      </xdr:nvSpPr>
      <xdr:spPr>
        <a:xfrm>
          <a:off x="2705744" y="1468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97989</xdr:rowOff>
    </xdr:from>
    <xdr:ext cx="405111" cy="259045"/>
    <xdr:sp macro="" textlink="">
      <xdr:nvSpPr>
        <xdr:cNvPr id="318" name="n_3mainValue【公営住宅】&#10;有形固定資産減価償却率">
          <a:extLst>
            <a:ext uri="{FF2B5EF4-FFF2-40B4-BE49-F238E27FC236}">
              <a16:creationId xmlns:a16="http://schemas.microsoft.com/office/drawing/2014/main" id="{9A427D1F-F645-42DE-A2BE-96ECC30DF70E}"/>
            </a:ext>
          </a:extLst>
        </xdr:cNvPr>
        <xdr:cNvSpPr txBox="1"/>
      </xdr:nvSpPr>
      <xdr:spPr>
        <a:xfrm>
          <a:off x="1816744" y="1467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75128</xdr:rowOff>
    </xdr:from>
    <xdr:ext cx="405111" cy="259045"/>
    <xdr:sp macro="" textlink="">
      <xdr:nvSpPr>
        <xdr:cNvPr id="319" name="n_4mainValue【公営住宅】&#10;有形固定資産減価償却率">
          <a:extLst>
            <a:ext uri="{FF2B5EF4-FFF2-40B4-BE49-F238E27FC236}">
              <a16:creationId xmlns:a16="http://schemas.microsoft.com/office/drawing/2014/main" id="{4F22B998-6AA1-4F1C-B5E5-9837C2510D82}"/>
            </a:ext>
          </a:extLst>
        </xdr:cNvPr>
        <xdr:cNvSpPr txBox="1"/>
      </xdr:nvSpPr>
      <xdr:spPr>
        <a:xfrm>
          <a:off x="927744" y="1464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91F9335D-CE3E-4056-B2C5-60CA10AF66E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B2BAA0BC-E200-4957-85D0-52EC205352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3DC39904-E6A6-4E0F-A7DC-6C5BD292B06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F78381C-5693-4663-AFB8-EBDF1195ADD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22E3AF4B-7AAD-4388-9678-73C9651A11F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7207DDB4-23EB-43A9-9F15-D0A26F4CA2C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78169B70-BB3F-4188-8294-05B60BAF8B7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B6158A9A-7351-4CC6-9F58-E4EFBF3615F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686692D8-0ED1-4893-9C6B-CC0F2F5AA8F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827EC172-D6AC-4582-9FEE-CA2899F1D0F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9F81B063-9240-4EA4-9E2A-115CDE902EDB}"/>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A94591FC-550A-4A0A-8F44-FDCFA7BA7065}"/>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75B2AF30-9621-4511-AAC0-EFCEDE5E2EEA}"/>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04F2A652-3E2E-4C7C-A667-64CC2D94906A}"/>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949DF411-F9B8-4C6C-AC4E-6EA2B128BA4A}"/>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06E50ACC-B62A-4273-A708-B461ECA4491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C70BA9C1-D230-499C-B24D-B09797250ADC}"/>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4B5D3CEB-9415-42B8-943A-AB51EADD631A}"/>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2E68E8E4-031A-4187-89DD-A3A5B467ED7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AAD96322-4B2D-4D6C-8AE7-55BD2739DAC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B241D98D-E4FC-4B8B-B28D-36FF2261CD4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128169</xdr:rowOff>
    </xdr:from>
    <xdr:to>
      <xdr:col>54</xdr:col>
      <xdr:colOff>189865</xdr:colOff>
      <xdr:row>86</xdr:row>
      <xdr:rowOff>36271</xdr:rowOff>
    </xdr:to>
    <xdr:cxnSp macro="">
      <xdr:nvCxnSpPr>
        <xdr:cNvPr id="341" name="直線コネクタ 340">
          <a:extLst>
            <a:ext uri="{FF2B5EF4-FFF2-40B4-BE49-F238E27FC236}">
              <a16:creationId xmlns:a16="http://schemas.microsoft.com/office/drawing/2014/main" id="{88CFF361-4A63-4A52-9AA3-CAF6C2F85D03}"/>
            </a:ext>
          </a:extLst>
        </xdr:cNvPr>
        <xdr:cNvCxnSpPr/>
      </xdr:nvCxnSpPr>
      <xdr:spPr>
        <a:xfrm flipV="1">
          <a:off x="10476865" y="13329819"/>
          <a:ext cx="0" cy="1451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42" name="【公営住宅】&#10;一人当たり面積最小値テキスト">
          <a:extLst>
            <a:ext uri="{FF2B5EF4-FFF2-40B4-BE49-F238E27FC236}">
              <a16:creationId xmlns:a16="http://schemas.microsoft.com/office/drawing/2014/main" id="{6B8D6505-315A-43C6-A2B0-7961B7F49FE3}"/>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3" name="直線コネクタ 342">
          <a:extLst>
            <a:ext uri="{FF2B5EF4-FFF2-40B4-BE49-F238E27FC236}">
              <a16:creationId xmlns:a16="http://schemas.microsoft.com/office/drawing/2014/main" id="{CC1E3A6D-55FC-4E5B-8FA9-32BB10E39AA8}"/>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74846</xdr:rowOff>
    </xdr:from>
    <xdr:ext cx="469744" cy="259045"/>
    <xdr:sp macro="" textlink="">
      <xdr:nvSpPr>
        <xdr:cNvPr id="344" name="【公営住宅】&#10;一人当たり面積最大値テキスト">
          <a:extLst>
            <a:ext uri="{FF2B5EF4-FFF2-40B4-BE49-F238E27FC236}">
              <a16:creationId xmlns:a16="http://schemas.microsoft.com/office/drawing/2014/main" id="{A68A11C9-AD51-40E9-BF85-AE188303D993}"/>
            </a:ext>
          </a:extLst>
        </xdr:cNvPr>
        <xdr:cNvSpPr txBox="1"/>
      </xdr:nvSpPr>
      <xdr:spPr>
        <a:xfrm>
          <a:off x="10515600" y="13105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128169</xdr:rowOff>
    </xdr:from>
    <xdr:to>
      <xdr:col>55</xdr:col>
      <xdr:colOff>88900</xdr:colOff>
      <xdr:row>77</xdr:row>
      <xdr:rowOff>128169</xdr:rowOff>
    </xdr:to>
    <xdr:cxnSp macro="">
      <xdr:nvCxnSpPr>
        <xdr:cNvPr id="345" name="直線コネクタ 344">
          <a:extLst>
            <a:ext uri="{FF2B5EF4-FFF2-40B4-BE49-F238E27FC236}">
              <a16:creationId xmlns:a16="http://schemas.microsoft.com/office/drawing/2014/main" id="{BDCA641E-1C1B-4AA0-A0E9-8AC2D820946D}"/>
            </a:ext>
          </a:extLst>
        </xdr:cNvPr>
        <xdr:cNvCxnSpPr/>
      </xdr:nvCxnSpPr>
      <xdr:spPr>
        <a:xfrm>
          <a:off x="10388600" y="13329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122547</xdr:rowOff>
    </xdr:from>
    <xdr:ext cx="469744" cy="259045"/>
    <xdr:sp macro="" textlink="">
      <xdr:nvSpPr>
        <xdr:cNvPr id="346" name="【公営住宅】&#10;一人当たり面積平均値テキスト">
          <a:extLst>
            <a:ext uri="{FF2B5EF4-FFF2-40B4-BE49-F238E27FC236}">
              <a16:creationId xmlns:a16="http://schemas.microsoft.com/office/drawing/2014/main" id="{68E8DF5D-794A-45D3-8C4B-A3F7460673E6}"/>
            </a:ext>
          </a:extLst>
        </xdr:cNvPr>
        <xdr:cNvSpPr txBox="1"/>
      </xdr:nvSpPr>
      <xdr:spPr>
        <a:xfrm>
          <a:off x="10515600" y="14352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144120</xdr:rowOff>
    </xdr:from>
    <xdr:to>
      <xdr:col>55</xdr:col>
      <xdr:colOff>50800</xdr:colOff>
      <xdr:row>84</xdr:row>
      <xdr:rowOff>74270</xdr:rowOff>
    </xdr:to>
    <xdr:sp macro="" textlink="">
      <xdr:nvSpPr>
        <xdr:cNvPr id="347" name="フローチャート: 判断 346">
          <a:extLst>
            <a:ext uri="{FF2B5EF4-FFF2-40B4-BE49-F238E27FC236}">
              <a16:creationId xmlns:a16="http://schemas.microsoft.com/office/drawing/2014/main" id="{2BD29F86-BE07-4699-9F9B-B280B48C7420}"/>
            </a:ext>
          </a:extLst>
        </xdr:cNvPr>
        <xdr:cNvSpPr/>
      </xdr:nvSpPr>
      <xdr:spPr>
        <a:xfrm>
          <a:off x="10426700" y="1437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149606</xdr:rowOff>
    </xdr:from>
    <xdr:to>
      <xdr:col>50</xdr:col>
      <xdr:colOff>165100</xdr:colOff>
      <xdr:row>84</xdr:row>
      <xdr:rowOff>79756</xdr:rowOff>
    </xdr:to>
    <xdr:sp macro="" textlink="">
      <xdr:nvSpPr>
        <xdr:cNvPr id="348" name="フローチャート: 判断 347">
          <a:extLst>
            <a:ext uri="{FF2B5EF4-FFF2-40B4-BE49-F238E27FC236}">
              <a16:creationId xmlns:a16="http://schemas.microsoft.com/office/drawing/2014/main" id="{2322CA3C-A507-43EC-BB4F-52B8943480C6}"/>
            </a:ext>
          </a:extLst>
        </xdr:cNvPr>
        <xdr:cNvSpPr/>
      </xdr:nvSpPr>
      <xdr:spPr>
        <a:xfrm>
          <a:off x="9588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134062</xdr:rowOff>
    </xdr:from>
    <xdr:to>
      <xdr:col>46</xdr:col>
      <xdr:colOff>38100</xdr:colOff>
      <xdr:row>84</xdr:row>
      <xdr:rowOff>64212</xdr:rowOff>
    </xdr:to>
    <xdr:sp macro="" textlink="">
      <xdr:nvSpPr>
        <xdr:cNvPr id="349" name="フローチャート: 判断 348">
          <a:extLst>
            <a:ext uri="{FF2B5EF4-FFF2-40B4-BE49-F238E27FC236}">
              <a16:creationId xmlns:a16="http://schemas.microsoft.com/office/drawing/2014/main" id="{E1F5C02A-7136-45EE-AF49-0312CCFDA6ED}"/>
            </a:ext>
          </a:extLst>
        </xdr:cNvPr>
        <xdr:cNvSpPr/>
      </xdr:nvSpPr>
      <xdr:spPr>
        <a:xfrm>
          <a:off x="8699500" y="1436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153264</xdr:rowOff>
    </xdr:from>
    <xdr:to>
      <xdr:col>41</xdr:col>
      <xdr:colOff>101600</xdr:colOff>
      <xdr:row>84</xdr:row>
      <xdr:rowOff>83414</xdr:rowOff>
    </xdr:to>
    <xdr:sp macro="" textlink="">
      <xdr:nvSpPr>
        <xdr:cNvPr id="350" name="フローチャート: 判断 349">
          <a:extLst>
            <a:ext uri="{FF2B5EF4-FFF2-40B4-BE49-F238E27FC236}">
              <a16:creationId xmlns:a16="http://schemas.microsoft.com/office/drawing/2014/main" id="{6229009D-6DF3-45EF-91A2-B9B011813F6A}"/>
            </a:ext>
          </a:extLst>
        </xdr:cNvPr>
        <xdr:cNvSpPr/>
      </xdr:nvSpPr>
      <xdr:spPr>
        <a:xfrm>
          <a:off x="7810500" y="1438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a:extLst>
            <a:ext uri="{FF2B5EF4-FFF2-40B4-BE49-F238E27FC236}">
              <a16:creationId xmlns:a16="http://schemas.microsoft.com/office/drawing/2014/main" id="{73AC6A6A-717B-4266-BD96-2B367DE132A3}"/>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D4947E2-1A00-484F-888D-F5F4F08E286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B5828FDD-2460-4474-B324-07149C44C4F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691DA5DA-01D4-43EB-AC78-688E81D7CAA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C53A15C1-271A-4412-AB52-B6F5F715B61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1A7D5906-5DA4-4E32-89A1-90F8DA3F7D2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90627</xdr:rowOff>
    </xdr:from>
    <xdr:to>
      <xdr:col>55</xdr:col>
      <xdr:colOff>50800</xdr:colOff>
      <xdr:row>83</xdr:row>
      <xdr:rowOff>20777</xdr:rowOff>
    </xdr:to>
    <xdr:sp macro="" textlink="">
      <xdr:nvSpPr>
        <xdr:cNvPr id="357" name="楕円 356">
          <a:extLst>
            <a:ext uri="{FF2B5EF4-FFF2-40B4-BE49-F238E27FC236}">
              <a16:creationId xmlns:a16="http://schemas.microsoft.com/office/drawing/2014/main" id="{FAABC633-1B54-41C3-9BC7-F11B35EA25E2}"/>
            </a:ext>
          </a:extLst>
        </xdr:cNvPr>
        <xdr:cNvSpPr/>
      </xdr:nvSpPr>
      <xdr:spPr>
        <a:xfrm>
          <a:off x="10426700" y="1414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113504</xdr:rowOff>
    </xdr:from>
    <xdr:ext cx="469744" cy="259045"/>
    <xdr:sp macro="" textlink="">
      <xdr:nvSpPr>
        <xdr:cNvPr id="358" name="【公営住宅】&#10;一人当たり面積該当値テキスト">
          <a:extLst>
            <a:ext uri="{FF2B5EF4-FFF2-40B4-BE49-F238E27FC236}">
              <a16:creationId xmlns:a16="http://schemas.microsoft.com/office/drawing/2014/main" id="{3A945741-0DDF-44C6-9FC1-E41AED2FFD33}"/>
            </a:ext>
          </a:extLst>
        </xdr:cNvPr>
        <xdr:cNvSpPr txBox="1"/>
      </xdr:nvSpPr>
      <xdr:spPr>
        <a:xfrm>
          <a:off x="10515600" y="14000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101143</xdr:rowOff>
    </xdr:from>
    <xdr:to>
      <xdr:col>50</xdr:col>
      <xdr:colOff>165100</xdr:colOff>
      <xdr:row>83</xdr:row>
      <xdr:rowOff>31293</xdr:rowOff>
    </xdr:to>
    <xdr:sp macro="" textlink="">
      <xdr:nvSpPr>
        <xdr:cNvPr id="359" name="楕円 358">
          <a:extLst>
            <a:ext uri="{FF2B5EF4-FFF2-40B4-BE49-F238E27FC236}">
              <a16:creationId xmlns:a16="http://schemas.microsoft.com/office/drawing/2014/main" id="{75284252-8FD1-42F8-A9C7-C72619914C31}"/>
            </a:ext>
          </a:extLst>
        </xdr:cNvPr>
        <xdr:cNvSpPr/>
      </xdr:nvSpPr>
      <xdr:spPr>
        <a:xfrm>
          <a:off x="9588500" y="1416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141427</xdr:rowOff>
    </xdr:from>
    <xdr:to>
      <xdr:col>55</xdr:col>
      <xdr:colOff>0</xdr:colOff>
      <xdr:row>82</xdr:row>
      <xdr:rowOff>151943</xdr:rowOff>
    </xdr:to>
    <xdr:cxnSp macro="">
      <xdr:nvCxnSpPr>
        <xdr:cNvPr id="360" name="直線コネクタ 359">
          <a:extLst>
            <a:ext uri="{FF2B5EF4-FFF2-40B4-BE49-F238E27FC236}">
              <a16:creationId xmlns:a16="http://schemas.microsoft.com/office/drawing/2014/main" id="{47E31E1D-8C22-4419-8323-DDFA0288CF0D}"/>
            </a:ext>
          </a:extLst>
        </xdr:cNvPr>
        <xdr:cNvCxnSpPr/>
      </xdr:nvCxnSpPr>
      <xdr:spPr>
        <a:xfrm flipV="1">
          <a:off x="9639300" y="14200327"/>
          <a:ext cx="8382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108458</xdr:rowOff>
    </xdr:from>
    <xdr:to>
      <xdr:col>46</xdr:col>
      <xdr:colOff>38100</xdr:colOff>
      <xdr:row>83</xdr:row>
      <xdr:rowOff>38608</xdr:rowOff>
    </xdr:to>
    <xdr:sp macro="" textlink="">
      <xdr:nvSpPr>
        <xdr:cNvPr id="361" name="楕円 360">
          <a:extLst>
            <a:ext uri="{FF2B5EF4-FFF2-40B4-BE49-F238E27FC236}">
              <a16:creationId xmlns:a16="http://schemas.microsoft.com/office/drawing/2014/main" id="{C69EFE2A-6381-4D83-9A6B-B08F07875D52}"/>
            </a:ext>
          </a:extLst>
        </xdr:cNvPr>
        <xdr:cNvSpPr/>
      </xdr:nvSpPr>
      <xdr:spPr>
        <a:xfrm>
          <a:off x="8699500" y="1416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151943</xdr:rowOff>
    </xdr:from>
    <xdr:to>
      <xdr:col>50</xdr:col>
      <xdr:colOff>114300</xdr:colOff>
      <xdr:row>82</xdr:row>
      <xdr:rowOff>159258</xdr:rowOff>
    </xdr:to>
    <xdr:cxnSp macro="">
      <xdr:nvCxnSpPr>
        <xdr:cNvPr id="362" name="直線コネクタ 361">
          <a:extLst>
            <a:ext uri="{FF2B5EF4-FFF2-40B4-BE49-F238E27FC236}">
              <a16:creationId xmlns:a16="http://schemas.microsoft.com/office/drawing/2014/main" id="{E7062439-01BE-4CFB-A826-11B70721939B}"/>
            </a:ext>
          </a:extLst>
        </xdr:cNvPr>
        <xdr:cNvCxnSpPr/>
      </xdr:nvCxnSpPr>
      <xdr:spPr>
        <a:xfrm flipV="1">
          <a:off x="8750300" y="14210843"/>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106172</xdr:rowOff>
    </xdr:from>
    <xdr:to>
      <xdr:col>41</xdr:col>
      <xdr:colOff>101600</xdr:colOff>
      <xdr:row>83</xdr:row>
      <xdr:rowOff>36322</xdr:rowOff>
    </xdr:to>
    <xdr:sp macro="" textlink="">
      <xdr:nvSpPr>
        <xdr:cNvPr id="363" name="楕円 362">
          <a:extLst>
            <a:ext uri="{FF2B5EF4-FFF2-40B4-BE49-F238E27FC236}">
              <a16:creationId xmlns:a16="http://schemas.microsoft.com/office/drawing/2014/main" id="{2DBC7EE9-5A8F-4B57-8D4E-1FD5A2392A0E}"/>
            </a:ext>
          </a:extLst>
        </xdr:cNvPr>
        <xdr:cNvSpPr/>
      </xdr:nvSpPr>
      <xdr:spPr>
        <a:xfrm>
          <a:off x="7810500" y="1416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156972</xdr:rowOff>
    </xdr:from>
    <xdr:to>
      <xdr:col>45</xdr:col>
      <xdr:colOff>177800</xdr:colOff>
      <xdr:row>82</xdr:row>
      <xdr:rowOff>159258</xdr:rowOff>
    </xdr:to>
    <xdr:cxnSp macro="">
      <xdr:nvCxnSpPr>
        <xdr:cNvPr id="364" name="直線コネクタ 363">
          <a:extLst>
            <a:ext uri="{FF2B5EF4-FFF2-40B4-BE49-F238E27FC236}">
              <a16:creationId xmlns:a16="http://schemas.microsoft.com/office/drawing/2014/main" id="{5F59B736-7290-459B-8E55-28E567F69C69}"/>
            </a:ext>
          </a:extLst>
        </xdr:cNvPr>
        <xdr:cNvCxnSpPr/>
      </xdr:nvCxnSpPr>
      <xdr:spPr>
        <a:xfrm>
          <a:off x="7861300" y="1421587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112573</xdr:rowOff>
    </xdr:from>
    <xdr:to>
      <xdr:col>36</xdr:col>
      <xdr:colOff>165100</xdr:colOff>
      <xdr:row>83</xdr:row>
      <xdr:rowOff>42723</xdr:rowOff>
    </xdr:to>
    <xdr:sp macro="" textlink="">
      <xdr:nvSpPr>
        <xdr:cNvPr id="365" name="楕円 364">
          <a:extLst>
            <a:ext uri="{FF2B5EF4-FFF2-40B4-BE49-F238E27FC236}">
              <a16:creationId xmlns:a16="http://schemas.microsoft.com/office/drawing/2014/main" id="{A7B37264-3432-498C-AC3D-C41F4AF1FFFC}"/>
            </a:ext>
          </a:extLst>
        </xdr:cNvPr>
        <xdr:cNvSpPr/>
      </xdr:nvSpPr>
      <xdr:spPr>
        <a:xfrm>
          <a:off x="6921500" y="1417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156972</xdr:rowOff>
    </xdr:from>
    <xdr:to>
      <xdr:col>41</xdr:col>
      <xdr:colOff>50800</xdr:colOff>
      <xdr:row>82</xdr:row>
      <xdr:rowOff>163373</xdr:rowOff>
    </xdr:to>
    <xdr:cxnSp macro="">
      <xdr:nvCxnSpPr>
        <xdr:cNvPr id="366" name="直線コネクタ 365">
          <a:extLst>
            <a:ext uri="{FF2B5EF4-FFF2-40B4-BE49-F238E27FC236}">
              <a16:creationId xmlns:a16="http://schemas.microsoft.com/office/drawing/2014/main" id="{78C03464-CE87-49FD-BF64-31942BD63253}"/>
            </a:ext>
          </a:extLst>
        </xdr:cNvPr>
        <xdr:cNvCxnSpPr/>
      </xdr:nvCxnSpPr>
      <xdr:spPr>
        <a:xfrm flipV="1">
          <a:off x="6972300" y="14215872"/>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70883</xdr:rowOff>
    </xdr:from>
    <xdr:ext cx="469744" cy="259045"/>
    <xdr:sp macro="" textlink="">
      <xdr:nvSpPr>
        <xdr:cNvPr id="367" name="n_1aveValue【公営住宅】&#10;一人当たり面積">
          <a:extLst>
            <a:ext uri="{FF2B5EF4-FFF2-40B4-BE49-F238E27FC236}">
              <a16:creationId xmlns:a16="http://schemas.microsoft.com/office/drawing/2014/main" id="{824FE4FE-F0B2-4206-B656-98C0B76FABB3}"/>
            </a:ext>
          </a:extLst>
        </xdr:cNvPr>
        <xdr:cNvSpPr txBox="1"/>
      </xdr:nvSpPr>
      <xdr:spPr>
        <a:xfrm>
          <a:off x="9391727" y="1447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55339</xdr:rowOff>
    </xdr:from>
    <xdr:ext cx="469744" cy="259045"/>
    <xdr:sp macro="" textlink="">
      <xdr:nvSpPr>
        <xdr:cNvPr id="368" name="n_2aveValue【公営住宅】&#10;一人当たり面積">
          <a:extLst>
            <a:ext uri="{FF2B5EF4-FFF2-40B4-BE49-F238E27FC236}">
              <a16:creationId xmlns:a16="http://schemas.microsoft.com/office/drawing/2014/main" id="{CAB60692-C14E-440F-84AD-489C85FBD143}"/>
            </a:ext>
          </a:extLst>
        </xdr:cNvPr>
        <xdr:cNvSpPr txBox="1"/>
      </xdr:nvSpPr>
      <xdr:spPr>
        <a:xfrm>
          <a:off x="8515427" y="14457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74541</xdr:rowOff>
    </xdr:from>
    <xdr:ext cx="469744" cy="259045"/>
    <xdr:sp macro="" textlink="">
      <xdr:nvSpPr>
        <xdr:cNvPr id="369" name="n_3aveValue【公営住宅】&#10;一人当たり面積">
          <a:extLst>
            <a:ext uri="{FF2B5EF4-FFF2-40B4-BE49-F238E27FC236}">
              <a16:creationId xmlns:a16="http://schemas.microsoft.com/office/drawing/2014/main" id="{6125E607-DA35-4CDE-B296-784EC1A98512}"/>
            </a:ext>
          </a:extLst>
        </xdr:cNvPr>
        <xdr:cNvSpPr txBox="1"/>
      </xdr:nvSpPr>
      <xdr:spPr>
        <a:xfrm>
          <a:off x="7626427" y="1447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82314</xdr:rowOff>
    </xdr:from>
    <xdr:ext cx="469744" cy="259045"/>
    <xdr:sp macro="" textlink="">
      <xdr:nvSpPr>
        <xdr:cNvPr id="370" name="n_4aveValue【公営住宅】&#10;一人当たり面積">
          <a:extLst>
            <a:ext uri="{FF2B5EF4-FFF2-40B4-BE49-F238E27FC236}">
              <a16:creationId xmlns:a16="http://schemas.microsoft.com/office/drawing/2014/main" id="{B5519F47-BF7A-4444-881A-A8EDAF468F58}"/>
            </a:ext>
          </a:extLst>
        </xdr:cNvPr>
        <xdr:cNvSpPr txBox="1"/>
      </xdr:nvSpPr>
      <xdr:spPr>
        <a:xfrm>
          <a:off x="6737427" y="144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47820</xdr:rowOff>
    </xdr:from>
    <xdr:ext cx="469744" cy="259045"/>
    <xdr:sp macro="" textlink="">
      <xdr:nvSpPr>
        <xdr:cNvPr id="371" name="n_1mainValue【公営住宅】&#10;一人当たり面積">
          <a:extLst>
            <a:ext uri="{FF2B5EF4-FFF2-40B4-BE49-F238E27FC236}">
              <a16:creationId xmlns:a16="http://schemas.microsoft.com/office/drawing/2014/main" id="{BC4F99CF-D795-4D51-813D-1E2736213BE2}"/>
            </a:ext>
          </a:extLst>
        </xdr:cNvPr>
        <xdr:cNvSpPr txBox="1"/>
      </xdr:nvSpPr>
      <xdr:spPr>
        <a:xfrm>
          <a:off x="9391727" y="13935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55135</xdr:rowOff>
    </xdr:from>
    <xdr:ext cx="469744" cy="259045"/>
    <xdr:sp macro="" textlink="">
      <xdr:nvSpPr>
        <xdr:cNvPr id="372" name="n_2mainValue【公営住宅】&#10;一人当たり面積">
          <a:extLst>
            <a:ext uri="{FF2B5EF4-FFF2-40B4-BE49-F238E27FC236}">
              <a16:creationId xmlns:a16="http://schemas.microsoft.com/office/drawing/2014/main" id="{973E449C-833C-41B8-BDCC-DD55E235B385}"/>
            </a:ext>
          </a:extLst>
        </xdr:cNvPr>
        <xdr:cNvSpPr txBox="1"/>
      </xdr:nvSpPr>
      <xdr:spPr>
        <a:xfrm>
          <a:off x="8515427" y="1394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52849</xdr:rowOff>
    </xdr:from>
    <xdr:ext cx="469744" cy="259045"/>
    <xdr:sp macro="" textlink="">
      <xdr:nvSpPr>
        <xdr:cNvPr id="373" name="n_3mainValue【公営住宅】&#10;一人当たり面積">
          <a:extLst>
            <a:ext uri="{FF2B5EF4-FFF2-40B4-BE49-F238E27FC236}">
              <a16:creationId xmlns:a16="http://schemas.microsoft.com/office/drawing/2014/main" id="{7E57FD89-1EBD-4865-AE69-E7961AB4DCB5}"/>
            </a:ext>
          </a:extLst>
        </xdr:cNvPr>
        <xdr:cNvSpPr txBox="1"/>
      </xdr:nvSpPr>
      <xdr:spPr>
        <a:xfrm>
          <a:off x="7626427" y="1394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59250</xdr:rowOff>
    </xdr:from>
    <xdr:ext cx="469744" cy="259045"/>
    <xdr:sp macro="" textlink="">
      <xdr:nvSpPr>
        <xdr:cNvPr id="374" name="n_4mainValue【公営住宅】&#10;一人当たり面積">
          <a:extLst>
            <a:ext uri="{FF2B5EF4-FFF2-40B4-BE49-F238E27FC236}">
              <a16:creationId xmlns:a16="http://schemas.microsoft.com/office/drawing/2014/main" id="{9FAACD83-3DD9-4851-8A84-71D96A2F404B}"/>
            </a:ext>
          </a:extLst>
        </xdr:cNvPr>
        <xdr:cNvSpPr txBox="1"/>
      </xdr:nvSpPr>
      <xdr:spPr>
        <a:xfrm>
          <a:off x="6737427" y="13946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2E795D6B-5A3D-4B30-BDF6-1B1D20BE0F1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8B6256D3-7C4F-4015-94FF-03E5CBF999C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E9EEB00D-46D5-463D-BA69-262390426E4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A055B145-497D-47CB-A7B9-77DBDE862AE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A2508AC6-A401-4348-AB13-5A8B4EB7037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56965D4D-93BB-429D-B1B7-0069AE75BA9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336CEB52-63C7-414C-830C-C5CF821DB07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B4B7BC45-3777-44F2-A8BF-7BE10A5550F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08AEF893-4871-4DFA-B83C-137BA49EBFC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27639DC9-C14E-4186-8653-3E5F9EA82DC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2FF1E9BC-CB57-4254-ADC5-193689F1649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9B516EF7-B314-491B-9030-EC584AFD9696}"/>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9EF33064-1274-4B0B-9961-B5F8249E6B5C}"/>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AC9DD522-9085-4324-96AE-92F3A3EED85D}"/>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448AFDB2-0859-4D03-A068-263678947897}"/>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129AF256-820D-4C9E-A512-AE1A6566126C}"/>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11772E8B-C23B-4B0D-AF93-D4A579C0B504}"/>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6F03F672-9DFC-4F03-A7FA-649F315C8FC4}"/>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3417C46E-82F1-45C4-AEB0-69D573B14FF8}"/>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71CD1899-3FA8-4351-9D34-5F5147387615}"/>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87457EB1-CB31-4C42-B4EF-76F3B07305D8}"/>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A47D2CE5-A51C-408E-97C7-ABC7A0426D5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98</xdr:row>
      <xdr:rowOff>146248</xdr:rowOff>
    </xdr:from>
    <xdr:ext cx="403059" cy="259045"/>
    <xdr:sp macro="" textlink="">
      <xdr:nvSpPr>
        <xdr:cNvPr id="397" name="テキスト ボックス 396">
          <a:extLst>
            <a:ext uri="{FF2B5EF4-FFF2-40B4-BE49-F238E27FC236}">
              <a16:creationId xmlns:a16="http://schemas.microsoft.com/office/drawing/2014/main" id="{0243FA68-EBB3-4BDD-AF0D-42BD3AA88B19}"/>
            </a:ext>
          </a:extLst>
        </xdr:cNvPr>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0A873F8E-24A5-4D99-A767-7262B25AFED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9" name="テキスト ボックス 398">
          <a:extLst>
            <a:ext uri="{FF2B5EF4-FFF2-40B4-BE49-F238E27FC236}">
              <a16:creationId xmlns:a16="http://schemas.microsoft.com/office/drawing/2014/main" id="{44F6B020-384F-48AB-8D57-23602DD98459}"/>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a:extLst>
            <a:ext uri="{FF2B5EF4-FFF2-40B4-BE49-F238E27FC236}">
              <a16:creationId xmlns:a16="http://schemas.microsoft.com/office/drawing/2014/main" id="{DFFF0F82-D222-4D43-9232-71D328C6C85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51707</xdr:rowOff>
    </xdr:from>
    <xdr:to>
      <xdr:col>24</xdr:col>
      <xdr:colOff>62865</xdr:colOff>
      <xdr:row>108</xdr:row>
      <xdr:rowOff>118655</xdr:rowOff>
    </xdr:to>
    <xdr:cxnSp macro="">
      <xdr:nvCxnSpPr>
        <xdr:cNvPr id="401" name="直線コネクタ 400">
          <a:extLst>
            <a:ext uri="{FF2B5EF4-FFF2-40B4-BE49-F238E27FC236}">
              <a16:creationId xmlns:a16="http://schemas.microsoft.com/office/drawing/2014/main" id="{19F569ED-5910-4509-BB05-2BAAE0EBE3DF}"/>
            </a:ext>
          </a:extLst>
        </xdr:cNvPr>
        <xdr:cNvCxnSpPr/>
      </xdr:nvCxnSpPr>
      <xdr:spPr>
        <a:xfrm flipV="1">
          <a:off x="4634865" y="17025257"/>
          <a:ext cx="0" cy="1609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122482</xdr:rowOff>
    </xdr:from>
    <xdr:ext cx="405111" cy="259045"/>
    <xdr:sp macro="" textlink="">
      <xdr:nvSpPr>
        <xdr:cNvPr id="402" name="【港湾・漁港】&#10;有形固定資産減価償却率最小値テキスト">
          <a:extLst>
            <a:ext uri="{FF2B5EF4-FFF2-40B4-BE49-F238E27FC236}">
              <a16:creationId xmlns:a16="http://schemas.microsoft.com/office/drawing/2014/main" id="{DCB1DF89-71D3-45A3-AC05-4995EA5187C4}"/>
            </a:ext>
          </a:extLst>
        </xdr:cNvPr>
        <xdr:cNvSpPr txBox="1"/>
      </xdr:nvSpPr>
      <xdr:spPr>
        <a:xfrm>
          <a:off x="4673600" y="18639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118655</xdr:rowOff>
    </xdr:from>
    <xdr:to>
      <xdr:col>24</xdr:col>
      <xdr:colOff>152400</xdr:colOff>
      <xdr:row>108</xdr:row>
      <xdr:rowOff>118655</xdr:rowOff>
    </xdr:to>
    <xdr:cxnSp macro="">
      <xdr:nvCxnSpPr>
        <xdr:cNvPr id="403" name="直線コネクタ 402">
          <a:extLst>
            <a:ext uri="{FF2B5EF4-FFF2-40B4-BE49-F238E27FC236}">
              <a16:creationId xmlns:a16="http://schemas.microsoft.com/office/drawing/2014/main" id="{DDAF4368-C9ED-4D69-A1B6-7ED0E7CD7BDD}"/>
            </a:ext>
          </a:extLst>
        </xdr:cNvPr>
        <xdr:cNvCxnSpPr/>
      </xdr:nvCxnSpPr>
      <xdr:spPr>
        <a:xfrm>
          <a:off x="4546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97</xdr:row>
      <xdr:rowOff>169834</xdr:rowOff>
    </xdr:from>
    <xdr:ext cx="405111" cy="259045"/>
    <xdr:sp macro="" textlink="">
      <xdr:nvSpPr>
        <xdr:cNvPr id="404" name="【港湾・漁港】&#10;有形固定資産減価償却率最大値テキスト">
          <a:extLst>
            <a:ext uri="{FF2B5EF4-FFF2-40B4-BE49-F238E27FC236}">
              <a16:creationId xmlns:a16="http://schemas.microsoft.com/office/drawing/2014/main" id="{D79B3305-24D2-4BF4-BE68-465E682E2CAF}"/>
            </a:ext>
          </a:extLst>
        </xdr:cNvPr>
        <xdr:cNvSpPr txBox="1"/>
      </xdr:nvSpPr>
      <xdr:spPr>
        <a:xfrm>
          <a:off x="4673600" y="1680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51707</xdr:rowOff>
    </xdr:from>
    <xdr:to>
      <xdr:col>24</xdr:col>
      <xdr:colOff>152400</xdr:colOff>
      <xdr:row>99</xdr:row>
      <xdr:rowOff>51707</xdr:rowOff>
    </xdr:to>
    <xdr:cxnSp macro="">
      <xdr:nvCxnSpPr>
        <xdr:cNvPr id="405" name="直線コネクタ 404">
          <a:extLst>
            <a:ext uri="{FF2B5EF4-FFF2-40B4-BE49-F238E27FC236}">
              <a16:creationId xmlns:a16="http://schemas.microsoft.com/office/drawing/2014/main" id="{382421AB-4D76-41E5-B82C-9F9069E5A139}"/>
            </a:ext>
          </a:extLst>
        </xdr:cNvPr>
        <xdr:cNvCxnSpPr/>
      </xdr:nvCxnSpPr>
      <xdr:spPr>
        <a:xfrm>
          <a:off x="4546600" y="170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58075</xdr:rowOff>
    </xdr:from>
    <xdr:ext cx="405111" cy="259045"/>
    <xdr:sp macro="" textlink="">
      <xdr:nvSpPr>
        <xdr:cNvPr id="406" name="【港湾・漁港】&#10;有形固定資産減価償却率平均値テキスト">
          <a:extLst>
            <a:ext uri="{FF2B5EF4-FFF2-40B4-BE49-F238E27FC236}">
              <a16:creationId xmlns:a16="http://schemas.microsoft.com/office/drawing/2014/main" id="{24BF622D-FF95-4A44-9BD4-59309F4A90FF}"/>
            </a:ext>
          </a:extLst>
        </xdr:cNvPr>
        <xdr:cNvSpPr txBox="1"/>
      </xdr:nvSpPr>
      <xdr:spPr>
        <a:xfrm>
          <a:off x="4673600" y="177174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35198</xdr:rowOff>
    </xdr:from>
    <xdr:to>
      <xdr:col>24</xdr:col>
      <xdr:colOff>114300</xdr:colOff>
      <xdr:row>104</xdr:row>
      <xdr:rowOff>136798</xdr:rowOff>
    </xdr:to>
    <xdr:sp macro="" textlink="">
      <xdr:nvSpPr>
        <xdr:cNvPr id="407" name="フローチャート: 判断 406">
          <a:extLst>
            <a:ext uri="{FF2B5EF4-FFF2-40B4-BE49-F238E27FC236}">
              <a16:creationId xmlns:a16="http://schemas.microsoft.com/office/drawing/2014/main" id="{80A14DF7-4B97-4AD8-B5FE-3E6D50E146A6}"/>
            </a:ext>
          </a:extLst>
        </xdr:cNvPr>
        <xdr:cNvSpPr/>
      </xdr:nvSpPr>
      <xdr:spPr>
        <a:xfrm>
          <a:off x="45847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170724</xdr:rowOff>
    </xdr:from>
    <xdr:to>
      <xdr:col>20</xdr:col>
      <xdr:colOff>38100</xdr:colOff>
      <xdr:row>104</xdr:row>
      <xdr:rowOff>100874</xdr:rowOff>
    </xdr:to>
    <xdr:sp macro="" textlink="">
      <xdr:nvSpPr>
        <xdr:cNvPr id="408" name="フローチャート: 判断 407">
          <a:extLst>
            <a:ext uri="{FF2B5EF4-FFF2-40B4-BE49-F238E27FC236}">
              <a16:creationId xmlns:a16="http://schemas.microsoft.com/office/drawing/2014/main" id="{0CD1E092-C959-4FFD-9C6D-C434F5EC26EA}"/>
            </a:ext>
          </a:extLst>
        </xdr:cNvPr>
        <xdr:cNvSpPr/>
      </xdr:nvSpPr>
      <xdr:spPr>
        <a:xfrm>
          <a:off x="3746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101</xdr:row>
      <xdr:rowOff>157662</xdr:rowOff>
    </xdr:from>
    <xdr:to>
      <xdr:col>15</xdr:col>
      <xdr:colOff>101600</xdr:colOff>
      <xdr:row>102</xdr:row>
      <xdr:rowOff>87812</xdr:rowOff>
    </xdr:to>
    <xdr:sp macro="" textlink="">
      <xdr:nvSpPr>
        <xdr:cNvPr id="409" name="フローチャート: 判断 408">
          <a:extLst>
            <a:ext uri="{FF2B5EF4-FFF2-40B4-BE49-F238E27FC236}">
              <a16:creationId xmlns:a16="http://schemas.microsoft.com/office/drawing/2014/main" id="{B3F4571B-3AF8-45DC-A2C9-9C053B45CFE2}"/>
            </a:ext>
          </a:extLst>
        </xdr:cNvPr>
        <xdr:cNvSpPr/>
      </xdr:nvSpPr>
      <xdr:spPr>
        <a:xfrm>
          <a:off x="2857500" y="1747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101</xdr:row>
      <xdr:rowOff>111942</xdr:rowOff>
    </xdr:from>
    <xdr:to>
      <xdr:col>10</xdr:col>
      <xdr:colOff>165100</xdr:colOff>
      <xdr:row>102</xdr:row>
      <xdr:rowOff>42092</xdr:rowOff>
    </xdr:to>
    <xdr:sp macro="" textlink="">
      <xdr:nvSpPr>
        <xdr:cNvPr id="410" name="フローチャート: 判断 409">
          <a:extLst>
            <a:ext uri="{FF2B5EF4-FFF2-40B4-BE49-F238E27FC236}">
              <a16:creationId xmlns:a16="http://schemas.microsoft.com/office/drawing/2014/main" id="{14346F98-F908-40FA-80E4-F83AC0B4CDEF}"/>
            </a:ext>
          </a:extLst>
        </xdr:cNvPr>
        <xdr:cNvSpPr/>
      </xdr:nvSpPr>
      <xdr:spPr>
        <a:xfrm>
          <a:off x="1968500" y="1742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101</xdr:row>
      <xdr:rowOff>79284</xdr:rowOff>
    </xdr:from>
    <xdr:to>
      <xdr:col>6</xdr:col>
      <xdr:colOff>38100</xdr:colOff>
      <xdr:row>102</xdr:row>
      <xdr:rowOff>9434</xdr:rowOff>
    </xdr:to>
    <xdr:sp macro="" textlink="">
      <xdr:nvSpPr>
        <xdr:cNvPr id="411" name="フローチャート: 判断 410">
          <a:extLst>
            <a:ext uri="{FF2B5EF4-FFF2-40B4-BE49-F238E27FC236}">
              <a16:creationId xmlns:a16="http://schemas.microsoft.com/office/drawing/2014/main" id="{7B9F2933-7FD6-46F7-A544-9344675E38AF}"/>
            </a:ext>
          </a:extLst>
        </xdr:cNvPr>
        <xdr:cNvSpPr/>
      </xdr:nvSpPr>
      <xdr:spPr>
        <a:xfrm>
          <a:off x="1079500" y="1739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D11B0710-328E-44DA-AE6B-8995A7268DC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53570E80-A87C-4740-A4B4-F29855EA056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C743539F-0398-4465-9680-9FE5D0FBD18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EEB679E7-895B-4EBA-8E8D-4B44D983B9A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D1D6566B-024F-4CB1-BA6D-731256998105}"/>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67855</xdr:rowOff>
    </xdr:from>
    <xdr:to>
      <xdr:col>24</xdr:col>
      <xdr:colOff>114300</xdr:colOff>
      <xdr:row>106</xdr:row>
      <xdr:rowOff>169455</xdr:rowOff>
    </xdr:to>
    <xdr:sp macro="" textlink="">
      <xdr:nvSpPr>
        <xdr:cNvPr id="417" name="楕円 416">
          <a:extLst>
            <a:ext uri="{FF2B5EF4-FFF2-40B4-BE49-F238E27FC236}">
              <a16:creationId xmlns:a16="http://schemas.microsoft.com/office/drawing/2014/main" id="{2E65DBFD-7BB6-4345-AEFC-BC751DFF2C62}"/>
            </a:ext>
          </a:extLst>
        </xdr:cNvPr>
        <xdr:cNvSpPr/>
      </xdr:nvSpPr>
      <xdr:spPr>
        <a:xfrm>
          <a:off x="4584700" y="1824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46282</xdr:rowOff>
    </xdr:from>
    <xdr:ext cx="405111" cy="259045"/>
    <xdr:sp macro="" textlink="">
      <xdr:nvSpPr>
        <xdr:cNvPr id="418" name="【港湾・漁港】&#10;有形固定資産減価償却率該当値テキスト">
          <a:extLst>
            <a:ext uri="{FF2B5EF4-FFF2-40B4-BE49-F238E27FC236}">
              <a16:creationId xmlns:a16="http://schemas.microsoft.com/office/drawing/2014/main" id="{F2A12683-DB86-4D23-9DB7-8566735259D6}"/>
            </a:ext>
          </a:extLst>
        </xdr:cNvPr>
        <xdr:cNvSpPr txBox="1"/>
      </xdr:nvSpPr>
      <xdr:spPr>
        <a:xfrm>
          <a:off x="4673600" y="1821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48261</xdr:rowOff>
    </xdr:from>
    <xdr:to>
      <xdr:col>20</xdr:col>
      <xdr:colOff>38100</xdr:colOff>
      <xdr:row>106</xdr:row>
      <xdr:rowOff>149861</xdr:rowOff>
    </xdr:to>
    <xdr:sp macro="" textlink="">
      <xdr:nvSpPr>
        <xdr:cNvPr id="419" name="楕円 418">
          <a:extLst>
            <a:ext uri="{FF2B5EF4-FFF2-40B4-BE49-F238E27FC236}">
              <a16:creationId xmlns:a16="http://schemas.microsoft.com/office/drawing/2014/main" id="{1C03AC1A-3FF6-4258-AADD-1AA31FEFD870}"/>
            </a:ext>
          </a:extLst>
        </xdr:cNvPr>
        <xdr:cNvSpPr/>
      </xdr:nvSpPr>
      <xdr:spPr>
        <a:xfrm>
          <a:off x="3746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99061</xdr:rowOff>
    </xdr:from>
    <xdr:to>
      <xdr:col>24</xdr:col>
      <xdr:colOff>63500</xdr:colOff>
      <xdr:row>106</xdr:row>
      <xdr:rowOff>118655</xdr:rowOff>
    </xdr:to>
    <xdr:cxnSp macro="">
      <xdr:nvCxnSpPr>
        <xdr:cNvPr id="420" name="直線コネクタ 419">
          <a:extLst>
            <a:ext uri="{FF2B5EF4-FFF2-40B4-BE49-F238E27FC236}">
              <a16:creationId xmlns:a16="http://schemas.microsoft.com/office/drawing/2014/main" id="{D34FC1A8-729D-4FB0-9B3D-80391C10DE8C}"/>
            </a:ext>
          </a:extLst>
        </xdr:cNvPr>
        <xdr:cNvCxnSpPr/>
      </xdr:nvCxnSpPr>
      <xdr:spPr>
        <a:xfrm>
          <a:off x="3797300" y="18272761"/>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25400</xdr:rowOff>
    </xdr:from>
    <xdr:to>
      <xdr:col>15</xdr:col>
      <xdr:colOff>101600</xdr:colOff>
      <xdr:row>106</xdr:row>
      <xdr:rowOff>127000</xdr:rowOff>
    </xdr:to>
    <xdr:sp macro="" textlink="">
      <xdr:nvSpPr>
        <xdr:cNvPr id="421" name="楕円 420">
          <a:extLst>
            <a:ext uri="{FF2B5EF4-FFF2-40B4-BE49-F238E27FC236}">
              <a16:creationId xmlns:a16="http://schemas.microsoft.com/office/drawing/2014/main" id="{669B1E5D-6EA4-4F9C-9CF3-92A7F519861D}"/>
            </a:ext>
          </a:extLst>
        </xdr:cNvPr>
        <xdr:cNvSpPr/>
      </xdr:nvSpPr>
      <xdr:spPr>
        <a:xfrm>
          <a:off x="2857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76200</xdr:rowOff>
    </xdr:from>
    <xdr:to>
      <xdr:col>19</xdr:col>
      <xdr:colOff>177800</xdr:colOff>
      <xdr:row>106</xdr:row>
      <xdr:rowOff>99061</xdr:rowOff>
    </xdr:to>
    <xdr:cxnSp macro="">
      <xdr:nvCxnSpPr>
        <xdr:cNvPr id="422" name="直線コネクタ 421">
          <a:extLst>
            <a:ext uri="{FF2B5EF4-FFF2-40B4-BE49-F238E27FC236}">
              <a16:creationId xmlns:a16="http://schemas.microsoft.com/office/drawing/2014/main" id="{BE130D29-F717-45B4-B81F-DA5E6DA92AED}"/>
            </a:ext>
          </a:extLst>
        </xdr:cNvPr>
        <xdr:cNvCxnSpPr/>
      </xdr:nvCxnSpPr>
      <xdr:spPr>
        <a:xfrm>
          <a:off x="2908300" y="182499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2539</xdr:rowOff>
    </xdr:from>
    <xdr:to>
      <xdr:col>10</xdr:col>
      <xdr:colOff>165100</xdr:colOff>
      <xdr:row>106</xdr:row>
      <xdr:rowOff>104139</xdr:rowOff>
    </xdr:to>
    <xdr:sp macro="" textlink="">
      <xdr:nvSpPr>
        <xdr:cNvPr id="423" name="楕円 422">
          <a:extLst>
            <a:ext uri="{FF2B5EF4-FFF2-40B4-BE49-F238E27FC236}">
              <a16:creationId xmlns:a16="http://schemas.microsoft.com/office/drawing/2014/main" id="{F7D4CDC1-276C-41FF-A182-4C56F458B6E1}"/>
            </a:ext>
          </a:extLst>
        </xdr:cNvPr>
        <xdr:cNvSpPr/>
      </xdr:nvSpPr>
      <xdr:spPr>
        <a:xfrm>
          <a:off x="1968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53339</xdr:rowOff>
    </xdr:from>
    <xdr:to>
      <xdr:col>15</xdr:col>
      <xdr:colOff>50800</xdr:colOff>
      <xdr:row>106</xdr:row>
      <xdr:rowOff>76200</xdr:rowOff>
    </xdr:to>
    <xdr:cxnSp macro="">
      <xdr:nvCxnSpPr>
        <xdr:cNvPr id="424" name="直線コネクタ 423">
          <a:extLst>
            <a:ext uri="{FF2B5EF4-FFF2-40B4-BE49-F238E27FC236}">
              <a16:creationId xmlns:a16="http://schemas.microsoft.com/office/drawing/2014/main" id="{9F6849D9-8A09-472C-B53A-523E8BDECCCB}"/>
            </a:ext>
          </a:extLst>
        </xdr:cNvPr>
        <xdr:cNvCxnSpPr/>
      </xdr:nvCxnSpPr>
      <xdr:spPr>
        <a:xfrm>
          <a:off x="2019300" y="182270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144599</xdr:rowOff>
    </xdr:from>
    <xdr:to>
      <xdr:col>6</xdr:col>
      <xdr:colOff>38100</xdr:colOff>
      <xdr:row>106</xdr:row>
      <xdr:rowOff>74749</xdr:rowOff>
    </xdr:to>
    <xdr:sp macro="" textlink="">
      <xdr:nvSpPr>
        <xdr:cNvPr id="425" name="楕円 424">
          <a:extLst>
            <a:ext uri="{FF2B5EF4-FFF2-40B4-BE49-F238E27FC236}">
              <a16:creationId xmlns:a16="http://schemas.microsoft.com/office/drawing/2014/main" id="{75831D82-467E-4015-8141-8174B2B82D85}"/>
            </a:ext>
          </a:extLst>
        </xdr:cNvPr>
        <xdr:cNvSpPr/>
      </xdr:nvSpPr>
      <xdr:spPr>
        <a:xfrm>
          <a:off x="1079500" y="181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23949</xdr:rowOff>
    </xdr:from>
    <xdr:to>
      <xdr:col>10</xdr:col>
      <xdr:colOff>114300</xdr:colOff>
      <xdr:row>106</xdr:row>
      <xdr:rowOff>53339</xdr:rowOff>
    </xdr:to>
    <xdr:cxnSp macro="">
      <xdr:nvCxnSpPr>
        <xdr:cNvPr id="426" name="直線コネクタ 425">
          <a:extLst>
            <a:ext uri="{FF2B5EF4-FFF2-40B4-BE49-F238E27FC236}">
              <a16:creationId xmlns:a16="http://schemas.microsoft.com/office/drawing/2014/main" id="{106BF587-D8F1-4793-A64F-66ED6D29E9EE}"/>
            </a:ext>
          </a:extLst>
        </xdr:cNvPr>
        <xdr:cNvCxnSpPr/>
      </xdr:nvCxnSpPr>
      <xdr:spPr>
        <a:xfrm>
          <a:off x="1130300" y="18197649"/>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117401</xdr:rowOff>
    </xdr:from>
    <xdr:ext cx="405111" cy="259045"/>
    <xdr:sp macro="" textlink="">
      <xdr:nvSpPr>
        <xdr:cNvPr id="427" name="n_1aveValue【港湾・漁港】&#10;有形固定資産減価償却率">
          <a:extLst>
            <a:ext uri="{FF2B5EF4-FFF2-40B4-BE49-F238E27FC236}">
              <a16:creationId xmlns:a16="http://schemas.microsoft.com/office/drawing/2014/main" id="{77C9F4B8-8235-40C9-9A6C-76CE69B59C9F}"/>
            </a:ext>
          </a:extLst>
        </xdr:cNvPr>
        <xdr:cNvSpPr txBox="1"/>
      </xdr:nvSpPr>
      <xdr:spPr>
        <a:xfrm>
          <a:off x="35820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104339</xdr:rowOff>
    </xdr:from>
    <xdr:ext cx="405111" cy="259045"/>
    <xdr:sp macro="" textlink="">
      <xdr:nvSpPr>
        <xdr:cNvPr id="428" name="n_2aveValue【港湾・漁港】&#10;有形固定資産減価償却率">
          <a:extLst>
            <a:ext uri="{FF2B5EF4-FFF2-40B4-BE49-F238E27FC236}">
              <a16:creationId xmlns:a16="http://schemas.microsoft.com/office/drawing/2014/main" id="{3FF6D9C5-F701-45A8-A142-1FF5F8487764}"/>
            </a:ext>
          </a:extLst>
        </xdr:cNvPr>
        <xdr:cNvSpPr txBox="1"/>
      </xdr:nvSpPr>
      <xdr:spPr>
        <a:xfrm>
          <a:off x="2705744" y="17249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58619</xdr:rowOff>
    </xdr:from>
    <xdr:ext cx="405111" cy="259045"/>
    <xdr:sp macro="" textlink="">
      <xdr:nvSpPr>
        <xdr:cNvPr id="429" name="n_3aveValue【港湾・漁港】&#10;有形固定資産減価償却率">
          <a:extLst>
            <a:ext uri="{FF2B5EF4-FFF2-40B4-BE49-F238E27FC236}">
              <a16:creationId xmlns:a16="http://schemas.microsoft.com/office/drawing/2014/main" id="{8F4664E8-2833-489B-A3F6-27215E3EE24B}"/>
            </a:ext>
          </a:extLst>
        </xdr:cNvPr>
        <xdr:cNvSpPr txBox="1"/>
      </xdr:nvSpPr>
      <xdr:spPr>
        <a:xfrm>
          <a:off x="1816744" y="17203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25961</xdr:rowOff>
    </xdr:from>
    <xdr:ext cx="405111" cy="259045"/>
    <xdr:sp macro="" textlink="">
      <xdr:nvSpPr>
        <xdr:cNvPr id="430" name="n_4aveValue【港湾・漁港】&#10;有形固定資産減価償却率">
          <a:extLst>
            <a:ext uri="{FF2B5EF4-FFF2-40B4-BE49-F238E27FC236}">
              <a16:creationId xmlns:a16="http://schemas.microsoft.com/office/drawing/2014/main" id="{8950F056-5152-411E-A33E-6E044208A907}"/>
            </a:ext>
          </a:extLst>
        </xdr:cNvPr>
        <xdr:cNvSpPr txBox="1"/>
      </xdr:nvSpPr>
      <xdr:spPr>
        <a:xfrm>
          <a:off x="927744" y="17170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140988</xdr:rowOff>
    </xdr:from>
    <xdr:ext cx="405111" cy="259045"/>
    <xdr:sp macro="" textlink="">
      <xdr:nvSpPr>
        <xdr:cNvPr id="431" name="n_1mainValue【港湾・漁港】&#10;有形固定資産減価償却率">
          <a:extLst>
            <a:ext uri="{FF2B5EF4-FFF2-40B4-BE49-F238E27FC236}">
              <a16:creationId xmlns:a16="http://schemas.microsoft.com/office/drawing/2014/main" id="{2177C8AC-19A5-4E8D-8FA9-41B549344693}"/>
            </a:ext>
          </a:extLst>
        </xdr:cNvPr>
        <xdr:cNvSpPr txBox="1"/>
      </xdr:nvSpPr>
      <xdr:spPr>
        <a:xfrm>
          <a:off x="3582044" y="1831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118127</xdr:rowOff>
    </xdr:from>
    <xdr:ext cx="405111" cy="259045"/>
    <xdr:sp macro="" textlink="">
      <xdr:nvSpPr>
        <xdr:cNvPr id="432" name="n_2mainValue【港湾・漁港】&#10;有形固定資産減価償却率">
          <a:extLst>
            <a:ext uri="{FF2B5EF4-FFF2-40B4-BE49-F238E27FC236}">
              <a16:creationId xmlns:a16="http://schemas.microsoft.com/office/drawing/2014/main" id="{5EDE8436-6443-478A-ADCD-86337C93E162}"/>
            </a:ext>
          </a:extLst>
        </xdr:cNvPr>
        <xdr:cNvSpPr txBox="1"/>
      </xdr:nvSpPr>
      <xdr:spPr>
        <a:xfrm>
          <a:off x="2705744"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95266</xdr:rowOff>
    </xdr:from>
    <xdr:ext cx="405111" cy="259045"/>
    <xdr:sp macro="" textlink="">
      <xdr:nvSpPr>
        <xdr:cNvPr id="433" name="n_3mainValue【港湾・漁港】&#10;有形固定資産減価償却率">
          <a:extLst>
            <a:ext uri="{FF2B5EF4-FFF2-40B4-BE49-F238E27FC236}">
              <a16:creationId xmlns:a16="http://schemas.microsoft.com/office/drawing/2014/main" id="{09931791-1975-44F9-9535-23BF384B053D}"/>
            </a:ext>
          </a:extLst>
        </xdr:cNvPr>
        <xdr:cNvSpPr txBox="1"/>
      </xdr:nvSpPr>
      <xdr:spPr>
        <a:xfrm>
          <a:off x="1816744" y="1826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65876</xdr:rowOff>
    </xdr:from>
    <xdr:ext cx="405111" cy="259045"/>
    <xdr:sp macro="" textlink="">
      <xdr:nvSpPr>
        <xdr:cNvPr id="434" name="n_4mainValue【港湾・漁港】&#10;有形固定資産減価償却率">
          <a:extLst>
            <a:ext uri="{FF2B5EF4-FFF2-40B4-BE49-F238E27FC236}">
              <a16:creationId xmlns:a16="http://schemas.microsoft.com/office/drawing/2014/main" id="{DF1DDEA0-C529-48DA-90BF-59733E75EA44}"/>
            </a:ext>
          </a:extLst>
        </xdr:cNvPr>
        <xdr:cNvSpPr txBox="1"/>
      </xdr:nvSpPr>
      <xdr:spPr>
        <a:xfrm>
          <a:off x="927744" y="1823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2986F874-ECF8-4AFD-898C-9CAFEE4ED02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7CBE0A8E-27F2-45DC-A750-63A0A131291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7D08C918-6352-4576-B0B8-56853CA1F4E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FCCE2F1D-1944-4A82-AD8D-9F7EC405505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D36F04DB-10AC-4568-A1FC-4C3A5C61B66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56B45ADA-3A54-4677-9B4F-94A88E0DBA2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5A057BF6-7FBC-4A68-BB40-75F90FC4A0E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A8470218-3DBB-4C5B-A156-E84844711B31}"/>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954FA7CF-65FE-407D-8A26-D90EE03C89E8}"/>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F35F7BC4-B25D-48F6-9572-A11B3DA13DE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5" name="直線コネクタ 444">
          <a:extLst>
            <a:ext uri="{FF2B5EF4-FFF2-40B4-BE49-F238E27FC236}">
              <a16:creationId xmlns:a16="http://schemas.microsoft.com/office/drawing/2014/main" id="{60C04E0E-0AF5-4E72-9F6C-EA42CFC9AB0E}"/>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46" name="テキスト ボックス 445">
          <a:extLst>
            <a:ext uri="{FF2B5EF4-FFF2-40B4-BE49-F238E27FC236}">
              <a16:creationId xmlns:a16="http://schemas.microsoft.com/office/drawing/2014/main" id="{01429E80-F29B-4B19-8C80-6A5DE4580341}"/>
            </a:ext>
          </a:extLst>
        </xdr:cNvPr>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B8F1D7F8-67A4-4B46-BF63-7C5B8DCA81F1}"/>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48" name="テキスト ボックス 447">
          <a:extLst>
            <a:ext uri="{FF2B5EF4-FFF2-40B4-BE49-F238E27FC236}">
              <a16:creationId xmlns:a16="http://schemas.microsoft.com/office/drawing/2014/main" id="{98F50985-6E97-418C-B62F-9CC696F87E6E}"/>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9" name="直線コネクタ 448">
          <a:extLst>
            <a:ext uri="{FF2B5EF4-FFF2-40B4-BE49-F238E27FC236}">
              <a16:creationId xmlns:a16="http://schemas.microsoft.com/office/drawing/2014/main" id="{8D81E8A6-DBF8-4918-B525-53244C6AEC9F}"/>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450" name="テキスト ボックス 449">
          <a:extLst>
            <a:ext uri="{FF2B5EF4-FFF2-40B4-BE49-F238E27FC236}">
              <a16:creationId xmlns:a16="http://schemas.microsoft.com/office/drawing/2014/main" id="{974D7AD6-05A2-4B79-8936-382E67797876}"/>
            </a:ext>
          </a:extLst>
        </xdr:cNvPr>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188C04BD-9070-4167-8169-C13D325DBA8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2" name="テキスト ボックス 451">
          <a:extLst>
            <a:ext uri="{FF2B5EF4-FFF2-40B4-BE49-F238E27FC236}">
              <a16:creationId xmlns:a16="http://schemas.microsoft.com/office/drawing/2014/main" id="{A7604F45-D5E3-4AD6-AFCC-CDCE17D1AC1A}"/>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港湾・漁港】&#10;一人当たり有形固定資産（償却資産）額グラフ枠">
          <a:extLst>
            <a:ext uri="{FF2B5EF4-FFF2-40B4-BE49-F238E27FC236}">
              <a16:creationId xmlns:a16="http://schemas.microsoft.com/office/drawing/2014/main" id="{2992D8C4-E57D-4E5E-AA10-B60C84EC459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61638</xdr:rowOff>
    </xdr:from>
    <xdr:to>
      <xdr:col>54</xdr:col>
      <xdr:colOff>189865</xdr:colOff>
      <xdr:row>107</xdr:row>
      <xdr:rowOff>126313</xdr:rowOff>
    </xdr:to>
    <xdr:cxnSp macro="">
      <xdr:nvCxnSpPr>
        <xdr:cNvPr id="454" name="直線コネクタ 453">
          <a:extLst>
            <a:ext uri="{FF2B5EF4-FFF2-40B4-BE49-F238E27FC236}">
              <a16:creationId xmlns:a16="http://schemas.microsoft.com/office/drawing/2014/main" id="{F002EF7F-FB66-43F1-AB0D-FA3B6AB4CFBE}"/>
            </a:ext>
          </a:extLst>
        </xdr:cNvPr>
        <xdr:cNvCxnSpPr/>
      </xdr:nvCxnSpPr>
      <xdr:spPr>
        <a:xfrm flipV="1">
          <a:off x="10476865" y="17206638"/>
          <a:ext cx="0" cy="1264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130140</xdr:rowOff>
    </xdr:from>
    <xdr:ext cx="534377" cy="259045"/>
    <xdr:sp macro="" textlink="">
      <xdr:nvSpPr>
        <xdr:cNvPr id="455" name="【港湾・漁港】&#10;一人当たり有形固定資産（償却資産）額最小値テキスト">
          <a:extLst>
            <a:ext uri="{FF2B5EF4-FFF2-40B4-BE49-F238E27FC236}">
              <a16:creationId xmlns:a16="http://schemas.microsoft.com/office/drawing/2014/main" id="{011F46E7-AC67-4ED5-8CFA-C534B6469B06}"/>
            </a:ext>
          </a:extLst>
        </xdr:cNvPr>
        <xdr:cNvSpPr txBox="1"/>
      </xdr:nvSpPr>
      <xdr:spPr>
        <a:xfrm>
          <a:off x="10515600" y="1847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126313</xdr:rowOff>
    </xdr:from>
    <xdr:to>
      <xdr:col>55</xdr:col>
      <xdr:colOff>88900</xdr:colOff>
      <xdr:row>107</xdr:row>
      <xdr:rowOff>126313</xdr:rowOff>
    </xdr:to>
    <xdr:cxnSp macro="">
      <xdr:nvCxnSpPr>
        <xdr:cNvPr id="456" name="直線コネクタ 455">
          <a:extLst>
            <a:ext uri="{FF2B5EF4-FFF2-40B4-BE49-F238E27FC236}">
              <a16:creationId xmlns:a16="http://schemas.microsoft.com/office/drawing/2014/main" id="{90D0120C-4E9F-4DAD-86CD-3BD43657CD7B}"/>
            </a:ext>
          </a:extLst>
        </xdr:cNvPr>
        <xdr:cNvCxnSpPr/>
      </xdr:nvCxnSpPr>
      <xdr:spPr>
        <a:xfrm>
          <a:off x="10388600" y="1847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8315</xdr:rowOff>
    </xdr:from>
    <xdr:ext cx="690189" cy="259045"/>
    <xdr:sp macro="" textlink="">
      <xdr:nvSpPr>
        <xdr:cNvPr id="457" name="【港湾・漁港】&#10;一人当たり有形固定資産（償却資産）額最大値テキスト">
          <a:extLst>
            <a:ext uri="{FF2B5EF4-FFF2-40B4-BE49-F238E27FC236}">
              <a16:creationId xmlns:a16="http://schemas.microsoft.com/office/drawing/2014/main" id="{5DBBBEDA-5FFE-42BD-A1E0-64FC9154ABA6}"/>
            </a:ext>
          </a:extLst>
        </xdr:cNvPr>
        <xdr:cNvSpPr txBox="1"/>
      </xdr:nvSpPr>
      <xdr:spPr>
        <a:xfrm>
          <a:off x="10515600" y="169818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61638</xdr:rowOff>
    </xdr:from>
    <xdr:to>
      <xdr:col>55</xdr:col>
      <xdr:colOff>88900</xdr:colOff>
      <xdr:row>100</xdr:row>
      <xdr:rowOff>61638</xdr:rowOff>
    </xdr:to>
    <xdr:cxnSp macro="">
      <xdr:nvCxnSpPr>
        <xdr:cNvPr id="458" name="直線コネクタ 457">
          <a:extLst>
            <a:ext uri="{FF2B5EF4-FFF2-40B4-BE49-F238E27FC236}">
              <a16:creationId xmlns:a16="http://schemas.microsoft.com/office/drawing/2014/main" id="{08E8C569-4FA2-45D1-AAC6-9ADCED897C6A}"/>
            </a:ext>
          </a:extLst>
        </xdr:cNvPr>
        <xdr:cNvCxnSpPr/>
      </xdr:nvCxnSpPr>
      <xdr:spPr>
        <a:xfrm>
          <a:off x="10388600" y="1720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65986</xdr:rowOff>
    </xdr:from>
    <xdr:ext cx="599010" cy="259045"/>
    <xdr:sp macro="" textlink="">
      <xdr:nvSpPr>
        <xdr:cNvPr id="459" name="【港湾・漁港】&#10;一人当たり有形固定資産（償却資産）額平均値テキスト">
          <a:extLst>
            <a:ext uri="{FF2B5EF4-FFF2-40B4-BE49-F238E27FC236}">
              <a16:creationId xmlns:a16="http://schemas.microsoft.com/office/drawing/2014/main" id="{0AD608C6-6F90-41E7-A582-C8F1459DE977}"/>
            </a:ext>
          </a:extLst>
        </xdr:cNvPr>
        <xdr:cNvSpPr txBox="1"/>
      </xdr:nvSpPr>
      <xdr:spPr>
        <a:xfrm>
          <a:off x="10515600" y="180682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43109</xdr:rowOff>
    </xdr:from>
    <xdr:to>
      <xdr:col>55</xdr:col>
      <xdr:colOff>50800</xdr:colOff>
      <xdr:row>106</xdr:row>
      <xdr:rowOff>144709</xdr:rowOff>
    </xdr:to>
    <xdr:sp macro="" textlink="">
      <xdr:nvSpPr>
        <xdr:cNvPr id="460" name="フローチャート: 判断 459">
          <a:extLst>
            <a:ext uri="{FF2B5EF4-FFF2-40B4-BE49-F238E27FC236}">
              <a16:creationId xmlns:a16="http://schemas.microsoft.com/office/drawing/2014/main" id="{817443CB-3444-4653-B40D-45CFAF0B60B0}"/>
            </a:ext>
          </a:extLst>
        </xdr:cNvPr>
        <xdr:cNvSpPr/>
      </xdr:nvSpPr>
      <xdr:spPr>
        <a:xfrm>
          <a:off x="10426700" y="1821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46072</xdr:rowOff>
    </xdr:from>
    <xdr:to>
      <xdr:col>50</xdr:col>
      <xdr:colOff>165100</xdr:colOff>
      <xdr:row>106</xdr:row>
      <xdr:rowOff>147672</xdr:rowOff>
    </xdr:to>
    <xdr:sp macro="" textlink="">
      <xdr:nvSpPr>
        <xdr:cNvPr id="461" name="フローチャート: 判断 460">
          <a:extLst>
            <a:ext uri="{FF2B5EF4-FFF2-40B4-BE49-F238E27FC236}">
              <a16:creationId xmlns:a16="http://schemas.microsoft.com/office/drawing/2014/main" id="{EED9D025-96A8-436A-A049-16FE6270BB37}"/>
            </a:ext>
          </a:extLst>
        </xdr:cNvPr>
        <xdr:cNvSpPr/>
      </xdr:nvSpPr>
      <xdr:spPr>
        <a:xfrm>
          <a:off x="9588500" y="1821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8294</xdr:rowOff>
    </xdr:from>
    <xdr:to>
      <xdr:col>46</xdr:col>
      <xdr:colOff>38100</xdr:colOff>
      <xdr:row>106</xdr:row>
      <xdr:rowOff>109894</xdr:rowOff>
    </xdr:to>
    <xdr:sp macro="" textlink="">
      <xdr:nvSpPr>
        <xdr:cNvPr id="462" name="フローチャート: 判断 461">
          <a:extLst>
            <a:ext uri="{FF2B5EF4-FFF2-40B4-BE49-F238E27FC236}">
              <a16:creationId xmlns:a16="http://schemas.microsoft.com/office/drawing/2014/main" id="{9E82205C-0E26-4291-8359-309B11F2D782}"/>
            </a:ext>
          </a:extLst>
        </xdr:cNvPr>
        <xdr:cNvSpPr/>
      </xdr:nvSpPr>
      <xdr:spPr>
        <a:xfrm>
          <a:off x="8699500" y="1818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34306</xdr:rowOff>
    </xdr:from>
    <xdr:to>
      <xdr:col>41</xdr:col>
      <xdr:colOff>101600</xdr:colOff>
      <xdr:row>106</xdr:row>
      <xdr:rowOff>135906</xdr:rowOff>
    </xdr:to>
    <xdr:sp macro="" textlink="">
      <xdr:nvSpPr>
        <xdr:cNvPr id="463" name="フローチャート: 判断 462">
          <a:extLst>
            <a:ext uri="{FF2B5EF4-FFF2-40B4-BE49-F238E27FC236}">
              <a16:creationId xmlns:a16="http://schemas.microsoft.com/office/drawing/2014/main" id="{9949F0A7-D21B-4A04-8721-9320048939A1}"/>
            </a:ext>
          </a:extLst>
        </xdr:cNvPr>
        <xdr:cNvSpPr/>
      </xdr:nvSpPr>
      <xdr:spPr>
        <a:xfrm>
          <a:off x="7810500" y="1820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42453</xdr:rowOff>
    </xdr:from>
    <xdr:to>
      <xdr:col>36</xdr:col>
      <xdr:colOff>165100</xdr:colOff>
      <xdr:row>106</xdr:row>
      <xdr:rowOff>144053</xdr:rowOff>
    </xdr:to>
    <xdr:sp macro="" textlink="">
      <xdr:nvSpPr>
        <xdr:cNvPr id="464" name="フローチャート: 判断 463">
          <a:extLst>
            <a:ext uri="{FF2B5EF4-FFF2-40B4-BE49-F238E27FC236}">
              <a16:creationId xmlns:a16="http://schemas.microsoft.com/office/drawing/2014/main" id="{C3FD6B06-CB87-4B03-B8B0-D30CB1DF7D19}"/>
            </a:ext>
          </a:extLst>
        </xdr:cNvPr>
        <xdr:cNvSpPr/>
      </xdr:nvSpPr>
      <xdr:spPr>
        <a:xfrm>
          <a:off x="6921500" y="182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F1199ADC-290B-4499-A0D3-37C4E924D88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31C92424-EAE0-4713-A36E-F9E300E2E0E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A22FBD62-A6C0-479A-9505-02F4A450E46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68EFFBB7-CF01-429C-A0A5-F3193C74704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F30733C5-CF55-474D-B8BE-8F309046011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52420</xdr:rowOff>
    </xdr:from>
    <xdr:to>
      <xdr:col>55</xdr:col>
      <xdr:colOff>50800</xdr:colOff>
      <xdr:row>106</xdr:row>
      <xdr:rowOff>154020</xdr:rowOff>
    </xdr:to>
    <xdr:sp macro="" textlink="">
      <xdr:nvSpPr>
        <xdr:cNvPr id="470" name="楕円 469">
          <a:extLst>
            <a:ext uri="{FF2B5EF4-FFF2-40B4-BE49-F238E27FC236}">
              <a16:creationId xmlns:a16="http://schemas.microsoft.com/office/drawing/2014/main" id="{50AED71A-E2E8-4EF1-AC6F-945896797109}"/>
            </a:ext>
          </a:extLst>
        </xdr:cNvPr>
        <xdr:cNvSpPr/>
      </xdr:nvSpPr>
      <xdr:spPr>
        <a:xfrm>
          <a:off x="10426700" y="1822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30847</xdr:rowOff>
    </xdr:from>
    <xdr:ext cx="599010" cy="259045"/>
    <xdr:sp macro="" textlink="">
      <xdr:nvSpPr>
        <xdr:cNvPr id="471" name="【港湾・漁港】&#10;一人当たり有形固定資産（償却資産）額該当値テキスト">
          <a:extLst>
            <a:ext uri="{FF2B5EF4-FFF2-40B4-BE49-F238E27FC236}">
              <a16:creationId xmlns:a16="http://schemas.microsoft.com/office/drawing/2014/main" id="{C821B837-21CC-4A09-AD39-4CBED41C4AEA}"/>
            </a:ext>
          </a:extLst>
        </xdr:cNvPr>
        <xdr:cNvSpPr txBox="1"/>
      </xdr:nvSpPr>
      <xdr:spPr>
        <a:xfrm>
          <a:off x="10515600" y="18204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56085</xdr:rowOff>
    </xdr:from>
    <xdr:to>
      <xdr:col>50</xdr:col>
      <xdr:colOff>165100</xdr:colOff>
      <xdr:row>106</xdr:row>
      <xdr:rowOff>157685</xdr:rowOff>
    </xdr:to>
    <xdr:sp macro="" textlink="">
      <xdr:nvSpPr>
        <xdr:cNvPr id="472" name="楕円 471">
          <a:extLst>
            <a:ext uri="{FF2B5EF4-FFF2-40B4-BE49-F238E27FC236}">
              <a16:creationId xmlns:a16="http://schemas.microsoft.com/office/drawing/2014/main" id="{4BB59006-7E8E-4632-B179-3B52B36A807B}"/>
            </a:ext>
          </a:extLst>
        </xdr:cNvPr>
        <xdr:cNvSpPr/>
      </xdr:nvSpPr>
      <xdr:spPr>
        <a:xfrm>
          <a:off x="9588500" y="1822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103220</xdr:rowOff>
    </xdr:from>
    <xdr:to>
      <xdr:col>55</xdr:col>
      <xdr:colOff>0</xdr:colOff>
      <xdr:row>106</xdr:row>
      <xdr:rowOff>106885</xdr:rowOff>
    </xdr:to>
    <xdr:cxnSp macro="">
      <xdr:nvCxnSpPr>
        <xdr:cNvPr id="473" name="直線コネクタ 472">
          <a:extLst>
            <a:ext uri="{FF2B5EF4-FFF2-40B4-BE49-F238E27FC236}">
              <a16:creationId xmlns:a16="http://schemas.microsoft.com/office/drawing/2014/main" id="{B3089B3D-5E1F-463B-A111-82817DECDEF3}"/>
            </a:ext>
          </a:extLst>
        </xdr:cNvPr>
        <xdr:cNvCxnSpPr/>
      </xdr:nvCxnSpPr>
      <xdr:spPr>
        <a:xfrm flipV="1">
          <a:off x="9639300" y="18276920"/>
          <a:ext cx="838200" cy="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59336</xdr:rowOff>
    </xdr:from>
    <xdr:to>
      <xdr:col>46</xdr:col>
      <xdr:colOff>38100</xdr:colOff>
      <xdr:row>106</xdr:row>
      <xdr:rowOff>160936</xdr:rowOff>
    </xdr:to>
    <xdr:sp macro="" textlink="">
      <xdr:nvSpPr>
        <xdr:cNvPr id="474" name="楕円 473">
          <a:extLst>
            <a:ext uri="{FF2B5EF4-FFF2-40B4-BE49-F238E27FC236}">
              <a16:creationId xmlns:a16="http://schemas.microsoft.com/office/drawing/2014/main" id="{A0D9B6FC-10B0-4AD0-9EBF-B9432677E2DA}"/>
            </a:ext>
          </a:extLst>
        </xdr:cNvPr>
        <xdr:cNvSpPr/>
      </xdr:nvSpPr>
      <xdr:spPr>
        <a:xfrm>
          <a:off x="8699500" y="1823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106885</xdr:rowOff>
    </xdr:from>
    <xdr:to>
      <xdr:col>50</xdr:col>
      <xdr:colOff>114300</xdr:colOff>
      <xdr:row>106</xdr:row>
      <xdr:rowOff>110136</xdr:rowOff>
    </xdr:to>
    <xdr:cxnSp macro="">
      <xdr:nvCxnSpPr>
        <xdr:cNvPr id="475" name="直線コネクタ 474">
          <a:extLst>
            <a:ext uri="{FF2B5EF4-FFF2-40B4-BE49-F238E27FC236}">
              <a16:creationId xmlns:a16="http://schemas.microsoft.com/office/drawing/2014/main" id="{4728E407-74B0-453A-AF0A-9CB7611F2D92}"/>
            </a:ext>
          </a:extLst>
        </xdr:cNvPr>
        <xdr:cNvCxnSpPr/>
      </xdr:nvCxnSpPr>
      <xdr:spPr>
        <a:xfrm flipV="1">
          <a:off x="8750300" y="18280585"/>
          <a:ext cx="889000" cy="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62223</xdr:rowOff>
    </xdr:from>
    <xdr:to>
      <xdr:col>41</xdr:col>
      <xdr:colOff>101600</xdr:colOff>
      <xdr:row>106</xdr:row>
      <xdr:rowOff>163823</xdr:rowOff>
    </xdr:to>
    <xdr:sp macro="" textlink="">
      <xdr:nvSpPr>
        <xdr:cNvPr id="476" name="楕円 475">
          <a:extLst>
            <a:ext uri="{FF2B5EF4-FFF2-40B4-BE49-F238E27FC236}">
              <a16:creationId xmlns:a16="http://schemas.microsoft.com/office/drawing/2014/main" id="{82957597-D75B-4C4E-B673-B29D48847922}"/>
            </a:ext>
          </a:extLst>
        </xdr:cNvPr>
        <xdr:cNvSpPr/>
      </xdr:nvSpPr>
      <xdr:spPr>
        <a:xfrm>
          <a:off x="7810500" y="1823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110136</xdr:rowOff>
    </xdr:from>
    <xdr:to>
      <xdr:col>45</xdr:col>
      <xdr:colOff>177800</xdr:colOff>
      <xdr:row>106</xdr:row>
      <xdr:rowOff>113023</xdr:rowOff>
    </xdr:to>
    <xdr:cxnSp macro="">
      <xdr:nvCxnSpPr>
        <xdr:cNvPr id="477" name="直線コネクタ 476">
          <a:extLst>
            <a:ext uri="{FF2B5EF4-FFF2-40B4-BE49-F238E27FC236}">
              <a16:creationId xmlns:a16="http://schemas.microsoft.com/office/drawing/2014/main" id="{71CEBC5C-57C8-48EB-8EA2-5051FEA93A2A}"/>
            </a:ext>
          </a:extLst>
        </xdr:cNvPr>
        <xdr:cNvCxnSpPr/>
      </xdr:nvCxnSpPr>
      <xdr:spPr>
        <a:xfrm flipV="1">
          <a:off x="7861300" y="18283836"/>
          <a:ext cx="889000" cy="2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65176</xdr:rowOff>
    </xdr:from>
    <xdr:to>
      <xdr:col>36</xdr:col>
      <xdr:colOff>165100</xdr:colOff>
      <xdr:row>106</xdr:row>
      <xdr:rowOff>166776</xdr:rowOff>
    </xdr:to>
    <xdr:sp macro="" textlink="">
      <xdr:nvSpPr>
        <xdr:cNvPr id="478" name="楕円 477">
          <a:extLst>
            <a:ext uri="{FF2B5EF4-FFF2-40B4-BE49-F238E27FC236}">
              <a16:creationId xmlns:a16="http://schemas.microsoft.com/office/drawing/2014/main" id="{185AE7D4-B080-4294-AAC9-E1DD6D686393}"/>
            </a:ext>
          </a:extLst>
        </xdr:cNvPr>
        <xdr:cNvSpPr/>
      </xdr:nvSpPr>
      <xdr:spPr>
        <a:xfrm>
          <a:off x="6921500" y="1823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113023</xdr:rowOff>
    </xdr:from>
    <xdr:to>
      <xdr:col>41</xdr:col>
      <xdr:colOff>50800</xdr:colOff>
      <xdr:row>106</xdr:row>
      <xdr:rowOff>115976</xdr:rowOff>
    </xdr:to>
    <xdr:cxnSp macro="">
      <xdr:nvCxnSpPr>
        <xdr:cNvPr id="479" name="直線コネクタ 478">
          <a:extLst>
            <a:ext uri="{FF2B5EF4-FFF2-40B4-BE49-F238E27FC236}">
              <a16:creationId xmlns:a16="http://schemas.microsoft.com/office/drawing/2014/main" id="{AFFC5B5C-7094-48A4-BC49-BF88924EFCAD}"/>
            </a:ext>
          </a:extLst>
        </xdr:cNvPr>
        <xdr:cNvCxnSpPr/>
      </xdr:nvCxnSpPr>
      <xdr:spPr>
        <a:xfrm flipV="1">
          <a:off x="6972300" y="18286723"/>
          <a:ext cx="889000" cy="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164199</xdr:rowOff>
    </xdr:from>
    <xdr:ext cx="599010" cy="259045"/>
    <xdr:sp macro="" textlink="">
      <xdr:nvSpPr>
        <xdr:cNvPr id="480" name="n_1aveValue【港湾・漁港】&#10;一人当たり有形固定資産（償却資産）額">
          <a:extLst>
            <a:ext uri="{FF2B5EF4-FFF2-40B4-BE49-F238E27FC236}">
              <a16:creationId xmlns:a16="http://schemas.microsoft.com/office/drawing/2014/main" id="{CDB0A9DF-D414-49A4-9BF9-30DE824E9AC4}"/>
            </a:ext>
          </a:extLst>
        </xdr:cNvPr>
        <xdr:cNvSpPr txBox="1"/>
      </xdr:nvSpPr>
      <xdr:spPr>
        <a:xfrm>
          <a:off x="9327095" y="17994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126421</xdr:rowOff>
    </xdr:from>
    <xdr:ext cx="599010" cy="259045"/>
    <xdr:sp macro="" textlink="">
      <xdr:nvSpPr>
        <xdr:cNvPr id="481" name="n_2aveValue【港湾・漁港】&#10;一人当たり有形固定資産（償却資産）額">
          <a:extLst>
            <a:ext uri="{FF2B5EF4-FFF2-40B4-BE49-F238E27FC236}">
              <a16:creationId xmlns:a16="http://schemas.microsoft.com/office/drawing/2014/main" id="{736A1850-AE27-4EC9-8133-2197E01186A6}"/>
            </a:ext>
          </a:extLst>
        </xdr:cNvPr>
        <xdr:cNvSpPr txBox="1"/>
      </xdr:nvSpPr>
      <xdr:spPr>
        <a:xfrm>
          <a:off x="8450795" y="1795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152433</xdr:rowOff>
    </xdr:from>
    <xdr:ext cx="599010" cy="259045"/>
    <xdr:sp macro="" textlink="">
      <xdr:nvSpPr>
        <xdr:cNvPr id="482" name="n_3aveValue【港湾・漁港】&#10;一人当たり有形固定資産（償却資産）額">
          <a:extLst>
            <a:ext uri="{FF2B5EF4-FFF2-40B4-BE49-F238E27FC236}">
              <a16:creationId xmlns:a16="http://schemas.microsoft.com/office/drawing/2014/main" id="{DE16A477-5591-4128-BC5B-5FF0C24CFE57}"/>
            </a:ext>
          </a:extLst>
        </xdr:cNvPr>
        <xdr:cNvSpPr txBox="1"/>
      </xdr:nvSpPr>
      <xdr:spPr>
        <a:xfrm>
          <a:off x="7561795" y="17983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160580</xdr:rowOff>
    </xdr:from>
    <xdr:ext cx="599010" cy="259045"/>
    <xdr:sp macro="" textlink="">
      <xdr:nvSpPr>
        <xdr:cNvPr id="483" name="n_4aveValue【港湾・漁港】&#10;一人当たり有形固定資産（償却資産）額">
          <a:extLst>
            <a:ext uri="{FF2B5EF4-FFF2-40B4-BE49-F238E27FC236}">
              <a16:creationId xmlns:a16="http://schemas.microsoft.com/office/drawing/2014/main" id="{6898A167-CE83-41B8-AA15-7A2DCBB9F830}"/>
            </a:ext>
          </a:extLst>
        </xdr:cNvPr>
        <xdr:cNvSpPr txBox="1"/>
      </xdr:nvSpPr>
      <xdr:spPr>
        <a:xfrm>
          <a:off x="6672795" y="1799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106</xdr:row>
      <xdr:rowOff>148812</xdr:rowOff>
    </xdr:from>
    <xdr:ext cx="599010" cy="259045"/>
    <xdr:sp macro="" textlink="">
      <xdr:nvSpPr>
        <xdr:cNvPr id="484" name="n_1mainValue【港湾・漁港】&#10;一人当たり有形固定資産（償却資産）額">
          <a:extLst>
            <a:ext uri="{FF2B5EF4-FFF2-40B4-BE49-F238E27FC236}">
              <a16:creationId xmlns:a16="http://schemas.microsoft.com/office/drawing/2014/main" id="{D24F2C72-F605-4FC0-B584-9742361DECAE}"/>
            </a:ext>
          </a:extLst>
        </xdr:cNvPr>
        <xdr:cNvSpPr txBox="1"/>
      </xdr:nvSpPr>
      <xdr:spPr>
        <a:xfrm>
          <a:off x="9327095" y="18322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152063</xdr:rowOff>
    </xdr:from>
    <xdr:ext cx="599010" cy="259045"/>
    <xdr:sp macro="" textlink="">
      <xdr:nvSpPr>
        <xdr:cNvPr id="485" name="n_2mainValue【港湾・漁港】&#10;一人当たり有形固定資産（償却資産）額">
          <a:extLst>
            <a:ext uri="{FF2B5EF4-FFF2-40B4-BE49-F238E27FC236}">
              <a16:creationId xmlns:a16="http://schemas.microsoft.com/office/drawing/2014/main" id="{1638D1B0-CDE3-41A4-9D62-B841E8FBF134}"/>
            </a:ext>
          </a:extLst>
        </xdr:cNvPr>
        <xdr:cNvSpPr txBox="1"/>
      </xdr:nvSpPr>
      <xdr:spPr>
        <a:xfrm>
          <a:off x="8450795" y="18325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154950</xdr:rowOff>
    </xdr:from>
    <xdr:ext cx="599010" cy="259045"/>
    <xdr:sp macro="" textlink="">
      <xdr:nvSpPr>
        <xdr:cNvPr id="486" name="n_3mainValue【港湾・漁港】&#10;一人当たり有形固定資産（償却資産）額">
          <a:extLst>
            <a:ext uri="{FF2B5EF4-FFF2-40B4-BE49-F238E27FC236}">
              <a16:creationId xmlns:a16="http://schemas.microsoft.com/office/drawing/2014/main" id="{229405AC-342B-4FA4-8585-689C1CCD7C28}"/>
            </a:ext>
          </a:extLst>
        </xdr:cNvPr>
        <xdr:cNvSpPr txBox="1"/>
      </xdr:nvSpPr>
      <xdr:spPr>
        <a:xfrm>
          <a:off x="7561795" y="18328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157903</xdr:rowOff>
    </xdr:from>
    <xdr:ext cx="599010" cy="259045"/>
    <xdr:sp macro="" textlink="">
      <xdr:nvSpPr>
        <xdr:cNvPr id="487" name="n_4mainValue【港湾・漁港】&#10;一人当たり有形固定資産（償却資産）額">
          <a:extLst>
            <a:ext uri="{FF2B5EF4-FFF2-40B4-BE49-F238E27FC236}">
              <a16:creationId xmlns:a16="http://schemas.microsoft.com/office/drawing/2014/main" id="{EBEECEC6-B7A7-4594-80A4-3C48D2877A00}"/>
            </a:ext>
          </a:extLst>
        </xdr:cNvPr>
        <xdr:cNvSpPr txBox="1"/>
      </xdr:nvSpPr>
      <xdr:spPr>
        <a:xfrm>
          <a:off x="6672795" y="1833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13284118-2A18-425F-8F60-FA6446A3BE5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84B8C7E1-17E4-40D9-B9E1-ADFCF96A40F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D1D7723C-4B35-4D8E-8858-A5FD15EADCE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5DE02999-200C-46F7-8998-B832F1ADD01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83525AC4-8CC3-4129-8594-423CABA26A1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604CCA1E-E1EA-4780-AAC2-82708603C01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2AE9690E-520C-4E8A-8890-3D33A9DE0AE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64090C57-57E6-423E-8077-8974E2E05DB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C529E430-B47F-4981-9B4A-186B7ABE686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0CDAB785-9FFE-46A0-A41E-0F4AB7B30AE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4A1009E8-041F-4443-B1BE-CABBCE4D643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99" name="直線コネクタ 498">
          <a:extLst>
            <a:ext uri="{FF2B5EF4-FFF2-40B4-BE49-F238E27FC236}">
              <a16:creationId xmlns:a16="http://schemas.microsoft.com/office/drawing/2014/main" id="{C4E0ECFB-31F7-43D2-8C8D-B79D1284213C}"/>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500" name="テキスト ボックス 499">
          <a:extLst>
            <a:ext uri="{FF2B5EF4-FFF2-40B4-BE49-F238E27FC236}">
              <a16:creationId xmlns:a16="http://schemas.microsoft.com/office/drawing/2014/main" id="{3F87CCAE-EDC0-4518-AEE5-ECFBBDA90E5D}"/>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1" name="直線コネクタ 500">
          <a:extLst>
            <a:ext uri="{FF2B5EF4-FFF2-40B4-BE49-F238E27FC236}">
              <a16:creationId xmlns:a16="http://schemas.microsoft.com/office/drawing/2014/main" id="{63F666E5-B3B9-4BA4-BA4E-77D3577E9DB1}"/>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2" name="テキスト ボックス 501">
          <a:extLst>
            <a:ext uri="{FF2B5EF4-FFF2-40B4-BE49-F238E27FC236}">
              <a16:creationId xmlns:a16="http://schemas.microsoft.com/office/drawing/2014/main" id="{C24AE005-6A4E-42C7-8170-2DD50444D0D1}"/>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3" name="直線コネクタ 502">
          <a:extLst>
            <a:ext uri="{FF2B5EF4-FFF2-40B4-BE49-F238E27FC236}">
              <a16:creationId xmlns:a16="http://schemas.microsoft.com/office/drawing/2014/main" id="{E80BCEC9-D478-42CD-868D-20939E4BFD43}"/>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4" name="テキスト ボックス 503">
          <a:extLst>
            <a:ext uri="{FF2B5EF4-FFF2-40B4-BE49-F238E27FC236}">
              <a16:creationId xmlns:a16="http://schemas.microsoft.com/office/drawing/2014/main" id="{27AC27EC-3DFC-4756-BC53-4E749D43D1FE}"/>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5" name="直線コネクタ 504">
          <a:extLst>
            <a:ext uri="{FF2B5EF4-FFF2-40B4-BE49-F238E27FC236}">
              <a16:creationId xmlns:a16="http://schemas.microsoft.com/office/drawing/2014/main" id="{2428EF9B-5630-4151-A998-E1BD32E4620D}"/>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6" name="テキスト ボックス 505">
          <a:extLst>
            <a:ext uri="{FF2B5EF4-FFF2-40B4-BE49-F238E27FC236}">
              <a16:creationId xmlns:a16="http://schemas.microsoft.com/office/drawing/2014/main" id="{F0FE64E2-787C-4983-94B5-09196BD0DBA8}"/>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7" name="直線コネクタ 506">
          <a:extLst>
            <a:ext uri="{FF2B5EF4-FFF2-40B4-BE49-F238E27FC236}">
              <a16:creationId xmlns:a16="http://schemas.microsoft.com/office/drawing/2014/main" id="{E335856E-E7B2-46B7-8A61-3978710B355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08" name="テキスト ボックス 507">
          <a:extLst>
            <a:ext uri="{FF2B5EF4-FFF2-40B4-BE49-F238E27FC236}">
              <a16:creationId xmlns:a16="http://schemas.microsoft.com/office/drawing/2014/main" id="{1EF63826-890E-410F-B0E5-8A28B856E3AE}"/>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9" name="【認定こども園・幼稚園・保育所】&#10;有形固定資産減価償却率グラフ枠">
          <a:extLst>
            <a:ext uri="{FF2B5EF4-FFF2-40B4-BE49-F238E27FC236}">
              <a16:creationId xmlns:a16="http://schemas.microsoft.com/office/drawing/2014/main" id="{FB739FED-395F-41A4-AF15-F1FEEFA5789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3048</xdr:rowOff>
    </xdr:from>
    <xdr:to>
      <xdr:col>85</xdr:col>
      <xdr:colOff>126364</xdr:colOff>
      <xdr:row>41</xdr:row>
      <xdr:rowOff>124206</xdr:rowOff>
    </xdr:to>
    <xdr:cxnSp macro="">
      <xdr:nvCxnSpPr>
        <xdr:cNvPr id="510" name="直線コネクタ 509">
          <a:extLst>
            <a:ext uri="{FF2B5EF4-FFF2-40B4-BE49-F238E27FC236}">
              <a16:creationId xmlns:a16="http://schemas.microsoft.com/office/drawing/2014/main" id="{80510C04-AE88-4D1A-9DE2-B62A861D7506}"/>
            </a:ext>
          </a:extLst>
        </xdr:cNvPr>
        <xdr:cNvCxnSpPr/>
      </xdr:nvCxnSpPr>
      <xdr:spPr>
        <a:xfrm flipV="1">
          <a:off x="16318864" y="5660898"/>
          <a:ext cx="0" cy="1492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128033</xdr:rowOff>
    </xdr:from>
    <xdr:ext cx="405111" cy="259045"/>
    <xdr:sp macro="" textlink="">
      <xdr:nvSpPr>
        <xdr:cNvPr id="511" name="【認定こども園・幼稚園・保育所】&#10;有形固定資産減価償却率最小値テキスト">
          <a:extLst>
            <a:ext uri="{FF2B5EF4-FFF2-40B4-BE49-F238E27FC236}">
              <a16:creationId xmlns:a16="http://schemas.microsoft.com/office/drawing/2014/main" id="{643AE72F-FFC7-4F12-8F45-507FA11EAB34}"/>
            </a:ext>
          </a:extLst>
        </xdr:cNvPr>
        <xdr:cNvSpPr txBox="1"/>
      </xdr:nvSpPr>
      <xdr:spPr>
        <a:xfrm>
          <a:off x="16357600" y="715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124206</xdr:rowOff>
    </xdr:from>
    <xdr:to>
      <xdr:col>86</xdr:col>
      <xdr:colOff>25400</xdr:colOff>
      <xdr:row>41</xdr:row>
      <xdr:rowOff>124206</xdr:rowOff>
    </xdr:to>
    <xdr:cxnSp macro="">
      <xdr:nvCxnSpPr>
        <xdr:cNvPr id="512" name="直線コネクタ 511">
          <a:extLst>
            <a:ext uri="{FF2B5EF4-FFF2-40B4-BE49-F238E27FC236}">
              <a16:creationId xmlns:a16="http://schemas.microsoft.com/office/drawing/2014/main" id="{415D8BB1-649C-49B8-AEC6-E8A801605D24}"/>
            </a:ext>
          </a:extLst>
        </xdr:cNvPr>
        <xdr:cNvCxnSpPr/>
      </xdr:nvCxnSpPr>
      <xdr:spPr>
        <a:xfrm>
          <a:off x="16230600" y="715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121175</xdr:rowOff>
    </xdr:from>
    <xdr:ext cx="405111" cy="259045"/>
    <xdr:sp macro="" textlink="">
      <xdr:nvSpPr>
        <xdr:cNvPr id="513" name="【認定こども園・幼稚園・保育所】&#10;有形固定資産減価償却率最大値テキスト">
          <a:extLst>
            <a:ext uri="{FF2B5EF4-FFF2-40B4-BE49-F238E27FC236}">
              <a16:creationId xmlns:a16="http://schemas.microsoft.com/office/drawing/2014/main" id="{3FA9087A-51CB-4F46-BA07-E413BCB087B8}"/>
            </a:ext>
          </a:extLst>
        </xdr:cNvPr>
        <xdr:cNvSpPr txBox="1"/>
      </xdr:nvSpPr>
      <xdr:spPr>
        <a:xfrm>
          <a:off x="16357600" y="543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3048</xdr:rowOff>
    </xdr:from>
    <xdr:to>
      <xdr:col>86</xdr:col>
      <xdr:colOff>25400</xdr:colOff>
      <xdr:row>33</xdr:row>
      <xdr:rowOff>3048</xdr:rowOff>
    </xdr:to>
    <xdr:cxnSp macro="">
      <xdr:nvCxnSpPr>
        <xdr:cNvPr id="514" name="直線コネクタ 513">
          <a:extLst>
            <a:ext uri="{FF2B5EF4-FFF2-40B4-BE49-F238E27FC236}">
              <a16:creationId xmlns:a16="http://schemas.microsoft.com/office/drawing/2014/main" id="{110CF565-98A9-43E2-B063-572A2A29CA73}"/>
            </a:ext>
          </a:extLst>
        </xdr:cNvPr>
        <xdr:cNvCxnSpPr/>
      </xdr:nvCxnSpPr>
      <xdr:spPr>
        <a:xfrm>
          <a:off x="16230600" y="5660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148861</xdr:rowOff>
    </xdr:from>
    <xdr:ext cx="405111" cy="259045"/>
    <xdr:sp macro="" textlink="">
      <xdr:nvSpPr>
        <xdr:cNvPr id="515" name="【認定こども園・幼稚園・保育所】&#10;有形固定資産減価償却率平均値テキスト">
          <a:extLst>
            <a:ext uri="{FF2B5EF4-FFF2-40B4-BE49-F238E27FC236}">
              <a16:creationId xmlns:a16="http://schemas.microsoft.com/office/drawing/2014/main" id="{4B81B605-DCAB-4485-B799-F1F008EB7459}"/>
            </a:ext>
          </a:extLst>
        </xdr:cNvPr>
        <xdr:cNvSpPr txBox="1"/>
      </xdr:nvSpPr>
      <xdr:spPr>
        <a:xfrm>
          <a:off x="16357600" y="59781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125984</xdr:rowOff>
    </xdr:from>
    <xdr:to>
      <xdr:col>85</xdr:col>
      <xdr:colOff>177800</xdr:colOff>
      <xdr:row>36</xdr:row>
      <xdr:rowOff>56134</xdr:rowOff>
    </xdr:to>
    <xdr:sp macro="" textlink="">
      <xdr:nvSpPr>
        <xdr:cNvPr id="516" name="フローチャート: 判断 515">
          <a:extLst>
            <a:ext uri="{FF2B5EF4-FFF2-40B4-BE49-F238E27FC236}">
              <a16:creationId xmlns:a16="http://schemas.microsoft.com/office/drawing/2014/main" id="{81D08335-D814-4AFB-97D1-0F0961D918EF}"/>
            </a:ext>
          </a:extLst>
        </xdr:cNvPr>
        <xdr:cNvSpPr/>
      </xdr:nvSpPr>
      <xdr:spPr>
        <a:xfrm>
          <a:off x="16268700" y="612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116840</xdr:rowOff>
    </xdr:from>
    <xdr:to>
      <xdr:col>81</xdr:col>
      <xdr:colOff>101600</xdr:colOff>
      <xdr:row>36</xdr:row>
      <xdr:rowOff>46990</xdr:rowOff>
    </xdr:to>
    <xdr:sp macro="" textlink="">
      <xdr:nvSpPr>
        <xdr:cNvPr id="517" name="フローチャート: 判断 516">
          <a:extLst>
            <a:ext uri="{FF2B5EF4-FFF2-40B4-BE49-F238E27FC236}">
              <a16:creationId xmlns:a16="http://schemas.microsoft.com/office/drawing/2014/main" id="{AE4EDDE3-3B13-4478-8BB6-FB9ACBC8EF87}"/>
            </a:ext>
          </a:extLst>
        </xdr:cNvPr>
        <xdr:cNvSpPr/>
      </xdr:nvSpPr>
      <xdr:spPr>
        <a:xfrm>
          <a:off x="15430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55118</xdr:rowOff>
    </xdr:from>
    <xdr:to>
      <xdr:col>76</xdr:col>
      <xdr:colOff>165100</xdr:colOff>
      <xdr:row>35</xdr:row>
      <xdr:rowOff>156718</xdr:rowOff>
    </xdr:to>
    <xdr:sp macro="" textlink="">
      <xdr:nvSpPr>
        <xdr:cNvPr id="518" name="フローチャート: 判断 517">
          <a:extLst>
            <a:ext uri="{FF2B5EF4-FFF2-40B4-BE49-F238E27FC236}">
              <a16:creationId xmlns:a16="http://schemas.microsoft.com/office/drawing/2014/main" id="{F5808975-BE50-4FFF-A70A-A04808720875}"/>
            </a:ext>
          </a:extLst>
        </xdr:cNvPr>
        <xdr:cNvSpPr/>
      </xdr:nvSpPr>
      <xdr:spPr>
        <a:xfrm>
          <a:off x="14541500" y="605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73406</xdr:rowOff>
    </xdr:from>
    <xdr:to>
      <xdr:col>72</xdr:col>
      <xdr:colOff>38100</xdr:colOff>
      <xdr:row>36</xdr:row>
      <xdr:rowOff>3556</xdr:rowOff>
    </xdr:to>
    <xdr:sp macro="" textlink="">
      <xdr:nvSpPr>
        <xdr:cNvPr id="519" name="フローチャート: 判断 518">
          <a:extLst>
            <a:ext uri="{FF2B5EF4-FFF2-40B4-BE49-F238E27FC236}">
              <a16:creationId xmlns:a16="http://schemas.microsoft.com/office/drawing/2014/main" id="{7FDC8AC0-D2DF-401B-B3B7-6EA1C1A89567}"/>
            </a:ext>
          </a:extLst>
        </xdr:cNvPr>
        <xdr:cNvSpPr/>
      </xdr:nvSpPr>
      <xdr:spPr>
        <a:xfrm>
          <a:off x="13652500" y="6074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55118</xdr:rowOff>
    </xdr:from>
    <xdr:to>
      <xdr:col>67</xdr:col>
      <xdr:colOff>101600</xdr:colOff>
      <xdr:row>35</xdr:row>
      <xdr:rowOff>156718</xdr:rowOff>
    </xdr:to>
    <xdr:sp macro="" textlink="">
      <xdr:nvSpPr>
        <xdr:cNvPr id="520" name="フローチャート: 判断 519">
          <a:extLst>
            <a:ext uri="{FF2B5EF4-FFF2-40B4-BE49-F238E27FC236}">
              <a16:creationId xmlns:a16="http://schemas.microsoft.com/office/drawing/2014/main" id="{D23BF3BC-DD7C-4CD0-B375-121DD7F46C36}"/>
            </a:ext>
          </a:extLst>
        </xdr:cNvPr>
        <xdr:cNvSpPr/>
      </xdr:nvSpPr>
      <xdr:spPr>
        <a:xfrm>
          <a:off x="12763500" y="605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E4F572DF-8060-4322-BD11-36474C9D0A2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850DB158-CCD5-48C9-AABB-79AF34F28F4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F60830BE-0755-4FD7-8E29-B8D9EC16300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8A450BB3-94A5-4EC2-81C7-C083E6D98CF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4269B82E-08DF-40C3-962F-0CDD855497C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66548</xdr:rowOff>
    </xdr:from>
    <xdr:to>
      <xdr:col>85</xdr:col>
      <xdr:colOff>177800</xdr:colOff>
      <xdr:row>39</xdr:row>
      <xdr:rowOff>168148</xdr:rowOff>
    </xdr:to>
    <xdr:sp macro="" textlink="">
      <xdr:nvSpPr>
        <xdr:cNvPr id="526" name="楕円 525">
          <a:extLst>
            <a:ext uri="{FF2B5EF4-FFF2-40B4-BE49-F238E27FC236}">
              <a16:creationId xmlns:a16="http://schemas.microsoft.com/office/drawing/2014/main" id="{E9D0F021-EC80-425D-BEC1-F61BB0E875EC}"/>
            </a:ext>
          </a:extLst>
        </xdr:cNvPr>
        <xdr:cNvSpPr/>
      </xdr:nvSpPr>
      <xdr:spPr>
        <a:xfrm>
          <a:off x="16268700" y="675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44975</xdr:rowOff>
    </xdr:from>
    <xdr:ext cx="405111" cy="259045"/>
    <xdr:sp macro="" textlink="">
      <xdr:nvSpPr>
        <xdr:cNvPr id="527" name="【認定こども園・幼稚園・保育所】&#10;有形固定資産減価償却率該当値テキスト">
          <a:extLst>
            <a:ext uri="{FF2B5EF4-FFF2-40B4-BE49-F238E27FC236}">
              <a16:creationId xmlns:a16="http://schemas.microsoft.com/office/drawing/2014/main" id="{54DEA265-F447-4715-9230-40B1EB44EF02}"/>
            </a:ext>
          </a:extLst>
        </xdr:cNvPr>
        <xdr:cNvSpPr txBox="1"/>
      </xdr:nvSpPr>
      <xdr:spPr>
        <a:xfrm>
          <a:off x="16357600" y="6731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32258</xdr:rowOff>
    </xdr:from>
    <xdr:to>
      <xdr:col>81</xdr:col>
      <xdr:colOff>101600</xdr:colOff>
      <xdr:row>39</xdr:row>
      <xdr:rowOff>133858</xdr:rowOff>
    </xdr:to>
    <xdr:sp macro="" textlink="">
      <xdr:nvSpPr>
        <xdr:cNvPr id="528" name="楕円 527">
          <a:extLst>
            <a:ext uri="{FF2B5EF4-FFF2-40B4-BE49-F238E27FC236}">
              <a16:creationId xmlns:a16="http://schemas.microsoft.com/office/drawing/2014/main" id="{4D89B684-32CF-4175-A430-B7D82979202A}"/>
            </a:ext>
          </a:extLst>
        </xdr:cNvPr>
        <xdr:cNvSpPr/>
      </xdr:nvSpPr>
      <xdr:spPr>
        <a:xfrm>
          <a:off x="15430500" y="671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83058</xdr:rowOff>
    </xdr:from>
    <xdr:to>
      <xdr:col>85</xdr:col>
      <xdr:colOff>127000</xdr:colOff>
      <xdr:row>39</xdr:row>
      <xdr:rowOff>117348</xdr:rowOff>
    </xdr:to>
    <xdr:cxnSp macro="">
      <xdr:nvCxnSpPr>
        <xdr:cNvPr id="529" name="直線コネクタ 528">
          <a:extLst>
            <a:ext uri="{FF2B5EF4-FFF2-40B4-BE49-F238E27FC236}">
              <a16:creationId xmlns:a16="http://schemas.microsoft.com/office/drawing/2014/main" id="{504A5421-9E9A-459F-9DB7-7A230C2ACC15}"/>
            </a:ext>
          </a:extLst>
        </xdr:cNvPr>
        <xdr:cNvCxnSpPr/>
      </xdr:nvCxnSpPr>
      <xdr:spPr>
        <a:xfrm>
          <a:off x="15481300" y="6769608"/>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167132</xdr:rowOff>
    </xdr:from>
    <xdr:to>
      <xdr:col>76</xdr:col>
      <xdr:colOff>165100</xdr:colOff>
      <xdr:row>39</xdr:row>
      <xdr:rowOff>97282</xdr:rowOff>
    </xdr:to>
    <xdr:sp macro="" textlink="">
      <xdr:nvSpPr>
        <xdr:cNvPr id="530" name="楕円 529">
          <a:extLst>
            <a:ext uri="{FF2B5EF4-FFF2-40B4-BE49-F238E27FC236}">
              <a16:creationId xmlns:a16="http://schemas.microsoft.com/office/drawing/2014/main" id="{5FDB6536-47FC-478D-80F2-749711A6CBA2}"/>
            </a:ext>
          </a:extLst>
        </xdr:cNvPr>
        <xdr:cNvSpPr/>
      </xdr:nvSpPr>
      <xdr:spPr>
        <a:xfrm>
          <a:off x="14541500" y="668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46482</xdr:rowOff>
    </xdr:from>
    <xdr:to>
      <xdr:col>81</xdr:col>
      <xdr:colOff>50800</xdr:colOff>
      <xdr:row>39</xdr:row>
      <xdr:rowOff>83058</xdr:rowOff>
    </xdr:to>
    <xdr:cxnSp macro="">
      <xdr:nvCxnSpPr>
        <xdr:cNvPr id="531" name="直線コネクタ 530">
          <a:extLst>
            <a:ext uri="{FF2B5EF4-FFF2-40B4-BE49-F238E27FC236}">
              <a16:creationId xmlns:a16="http://schemas.microsoft.com/office/drawing/2014/main" id="{45905A85-E36B-4A44-A6F3-F0B12F2CE33C}"/>
            </a:ext>
          </a:extLst>
        </xdr:cNvPr>
        <xdr:cNvCxnSpPr/>
      </xdr:nvCxnSpPr>
      <xdr:spPr>
        <a:xfrm>
          <a:off x="14592300" y="67330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125984</xdr:rowOff>
    </xdr:from>
    <xdr:to>
      <xdr:col>72</xdr:col>
      <xdr:colOff>38100</xdr:colOff>
      <xdr:row>39</xdr:row>
      <xdr:rowOff>56134</xdr:rowOff>
    </xdr:to>
    <xdr:sp macro="" textlink="">
      <xdr:nvSpPr>
        <xdr:cNvPr id="532" name="楕円 531">
          <a:extLst>
            <a:ext uri="{FF2B5EF4-FFF2-40B4-BE49-F238E27FC236}">
              <a16:creationId xmlns:a16="http://schemas.microsoft.com/office/drawing/2014/main" id="{BB88FA1A-82AC-4E2D-8B48-9EB156941535}"/>
            </a:ext>
          </a:extLst>
        </xdr:cNvPr>
        <xdr:cNvSpPr/>
      </xdr:nvSpPr>
      <xdr:spPr>
        <a:xfrm>
          <a:off x="13652500" y="664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5334</xdr:rowOff>
    </xdr:from>
    <xdr:to>
      <xdr:col>76</xdr:col>
      <xdr:colOff>114300</xdr:colOff>
      <xdr:row>39</xdr:row>
      <xdr:rowOff>46482</xdr:rowOff>
    </xdr:to>
    <xdr:cxnSp macro="">
      <xdr:nvCxnSpPr>
        <xdr:cNvPr id="533" name="直線コネクタ 532">
          <a:extLst>
            <a:ext uri="{FF2B5EF4-FFF2-40B4-BE49-F238E27FC236}">
              <a16:creationId xmlns:a16="http://schemas.microsoft.com/office/drawing/2014/main" id="{0ECBB141-B07F-43F5-A9BD-FCCC4586E56E}"/>
            </a:ext>
          </a:extLst>
        </xdr:cNvPr>
        <xdr:cNvCxnSpPr/>
      </xdr:nvCxnSpPr>
      <xdr:spPr>
        <a:xfrm>
          <a:off x="13703300" y="669188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77978</xdr:rowOff>
    </xdr:from>
    <xdr:to>
      <xdr:col>67</xdr:col>
      <xdr:colOff>101600</xdr:colOff>
      <xdr:row>39</xdr:row>
      <xdr:rowOff>8128</xdr:rowOff>
    </xdr:to>
    <xdr:sp macro="" textlink="">
      <xdr:nvSpPr>
        <xdr:cNvPr id="534" name="楕円 533">
          <a:extLst>
            <a:ext uri="{FF2B5EF4-FFF2-40B4-BE49-F238E27FC236}">
              <a16:creationId xmlns:a16="http://schemas.microsoft.com/office/drawing/2014/main" id="{B44DA783-597C-4C9B-B25F-BCFDAE66A232}"/>
            </a:ext>
          </a:extLst>
        </xdr:cNvPr>
        <xdr:cNvSpPr/>
      </xdr:nvSpPr>
      <xdr:spPr>
        <a:xfrm>
          <a:off x="12763500" y="659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128778</xdr:rowOff>
    </xdr:from>
    <xdr:to>
      <xdr:col>71</xdr:col>
      <xdr:colOff>177800</xdr:colOff>
      <xdr:row>39</xdr:row>
      <xdr:rowOff>5334</xdr:rowOff>
    </xdr:to>
    <xdr:cxnSp macro="">
      <xdr:nvCxnSpPr>
        <xdr:cNvPr id="535" name="直線コネクタ 534">
          <a:extLst>
            <a:ext uri="{FF2B5EF4-FFF2-40B4-BE49-F238E27FC236}">
              <a16:creationId xmlns:a16="http://schemas.microsoft.com/office/drawing/2014/main" id="{F238E8DA-3FE0-4610-A5A7-8DB94B8D04D0}"/>
            </a:ext>
          </a:extLst>
        </xdr:cNvPr>
        <xdr:cNvCxnSpPr/>
      </xdr:nvCxnSpPr>
      <xdr:spPr>
        <a:xfrm>
          <a:off x="12814300" y="664387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63517</xdr:rowOff>
    </xdr:from>
    <xdr:ext cx="405111" cy="259045"/>
    <xdr:sp macro="" textlink="">
      <xdr:nvSpPr>
        <xdr:cNvPr id="536" name="n_1aveValue【認定こども園・幼稚園・保育所】&#10;有形固定資産減価償却率">
          <a:extLst>
            <a:ext uri="{FF2B5EF4-FFF2-40B4-BE49-F238E27FC236}">
              <a16:creationId xmlns:a16="http://schemas.microsoft.com/office/drawing/2014/main" id="{431193C5-FB58-4285-9228-F8A6A0B32EE8}"/>
            </a:ext>
          </a:extLst>
        </xdr:cNvPr>
        <xdr:cNvSpPr txBox="1"/>
      </xdr:nvSpPr>
      <xdr:spPr>
        <a:xfrm>
          <a:off x="15266044"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1795</xdr:rowOff>
    </xdr:from>
    <xdr:ext cx="405111" cy="259045"/>
    <xdr:sp macro="" textlink="">
      <xdr:nvSpPr>
        <xdr:cNvPr id="537" name="n_2aveValue【認定こども園・幼稚園・保育所】&#10;有形固定資産減価償却率">
          <a:extLst>
            <a:ext uri="{FF2B5EF4-FFF2-40B4-BE49-F238E27FC236}">
              <a16:creationId xmlns:a16="http://schemas.microsoft.com/office/drawing/2014/main" id="{83E10E26-BC9B-4A57-88BC-C1CA34CF1B73}"/>
            </a:ext>
          </a:extLst>
        </xdr:cNvPr>
        <xdr:cNvSpPr txBox="1"/>
      </xdr:nvSpPr>
      <xdr:spPr>
        <a:xfrm>
          <a:off x="14389744" y="583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20083</xdr:rowOff>
    </xdr:from>
    <xdr:ext cx="405111" cy="259045"/>
    <xdr:sp macro="" textlink="">
      <xdr:nvSpPr>
        <xdr:cNvPr id="538" name="n_3aveValue【認定こども園・幼稚園・保育所】&#10;有形固定資産減価償却率">
          <a:extLst>
            <a:ext uri="{FF2B5EF4-FFF2-40B4-BE49-F238E27FC236}">
              <a16:creationId xmlns:a16="http://schemas.microsoft.com/office/drawing/2014/main" id="{F847D129-A441-4F0C-98F8-E824A97D120F}"/>
            </a:ext>
          </a:extLst>
        </xdr:cNvPr>
        <xdr:cNvSpPr txBox="1"/>
      </xdr:nvSpPr>
      <xdr:spPr>
        <a:xfrm>
          <a:off x="13500744" y="584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1795</xdr:rowOff>
    </xdr:from>
    <xdr:ext cx="405111" cy="259045"/>
    <xdr:sp macro="" textlink="">
      <xdr:nvSpPr>
        <xdr:cNvPr id="539" name="n_4aveValue【認定こども園・幼稚園・保育所】&#10;有形固定資産減価償却率">
          <a:extLst>
            <a:ext uri="{FF2B5EF4-FFF2-40B4-BE49-F238E27FC236}">
              <a16:creationId xmlns:a16="http://schemas.microsoft.com/office/drawing/2014/main" id="{9CDB6FAE-7DBC-40D7-A032-75AC27B50337}"/>
            </a:ext>
          </a:extLst>
        </xdr:cNvPr>
        <xdr:cNvSpPr txBox="1"/>
      </xdr:nvSpPr>
      <xdr:spPr>
        <a:xfrm>
          <a:off x="12611744" y="583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124985</xdr:rowOff>
    </xdr:from>
    <xdr:ext cx="405111" cy="259045"/>
    <xdr:sp macro="" textlink="">
      <xdr:nvSpPr>
        <xdr:cNvPr id="540" name="n_1mainValue【認定こども園・幼稚園・保育所】&#10;有形固定資産減価償却率">
          <a:extLst>
            <a:ext uri="{FF2B5EF4-FFF2-40B4-BE49-F238E27FC236}">
              <a16:creationId xmlns:a16="http://schemas.microsoft.com/office/drawing/2014/main" id="{11BCD41D-6509-43FA-98BA-65E8DA1131B3}"/>
            </a:ext>
          </a:extLst>
        </xdr:cNvPr>
        <xdr:cNvSpPr txBox="1"/>
      </xdr:nvSpPr>
      <xdr:spPr>
        <a:xfrm>
          <a:off x="15266044" y="681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88409</xdr:rowOff>
    </xdr:from>
    <xdr:ext cx="405111" cy="259045"/>
    <xdr:sp macro="" textlink="">
      <xdr:nvSpPr>
        <xdr:cNvPr id="541" name="n_2mainValue【認定こども園・幼稚園・保育所】&#10;有形固定資産減価償却率">
          <a:extLst>
            <a:ext uri="{FF2B5EF4-FFF2-40B4-BE49-F238E27FC236}">
              <a16:creationId xmlns:a16="http://schemas.microsoft.com/office/drawing/2014/main" id="{12EB27B0-ED4B-46B2-9127-9759A713ADE1}"/>
            </a:ext>
          </a:extLst>
        </xdr:cNvPr>
        <xdr:cNvSpPr txBox="1"/>
      </xdr:nvSpPr>
      <xdr:spPr>
        <a:xfrm>
          <a:off x="14389744" y="677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47261</xdr:rowOff>
    </xdr:from>
    <xdr:ext cx="405111" cy="259045"/>
    <xdr:sp macro="" textlink="">
      <xdr:nvSpPr>
        <xdr:cNvPr id="542" name="n_3mainValue【認定こども園・幼稚園・保育所】&#10;有形固定資産減価償却率">
          <a:extLst>
            <a:ext uri="{FF2B5EF4-FFF2-40B4-BE49-F238E27FC236}">
              <a16:creationId xmlns:a16="http://schemas.microsoft.com/office/drawing/2014/main" id="{82B96962-0291-4C30-9380-79E40E15304E}"/>
            </a:ext>
          </a:extLst>
        </xdr:cNvPr>
        <xdr:cNvSpPr txBox="1"/>
      </xdr:nvSpPr>
      <xdr:spPr>
        <a:xfrm>
          <a:off x="13500744" y="6733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170705</xdr:rowOff>
    </xdr:from>
    <xdr:ext cx="405111" cy="259045"/>
    <xdr:sp macro="" textlink="">
      <xdr:nvSpPr>
        <xdr:cNvPr id="543" name="n_4mainValue【認定こども園・幼稚園・保育所】&#10;有形固定資産減価償却率">
          <a:extLst>
            <a:ext uri="{FF2B5EF4-FFF2-40B4-BE49-F238E27FC236}">
              <a16:creationId xmlns:a16="http://schemas.microsoft.com/office/drawing/2014/main" id="{63A4280A-A8F6-4F7C-8391-DE64C8C2B512}"/>
            </a:ext>
          </a:extLst>
        </xdr:cNvPr>
        <xdr:cNvSpPr txBox="1"/>
      </xdr:nvSpPr>
      <xdr:spPr>
        <a:xfrm>
          <a:off x="12611744" y="668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a:extLst>
            <a:ext uri="{FF2B5EF4-FFF2-40B4-BE49-F238E27FC236}">
              <a16:creationId xmlns:a16="http://schemas.microsoft.com/office/drawing/2014/main" id="{1DB5CE63-3ACD-4EF0-8988-6871AC12EBF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a:extLst>
            <a:ext uri="{FF2B5EF4-FFF2-40B4-BE49-F238E27FC236}">
              <a16:creationId xmlns:a16="http://schemas.microsoft.com/office/drawing/2014/main" id="{C1D0CE1C-796E-4D60-A5A1-E36B72F2FFE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a:extLst>
            <a:ext uri="{FF2B5EF4-FFF2-40B4-BE49-F238E27FC236}">
              <a16:creationId xmlns:a16="http://schemas.microsoft.com/office/drawing/2014/main" id="{FC063D54-0473-4FFB-BC64-02997CF156F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a:extLst>
            <a:ext uri="{FF2B5EF4-FFF2-40B4-BE49-F238E27FC236}">
              <a16:creationId xmlns:a16="http://schemas.microsoft.com/office/drawing/2014/main" id="{9509C298-60EC-43C7-A1C0-0198E458881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a:extLst>
            <a:ext uri="{FF2B5EF4-FFF2-40B4-BE49-F238E27FC236}">
              <a16:creationId xmlns:a16="http://schemas.microsoft.com/office/drawing/2014/main" id="{9F23F337-0D76-418C-9AA2-0291A9B5702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a:extLst>
            <a:ext uri="{FF2B5EF4-FFF2-40B4-BE49-F238E27FC236}">
              <a16:creationId xmlns:a16="http://schemas.microsoft.com/office/drawing/2014/main" id="{8312D8DD-10A1-4CF5-BA95-422D279136C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a:extLst>
            <a:ext uri="{FF2B5EF4-FFF2-40B4-BE49-F238E27FC236}">
              <a16:creationId xmlns:a16="http://schemas.microsoft.com/office/drawing/2014/main" id="{B5D03C3D-B4ED-40B5-818E-D1AD74EC42A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a:extLst>
            <a:ext uri="{FF2B5EF4-FFF2-40B4-BE49-F238E27FC236}">
              <a16:creationId xmlns:a16="http://schemas.microsoft.com/office/drawing/2014/main" id="{B706A6D2-3EB8-45A8-841D-8EE056E735A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a:extLst>
            <a:ext uri="{FF2B5EF4-FFF2-40B4-BE49-F238E27FC236}">
              <a16:creationId xmlns:a16="http://schemas.microsoft.com/office/drawing/2014/main" id="{D2A3D6D6-0273-4C1C-893B-E7CA6280DFE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a:extLst>
            <a:ext uri="{FF2B5EF4-FFF2-40B4-BE49-F238E27FC236}">
              <a16:creationId xmlns:a16="http://schemas.microsoft.com/office/drawing/2014/main" id="{595AF413-1733-460D-942C-07FBDC577DC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4" name="直線コネクタ 553">
          <a:extLst>
            <a:ext uri="{FF2B5EF4-FFF2-40B4-BE49-F238E27FC236}">
              <a16:creationId xmlns:a16="http://schemas.microsoft.com/office/drawing/2014/main" id="{DB54E164-A06B-45F7-9CFA-FC8B4D771AD3}"/>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5" name="テキスト ボックス 554">
          <a:extLst>
            <a:ext uri="{FF2B5EF4-FFF2-40B4-BE49-F238E27FC236}">
              <a16:creationId xmlns:a16="http://schemas.microsoft.com/office/drawing/2014/main" id="{F640BF32-8032-41E8-B571-A3194A71BE68}"/>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6" name="直線コネクタ 555">
          <a:extLst>
            <a:ext uri="{FF2B5EF4-FFF2-40B4-BE49-F238E27FC236}">
              <a16:creationId xmlns:a16="http://schemas.microsoft.com/office/drawing/2014/main" id="{29FFB40C-8104-44B8-9795-7C83640EEB5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57" name="テキスト ボックス 556">
          <a:extLst>
            <a:ext uri="{FF2B5EF4-FFF2-40B4-BE49-F238E27FC236}">
              <a16:creationId xmlns:a16="http://schemas.microsoft.com/office/drawing/2014/main" id="{CDC3FA95-92EB-4366-828D-1C791813E489}"/>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8" name="直線コネクタ 557">
          <a:extLst>
            <a:ext uri="{FF2B5EF4-FFF2-40B4-BE49-F238E27FC236}">
              <a16:creationId xmlns:a16="http://schemas.microsoft.com/office/drawing/2014/main" id="{DF24D202-EE51-4B2C-8761-72F4D82A4DBB}"/>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59" name="テキスト ボックス 558">
          <a:extLst>
            <a:ext uri="{FF2B5EF4-FFF2-40B4-BE49-F238E27FC236}">
              <a16:creationId xmlns:a16="http://schemas.microsoft.com/office/drawing/2014/main" id="{049A401A-4077-4879-9264-C650AE66E1C7}"/>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0" name="直線コネクタ 559">
          <a:extLst>
            <a:ext uri="{FF2B5EF4-FFF2-40B4-BE49-F238E27FC236}">
              <a16:creationId xmlns:a16="http://schemas.microsoft.com/office/drawing/2014/main" id="{3AC29BD3-9E63-4A22-9C17-6A244B088413}"/>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1" name="テキスト ボックス 560">
          <a:extLst>
            <a:ext uri="{FF2B5EF4-FFF2-40B4-BE49-F238E27FC236}">
              <a16:creationId xmlns:a16="http://schemas.microsoft.com/office/drawing/2014/main" id="{487460FD-E856-41B7-A01E-CC4E166C0952}"/>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2" name="直線コネクタ 561">
          <a:extLst>
            <a:ext uri="{FF2B5EF4-FFF2-40B4-BE49-F238E27FC236}">
              <a16:creationId xmlns:a16="http://schemas.microsoft.com/office/drawing/2014/main" id="{233C1A79-2741-48EA-A913-A139940CC2CB}"/>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3" name="テキスト ボックス 562">
          <a:extLst>
            <a:ext uri="{FF2B5EF4-FFF2-40B4-BE49-F238E27FC236}">
              <a16:creationId xmlns:a16="http://schemas.microsoft.com/office/drawing/2014/main" id="{7E4C549A-A4F2-49F3-A8A5-ADE650CBE5E3}"/>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4" name="直線コネクタ 563">
          <a:extLst>
            <a:ext uri="{FF2B5EF4-FFF2-40B4-BE49-F238E27FC236}">
              <a16:creationId xmlns:a16="http://schemas.microsoft.com/office/drawing/2014/main" id="{95D4C8E8-9951-4553-97EC-4FDB66AC8EF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5" name="テキスト ボックス 564">
          <a:extLst>
            <a:ext uri="{FF2B5EF4-FFF2-40B4-BE49-F238E27FC236}">
              <a16:creationId xmlns:a16="http://schemas.microsoft.com/office/drawing/2014/main" id="{E74C9F10-A367-4F00-863D-D4D9A38CB96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6" name="【認定こども園・幼稚園・保育所】&#10;一人当たり面積グラフ枠">
          <a:extLst>
            <a:ext uri="{FF2B5EF4-FFF2-40B4-BE49-F238E27FC236}">
              <a16:creationId xmlns:a16="http://schemas.microsoft.com/office/drawing/2014/main" id="{6BAEFD3F-9688-4CC4-91D1-F42E5D32BB5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125730</xdr:rowOff>
    </xdr:from>
    <xdr:to>
      <xdr:col>116</xdr:col>
      <xdr:colOff>62864</xdr:colOff>
      <xdr:row>41</xdr:row>
      <xdr:rowOff>152400</xdr:rowOff>
    </xdr:to>
    <xdr:cxnSp macro="">
      <xdr:nvCxnSpPr>
        <xdr:cNvPr id="567" name="直線コネクタ 566">
          <a:extLst>
            <a:ext uri="{FF2B5EF4-FFF2-40B4-BE49-F238E27FC236}">
              <a16:creationId xmlns:a16="http://schemas.microsoft.com/office/drawing/2014/main" id="{37C660C0-7060-4F15-A5CD-5530B9B5168D}"/>
            </a:ext>
          </a:extLst>
        </xdr:cNvPr>
        <xdr:cNvCxnSpPr/>
      </xdr:nvCxnSpPr>
      <xdr:spPr>
        <a:xfrm flipV="1">
          <a:off x="22160864" y="561213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156227</xdr:rowOff>
    </xdr:from>
    <xdr:ext cx="469744" cy="259045"/>
    <xdr:sp macro="" textlink="">
      <xdr:nvSpPr>
        <xdr:cNvPr id="568" name="【認定こども園・幼稚園・保育所】&#10;一人当たり面積最小値テキスト">
          <a:extLst>
            <a:ext uri="{FF2B5EF4-FFF2-40B4-BE49-F238E27FC236}">
              <a16:creationId xmlns:a16="http://schemas.microsoft.com/office/drawing/2014/main" id="{2042A95C-325C-4B3F-BEC4-789C19AF0313}"/>
            </a:ext>
          </a:extLst>
        </xdr:cNvPr>
        <xdr:cNvSpPr txBox="1"/>
      </xdr:nvSpPr>
      <xdr:spPr>
        <a:xfrm>
          <a:off x="22199600" y="718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152400</xdr:rowOff>
    </xdr:from>
    <xdr:to>
      <xdr:col>116</xdr:col>
      <xdr:colOff>152400</xdr:colOff>
      <xdr:row>41</xdr:row>
      <xdr:rowOff>152400</xdr:rowOff>
    </xdr:to>
    <xdr:cxnSp macro="">
      <xdr:nvCxnSpPr>
        <xdr:cNvPr id="569" name="直線コネクタ 568">
          <a:extLst>
            <a:ext uri="{FF2B5EF4-FFF2-40B4-BE49-F238E27FC236}">
              <a16:creationId xmlns:a16="http://schemas.microsoft.com/office/drawing/2014/main" id="{B364BB3A-54F3-4879-9D77-3382C1E2F11B}"/>
            </a:ext>
          </a:extLst>
        </xdr:cNvPr>
        <xdr:cNvCxnSpPr/>
      </xdr:nvCxnSpPr>
      <xdr:spPr>
        <a:xfrm>
          <a:off x="22072600" y="718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72407</xdr:rowOff>
    </xdr:from>
    <xdr:ext cx="469744" cy="259045"/>
    <xdr:sp macro="" textlink="">
      <xdr:nvSpPr>
        <xdr:cNvPr id="570" name="【認定こども園・幼稚園・保育所】&#10;一人当たり面積最大値テキスト">
          <a:extLst>
            <a:ext uri="{FF2B5EF4-FFF2-40B4-BE49-F238E27FC236}">
              <a16:creationId xmlns:a16="http://schemas.microsoft.com/office/drawing/2014/main" id="{83FFA79D-1B2A-41C8-89B2-D63228CBA466}"/>
            </a:ext>
          </a:extLst>
        </xdr:cNvPr>
        <xdr:cNvSpPr txBox="1"/>
      </xdr:nvSpPr>
      <xdr:spPr>
        <a:xfrm>
          <a:off x="22199600" y="538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125730</xdr:rowOff>
    </xdr:from>
    <xdr:to>
      <xdr:col>116</xdr:col>
      <xdr:colOff>152400</xdr:colOff>
      <xdr:row>32</xdr:row>
      <xdr:rowOff>125730</xdr:rowOff>
    </xdr:to>
    <xdr:cxnSp macro="">
      <xdr:nvCxnSpPr>
        <xdr:cNvPr id="571" name="直線コネクタ 570">
          <a:extLst>
            <a:ext uri="{FF2B5EF4-FFF2-40B4-BE49-F238E27FC236}">
              <a16:creationId xmlns:a16="http://schemas.microsoft.com/office/drawing/2014/main" id="{30BE06CD-0E6A-4F3E-9561-7FECF5374DFC}"/>
            </a:ext>
          </a:extLst>
        </xdr:cNvPr>
        <xdr:cNvCxnSpPr/>
      </xdr:nvCxnSpPr>
      <xdr:spPr>
        <a:xfrm>
          <a:off x="22072600" y="561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38117</xdr:rowOff>
    </xdr:from>
    <xdr:ext cx="469744" cy="259045"/>
    <xdr:sp macro="" textlink="">
      <xdr:nvSpPr>
        <xdr:cNvPr id="572" name="【認定こども園・幼稚園・保育所】&#10;一人当たり面積平均値テキスト">
          <a:extLst>
            <a:ext uri="{FF2B5EF4-FFF2-40B4-BE49-F238E27FC236}">
              <a16:creationId xmlns:a16="http://schemas.microsoft.com/office/drawing/2014/main" id="{FBEFA454-58AE-4072-B8AA-77DB785B0BE5}"/>
            </a:ext>
          </a:extLst>
        </xdr:cNvPr>
        <xdr:cNvSpPr txBox="1"/>
      </xdr:nvSpPr>
      <xdr:spPr>
        <a:xfrm>
          <a:off x="22199600" y="6553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59690</xdr:rowOff>
    </xdr:from>
    <xdr:to>
      <xdr:col>116</xdr:col>
      <xdr:colOff>114300</xdr:colOff>
      <xdr:row>38</xdr:row>
      <xdr:rowOff>161290</xdr:rowOff>
    </xdr:to>
    <xdr:sp macro="" textlink="">
      <xdr:nvSpPr>
        <xdr:cNvPr id="573" name="フローチャート: 判断 572">
          <a:extLst>
            <a:ext uri="{FF2B5EF4-FFF2-40B4-BE49-F238E27FC236}">
              <a16:creationId xmlns:a16="http://schemas.microsoft.com/office/drawing/2014/main" id="{A1427766-CBEB-444B-9666-8D75BF06507E}"/>
            </a:ext>
          </a:extLst>
        </xdr:cNvPr>
        <xdr:cNvSpPr/>
      </xdr:nvSpPr>
      <xdr:spPr>
        <a:xfrm>
          <a:off x="221107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55880</xdr:rowOff>
    </xdr:from>
    <xdr:to>
      <xdr:col>112</xdr:col>
      <xdr:colOff>38100</xdr:colOff>
      <xdr:row>38</xdr:row>
      <xdr:rowOff>157480</xdr:rowOff>
    </xdr:to>
    <xdr:sp macro="" textlink="">
      <xdr:nvSpPr>
        <xdr:cNvPr id="574" name="フローチャート: 判断 573">
          <a:extLst>
            <a:ext uri="{FF2B5EF4-FFF2-40B4-BE49-F238E27FC236}">
              <a16:creationId xmlns:a16="http://schemas.microsoft.com/office/drawing/2014/main" id="{C9A24407-120A-43BB-B7EB-0B90A140D425}"/>
            </a:ext>
          </a:extLst>
        </xdr:cNvPr>
        <xdr:cNvSpPr/>
      </xdr:nvSpPr>
      <xdr:spPr>
        <a:xfrm>
          <a:off x="21272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40640</xdr:rowOff>
    </xdr:from>
    <xdr:to>
      <xdr:col>107</xdr:col>
      <xdr:colOff>101600</xdr:colOff>
      <xdr:row>38</xdr:row>
      <xdr:rowOff>142240</xdr:rowOff>
    </xdr:to>
    <xdr:sp macro="" textlink="">
      <xdr:nvSpPr>
        <xdr:cNvPr id="575" name="フローチャート: 判断 574">
          <a:extLst>
            <a:ext uri="{FF2B5EF4-FFF2-40B4-BE49-F238E27FC236}">
              <a16:creationId xmlns:a16="http://schemas.microsoft.com/office/drawing/2014/main" id="{5838527F-FF65-470D-AF66-2247D9A1424E}"/>
            </a:ext>
          </a:extLst>
        </xdr:cNvPr>
        <xdr:cNvSpPr/>
      </xdr:nvSpPr>
      <xdr:spPr>
        <a:xfrm>
          <a:off x="203835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132080</xdr:rowOff>
    </xdr:from>
    <xdr:to>
      <xdr:col>102</xdr:col>
      <xdr:colOff>165100</xdr:colOff>
      <xdr:row>39</xdr:row>
      <xdr:rowOff>62230</xdr:rowOff>
    </xdr:to>
    <xdr:sp macro="" textlink="">
      <xdr:nvSpPr>
        <xdr:cNvPr id="576" name="フローチャート: 判断 575">
          <a:extLst>
            <a:ext uri="{FF2B5EF4-FFF2-40B4-BE49-F238E27FC236}">
              <a16:creationId xmlns:a16="http://schemas.microsoft.com/office/drawing/2014/main" id="{9A60E988-A539-48FC-B273-0338C55AD706}"/>
            </a:ext>
          </a:extLst>
        </xdr:cNvPr>
        <xdr:cNvSpPr/>
      </xdr:nvSpPr>
      <xdr:spPr>
        <a:xfrm>
          <a:off x="194945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128270</xdr:rowOff>
    </xdr:from>
    <xdr:to>
      <xdr:col>98</xdr:col>
      <xdr:colOff>38100</xdr:colOff>
      <xdr:row>39</xdr:row>
      <xdr:rowOff>58420</xdr:rowOff>
    </xdr:to>
    <xdr:sp macro="" textlink="">
      <xdr:nvSpPr>
        <xdr:cNvPr id="577" name="フローチャート: 判断 576">
          <a:extLst>
            <a:ext uri="{FF2B5EF4-FFF2-40B4-BE49-F238E27FC236}">
              <a16:creationId xmlns:a16="http://schemas.microsoft.com/office/drawing/2014/main" id="{E64B58AB-A57C-49E2-BE91-96DF70837FC7}"/>
            </a:ext>
          </a:extLst>
        </xdr:cNvPr>
        <xdr:cNvSpPr/>
      </xdr:nvSpPr>
      <xdr:spPr>
        <a:xfrm>
          <a:off x="18605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548B279C-D73B-4F27-B656-631192C1E0B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11034C39-D1D0-442B-B110-48C92E1CCAB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FF2B3A5C-D6BB-4ED1-8862-3561A958BDB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3A1737D8-7C75-41DB-8180-307089236CF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D3D95029-387A-4E4E-9394-360AEBAE4BA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55880</xdr:rowOff>
    </xdr:from>
    <xdr:to>
      <xdr:col>116</xdr:col>
      <xdr:colOff>114300</xdr:colOff>
      <xdr:row>38</xdr:row>
      <xdr:rowOff>157480</xdr:rowOff>
    </xdr:to>
    <xdr:sp macro="" textlink="">
      <xdr:nvSpPr>
        <xdr:cNvPr id="583" name="楕円 582">
          <a:extLst>
            <a:ext uri="{FF2B5EF4-FFF2-40B4-BE49-F238E27FC236}">
              <a16:creationId xmlns:a16="http://schemas.microsoft.com/office/drawing/2014/main" id="{7D46CB6F-9994-42AB-9114-EF21BAF83FC2}"/>
            </a:ext>
          </a:extLst>
        </xdr:cNvPr>
        <xdr:cNvSpPr/>
      </xdr:nvSpPr>
      <xdr:spPr>
        <a:xfrm>
          <a:off x="221107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78757</xdr:rowOff>
    </xdr:from>
    <xdr:ext cx="469744" cy="259045"/>
    <xdr:sp macro="" textlink="">
      <xdr:nvSpPr>
        <xdr:cNvPr id="584" name="【認定こども園・幼稚園・保育所】&#10;一人当たり面積該当値テキスト">
          <a:extLst>
            <a:ext uri="{FF2B5EF4-FFF2-40B4-BE49-F238E27FC236}">
              <a16:creationId xmlns:a16="http://schemas.microsoft.com/office/drawing/2014/main" id="{C06A568A-3752-4BE7-A02B-8154808B39E5}"/>
            </a:ext>
          </a:extLst>
        </xdr:cNvPr>
        <xdr:cNvSpPr txBox="1"/>
      </xdr:nvSpPr>
      <xdr:spPr>
        <a:xfrm>
          <a:off x="22199600" y="642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67310</xdr:rowOff>
    </xdr:from>
    <xdr:to>
      <xdr:col>112</xdr:col>
      <xdr:colOff>38100</xdr:colOff>
      <xdr:row>38</xdr:row>
      <xdr:rowOff>168910</xdr:rowOff>
    </xdr:to>
    <xdr:sp macro="" textlink="">
      <xdr:nvSpPr>
        <xdr:cNvPr id="585" name="楕円 584">
          <a:extLst>
            <a:ext uri="{FF2B5EF4-FFF2-40B4-BE49-F238E27FC236}">
              <a16:creationId xmlns:a16="http://schemas.microsoft.com/office/drawing/2014/main" id="{8B6808DB-721E-40D3-8832-817471865DA9}"/>
            </a:ext>
          </a:extLst>
        </xdr:cNvPr>
        <xdr:cNvSpPr/>
      </xdr:nvSpPr>
      <xdr:spPr>
        <a:xfrm>
          <a:off x="212725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106680</xdr:rowOff>
    </xdr:from>
    <xdr:to>
      <xdr:col>116</xdr:col>
      <xdr:colOff>63500</xdr:colOff>
      <xdr:row>38</xdr:row>
      <xdr:rowOff>118110</xdr:rowOff>
    </xdr:to>
    <xdr:cxnSp macro="">
      <xdr:nvCxnSpPr>
        <xdr:cNvPr id="586" name="直線コネクタ 585">
          <a:extLst>
            <a:ext uri="{FF2B5EF4-FFF2-40B4-BE49-F238E27FC236}">
              <a16:creationId xmlns:a16="http://schemas.microsoft.com/office/drawing/2014/main" id="{2050CC0C-F191-49A3-BDE9-CDD8CCDD22E2}"/>
            </a:ext>
          </a:extLst>
        </xdr:cNvPr>
        <xdr:cNvCxnSpPr/>
      </xdr:nvCxnSpPr>
      <xdr:spPr>
        <a:xfrm flipV="1">
          <a:off x="21323300" y="662178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78740</xdr:rowOff>
    </xdr:from>
    <xdr:to>
      <xdr:col>107</xdr:col>
      <xdr:colOff>101600</xdr:colOff>
      <xdr:row>39</xdr:row>
      <xdr:rowOff>8890</xdr:rowOff>
    </xdr:to>
    <xdr:sp macro="" textlink="">
      <xdr:nvSpPr>
        <xdr:cNvPr id="587" name="楕円 586">
          <a:extLst>
            <a:ext uri="{FF2B5EF4-FFF2-40B4-BE49-F238E27FC236}">
              <a16:creationId xmlns:a16="http://schemas.microsoft.com/office/drawing/2014/main" id="{8BB5ECC0-24DF-4361-BC42-B321F39BD88C}"/>
            </a:ext>
          </a:extLst>
        </xdr:cNvPr>
        <xdr:cNvSpPr/>
      </xdr:nvSpPr>
      <xdr:spPr>
        <a:xfrm>
          <a:off x="20383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118110</xdr:rowOff>
    </xdr:from>
    <xdr:to>
      <xdr:col>111</xdr:col>
      <xdr:colOff>177800</xdr:colOff>
      <xdr:row>38</xdr:row>
      <xdr:rowOff>129540</xdr:rowOff>
    </xdr:to>
    <xdr:cxnSp macro="">
      <xdr:nvCxnSpPr>
        <xdr:cNvPr id="588" name="直線コネクタ 587">
          <a:extLst>
            <a:ext uri="{FF2B5EF4-FFF2-40B4-BE49-F238E27FC236}">
              <a16:creationId xmlns:a16="http://schemas.microsoft.com/office/drawing/2014/main" id="{A977E775-D175-4871-92A5-E3CF82F7329E}"/>
            </a:ext>
          </a:extLst>
        </xdr:cNvPr>
        <xdr:cNvCxnSpPr/>
      </xdr:nvCxnSpPr>
      <xdr:spPr>
        <a:xfrm flipV="1">
          <a:off x="20434300" y="66332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86360</xdr:rowOff>
    </xdr:from>
    <xdr:to>
      <xdr:col>102</xdr:col>
      <xdr:colOff>165100</xdr:colOff>
      <xdr:row>39</xdr:row>
      <xdr:rowOff>16510</xdr:rowOff>
    </xdr:to>
    <xdr:sp macro="" textlink="">
      <xdr:nvSpPr>
        <xdr:cNvPr id="589" name="楕円 588">
          <a:extLst>
            <a:ext uri="{FF2B5EF4-FFF2-40B4-BE49-F238E27FC236}">
              <a16:creationId xmlns:a16="http://schemas.microsoft.com/office/drawing/2014/main" id="{34553981-E249-4898-B5FC-E34727C20EFB}"/>
            </a:ext>
          </a:extLst>
        </xdr:cNvPr>
        <xdr:cNvSpPr/>
      </xdr:nvSpPr>
      <xdr:spPr>
        <a:xfrm>
          <a:off x="19494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129540</xdr:rowOff>
    </xdr:from>
    <xdr:to>
      <xdr:col>107</xdr:col>
      <xdr:colOff>50800</xdr:colOff>
      <xdr:row>38</xdr:row>
      <xdr:rowOff>137160</xdr:rowOff>
    </xdr:to>
    <xdr:cxnSp macro="">
      <xdr:nvCxnSpPr>
        <xdr:cNvPr id="590" name="直線コネクタ 589">
          <a:extLst>
            <a:ext uri="{FF2B5EF4-FFF2-40B4-BE49-F238E27FC236}">
              <a16:creationId xmlns:a16="http://schemas.microsoft.com/office/drawing/2014/main" id="{3639D00A-4511-4783-B24C-7E95B7A4615E}"/>
            </a:ext>
          </a:extLst>
        </xdr:cNvPr>
        <xdr:cNvCxnSpPr/>
      </xdr:nvCxnSpPr>
      <xdr:spPr>
        <a:xfrm flipV="1">
          <a:off x="19545300" y="66446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93980</xdr:rowOff>
    </xdr:from>
    <xdr:to>
      <xdr:col>98</xdr:col>
      <xdr:colOff>38100</xdr:colOff>
      <xdr:row>39</xdr:row>
      <xdr:rowOff>24130</xdr:rowOff>
    </xdr:to>
    <xdr:sp macro="" textlink="">
      <xdr:nvSpPr>
        <xdr:cNvPr id="591" name="楕円 590">
          <a:extLst>
            <a:ext uri="{FF2B5EF4-FFF2-40B4-BE49-F238E27FC236}">
              <a16:creationId xmlns:a16="http://schemas.microsoft.com/office/drawing/2014/main" id="{8C8498E3-4168-4A66-BC3D-E3BF669C952B}"/>
            </a:ext>
          </a:extLst>
        </xdr:cNvPr>
        <xdr:cNvSpPr/>
      </xdr:nvSpPr>
      <xdr:spPr>
        <a:xfrm>
          <a:off x="18605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137160</xdr:rowOff>
    </xdr:from>
    <xdr:to>
      <xdr:col>102</xdr:col>
      <xdr:colOff>114300</xdr:colOff>
      <xdr:row>38</xdr:row>
      <xdr:rowOff>144780</xdr:rowOff>
    </xdr:to>
    <xdr:cxnSp macro="">
      <xdr:nvCxnSpPr>
        <xdr:cNvPr id="592" name="直線コネクタ 591">
          <a:extLst>
            <a:ext uri="{FF2B5EF4-FFF2-40B4-BE49-F238E27FC236}">
              <a16:creationId xmlns:a16="http://schemas.microsoft.com/office/drawing/2014/main" id="{0CB7608C-A301-4E67-B4F6-AE57E7D6D4A8}"/>
            </a:ext>
          </a:extLst>
        </xdr:cNvPr>
        <xdr:cNvCxnSpPr/>
      </xdr:nvCxnSpPr>
      <xdr:spPr>
        <a:xfrm flipV="1">
          <a:off x="18656300" y="66522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2557</xdr:rowOff>
    </xdr:from>
    <xdr:ext cx="469744" cy="259045"/>
    <xdr:sp macro="" textlink="">
      <xdr:nvSpPr>
        <xdr:cNvPr id="593" name="n_1aveValue【認定こども園・幼稚園・保育所】&#10;一人当たり面積">
          <a:extLst>
            <a:ext uri="{FF2B5EF4-FFF2-40B4-BE49-F238E27FC236}">
              <a16:creationId xmlns:a16="http://schemas.microsoft.com/office/drawing/2014/main" id="{46FF3C49-D506-4C45-A8D3-F403D8913057}"/>
            </a:ext>
          </a:extLst>
        </xdr:cNvPr>
        <xdr:cNvSpPr txBox="1"/>
      </xdr:nvSpPr>
      <xdr:spPr>
        <a:xfrm>
          <a:off x="21075727" y="634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158767</xdr:rowOff>
    </xdr:from>
    <xdr:ext cx="469744" cy="259045"/>
    <xdr:sp macro="" textlink="">
      <xdr:nvSpPr>
        <xdr:cNvPr id="594" name="n_2aveValue【認定こども園・幼稚園・保育所】&#10;一人当たり面積">
          <a:extLst>
            <a:ext uri="{FF2B5EF4-FFF2-40B4-BE49-F238E27FC236}">
              <a16:creationId xmlns:a16="http://schemas.microsoft.com/office/drawing/2014/main" id="{601B8178-B16E-4EBA-91CB-693F76309C94}"/>
            </a:ext>
          </a:extLst>
        </xdr:cNvPr>
        <xdr:cNvSpPr txBox="1"/>
      </xdr:nvSpPr>
      <xdr:spPr>
        <a:xfrm>
          <a:off x="20199427" y="633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53357</xdr:rowOff>
    </xdr:from>
    <xdr:ext cx="469744" cy="259045"/>
    <xdr:sp macro="" textlink="">
      <xdr:nvSpPr>
        <xdr:cNvPr id="595" name="n_3aveValue【認定こども園・幼稚園・保育所】&#10;一人当たり面積">
          <a:extLst>
            <a:ext uri="{FF2B5EF4-FFF2-40B4-BE49-F238E27FC236}">
              <a16:creationId xmlns:a16="http://schemas.microsoft.com/office/drawing/2014/main" id="{D17BC61F-9AF0-47D6-8115-94A4A5EBD63B}"/>
            </a:ext>
          </a:extLst>
        </xdr:cNvPr>
        <xdr:cNvSpPr txBox="1"/>
      </xdr:nvSpPr>
      <xdr:spPr>
        <a:xfrm>
          <a:off x="19310427" y="673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49547</xdr:rowOff>
    </xdr:from>
    <xdr:ext cx="469744" cy="259045"/>
    <xdr:sp macro="" textlink="">
      <xdr:nvSpPr>
        <xdr:cNvPr id="596" name="n_4aveValue【認定こども園・幼稚園・保育所】&#10;一人当たり面積">
          <a:extLst>
            <a:ext uri="{FF2B5EF4-FFF2-40B4-BE49-F238E27FC236}">
              <a16:creationId xmlns:a16="http://schemas.microsoft.com/office/drawing/2014/main" id="{D99038DB-A4B2-43C6-AA82-029066D0DF07}"/>
            </a:ext>
          </a:extLst>
        </xdr:cNvPr>
        <xdr:cNvSpPr txBox="1"/>
      </xdr:nvSpPr>
      <xdr:spPr>
        <a:xfrm>
          <a:off x="18421427" y="673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160037</xdr:rowOff>
    </xdr:from>
    <xdr:ext cx="469744" cy="259045"/>
    <xdr:sp macro="" textlink="">
      <xdr:nvSpPr>
        <xdr:cNvPr id="597" name="n_1mainValue【認定こども園・幼稚園・保育所】&#10;一人当たり面積">
          <a:extLst>
            <a:ext uri="{FF2B5EF4-FFF2-40B4-BE49-F238E27FC236}">
              <a16:creationId xmlns:a16="http://schemas.microsoft.com/office/drawing/2014/main" id="{04171AF5-808B-49D7-9E1A-023B61461FA6}"/>
            </a:ext>
          </a:extLst>
        </xdr:cNvPr>
        <xdr:cNvSpPr txBox="1"/>
      </xdr:nvSpPr>
      <xdr:spPr>
        <a:xfrm>
          <a:off x="21075727" y="667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17</xdr:rowOff>
    </xdr:from>
    <xdr:ext cx="469744" cy="259045"/>
    <xdr:sp macro="" textlink="">
      <xdr:nvSpPr>
        <xdr:cNvPr id="598" name="n_2mainValue【認定こども園・幼稚園・保育所】&#10;一人当たり面積">
          <a:extLst>
            <a:ext uri="{FF2B5EF4-FFF2-40B4-BE49-F238E27FC236}">
              <a16:creationId xmlns:a16="http://schemas.microsoft.com/office/drawing/2014/main" id="{3DDA9023-CE7F-4135-97C7-0A66DAE53F9C}"/>
            </a:ext>
          </a:extLst>
        </xdr:cNvPr>
        <xdr:cNvSpPr txBox="1"/>
      </xdr:nvSpPr>
      <xdr:spPr>
        <a:xfrm>
          <a:off x="20199427" y="668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33037</xdr:rowOff>
    </xdr:from>
    <xdr:ext cx="469744" cy="259045"/>
    <xdr:sp macro="" textlink="">
      <xdr:nvSpPr>
        <xdr:cNvPr id="599" name="n_3mainValue【認定こども園・幼稚園・保育所】&#10;一人当たり面積">
          <a:extLst>
            <a:ext uri="{FF2B5EF4-FFF2-40B4-BE49-F238E27FC236}">
              <a16:creationId xmlns:a16="http://schemas.microsoft.com/office/drawing/2014/main" id="{C3F9D330-3130-4541-839B-F27F2650F1F2}"/>
            </a:ext>
          </a:extLst>
        </xdr:cNvPr>
        <xdr:cNvSpPr txBox="1"/>
      </xdr:nvSpPr>
      <xdr:spPr>
        <a:xfrm>
          <a:off x="19310427" y="63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40657</xdr:rowOff>
    </xdr:from>
    <xdr:ext cx="469744" cy="259045"/>
    <xdr:sp macro="" textlink="">
      <xdr:nvSpPr>
        <xdr:cNvPr id="600" name="n_4mainValue【認定こども園・幼稚園・保育所】&#10;一人当たり面積">
          <a:extLst>
            <a:ext uri="{FF2B5EF4-FFF2-40B4-BE49-F238E27FC236}">
              <a16:creationId xmlns:a16="http://schemas.microsoft.com/office/drawing/2014/main" id="{556372FD-A8E8-43FA-8BEA-6A5A6E90B777}"/>
            </a:ext>
          </a:extLst>
        </xdr:cNvPr>
        <xdr:cNvSpPr txBox="1"/>
      </xdr:nvSpPr>
      <xdr:spPr>
        <a:xfrm>
          <a:off x="18421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1" name="正方形/長方形 600">
          <a:extLst>
            <a:ext uri="{FF2B5EF4-FFF2-40B4-BE49-F238E27FC236}">
              <a16:creationId xmlns:a16="http://schemas.microsoft.com/office/drawing/2014/main" id="{4EE345BD-56AF-4F91-B74C-CFE4AE238DE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2" name="正方形/長方形 601">
          <a:extLst>
            <a:ext uri="{FF2B5EF4-FFF2-40B4-BE49-F238E27FC236}">
              <a16:creationId xmlns:a16="http://schemas.microsoft.com/office/drawing/2014/main" id="{79C53A51-A8DE-46B1-993B-1A447D70C65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3" name="正方形/長方形 602">
          <a:extLst>
            <a:ext uri="{FF2B5EF4-FFF2-40B4-BE49-F238E27FC236}">
              <a16:creationId xmlns:a16="http://schemas.microsoft.com/office/drawing/2014/main" id="{B7AF1286-8F27-4AAA-AC9F-4F11DA2C697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4" name="正方形/長方形 603">
          <a:extLst>
            <a:ext uri="{FF2B5EF4-FFF2-40B4-BE49-F238E27FC236}">
              <a16:creationId xmlns:a16="http://schemas.microsoft.com/office/drawing/2014/main" id="{236EBF78-937B-4021-9001-3376B2AA22D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5" name="正方形/長方形 604">
          <a:extLst>
            <a:ext uri="{FF2B5EF4-FFF2-40B4-BE49-F238E27FC236}">
              <a16:creationId xmlns:a16="http://schemas.microsoft.com/office/drawing/2014/main" id="{14ACABDC-2F1D-4E08-B34F-86721875DE5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6" name="正方形/長方形 605">
          <a:extLst>
            <a:ext uri="{FF2B5EF4-FFF2-40B4-BE49-F238E27FC236}">
              <a16:creationId xmlns:a16="http://schemas.microsoft.com/office/drawing/2014/main" id="{D91E37A9-E0AA-4D77-9767-81B8EAEAE9D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7" name="正方形/長方形 606">
          <a:extLst>
            <a:ext uri="{FF2B5EF4-FFF2-40B4-BE49-F238E27FC236}">
              <a16:creationId xmlns:a16="http://schemas.microsoft.com/office/drawing/2014/main" id="{D4A7775B-86FB-49AA-8129-FB48D3F3BBE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8" name="正方形/長方形 607">
          <a:extLst>
            <a:ext uri="{FF2B5EF4-FFF2-40B4-BE49-F238E27FC236}">
              <a16:creationId xmlns:a16="http://schemas.microsoft.com/office/drawing/2014/main" id="{34C3F2AD-001B-45B9-BC83-34217BB4D2A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9" name="テキスト ボックス 608">
          <a:extLst>
            <a:ext uri="{FF2B5EF4-FFF2-40B4-BE49-F238E27FC236}">
              <a16:creationId xmlns:a16="http://schemas.microsoft.com/office/drawing/2014/main" id="{224C2993-5A74-474F-8A85-47855CC0FF6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0" name="直線コネクタ 609">
          <a:extLst>
            <a:ext uri="{FF2B5EF4-FFF2-40B4-BE49-F238E27FC236}">
              <a16:creationId xmlns:a16="http://schemas.microsoft.com/office/drawing/2014/main" id="{DCA93EC1-1559-4A7F-92A9-C3F069144A2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1" name="テキスト ボックス 610">
          <a:extLst>
            <a:ext uri="{FF2B5EF4-FFF2-40B4-BE49-F238E27FC236}">
              <a16:creationId xmlns:a16="http://schemas.microsoft.com/office/drawing/2014/main" id="{D7A2381C-CE6B-43AB-9F27-7B9F08FC2E1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2" name="直線コネクタ 611">
          <a:extLst>
            <a:ext uri="{FF2B5EF4-FFF2-40B4-BE49-F238E27FC236}">
              <a16:creationId xmlns:a16="http://schemas.microsoft.com/office/drawing/2014/main" id="{ED274D39-9C63-4FAD-AEB3-B1972225DA0C}"/>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3" name="テキスト ボックス 612">
          <a:extLst>
            <a:ext uri="{FF2B5EF4-FFF2-40B4-BE49-F238E27FC236}">
              <a16:creationId xmlns:a16="http://schemas.microsoft.com/office/drawing/2014/main" id="{9E0FF02B-FFFC-418D-A8B6-DAB6DA79C368}"/>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4" name="直線コネクタ 613">
          <a:extLst>
            <a:ext uri="{FF2B5EF4-FFF2-40B4-BE49-F238E27FC236}">
              <a16:creationId xmlns:a16="http://schemas.microsoft.com/office/drawing/2014/main" id="{1C597177-D888-4E39-862C-A8DEE58A774B}"/>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5" name="テキスト ボックス 614">
          <a:extLst>
            <a:ext uri="{FF2B5EF4-FFF2-40B4-BE49-F238E27FC236}">
              <a16:creationId xmlns:a16="http://schemas.microsoft.com/office/drawing/2014/main" id="{B74247F2-11DE-4C91-94D2-C1AC31EB7EA2}"/>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6" name="直線コネクタ 615">
          <a:extLst>
            <a:ext uri="{FF2B5EF4-FFF2-40B4-BE49-F238E27FC236}">
              <a16:creationId xmlns:a16="http://schemas.microsoft.com/office/drawing/2014/main" id="{3518291A-FE2D-4A5D-BD86-A5E4E61C1006}"/>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7" name="テキスト ボックス 616">
          <a:extLst>
            <a:ext uri="{FF2B5EF4-FFF2-40B4-BE49-F238E27FC236}">
              <a16:creationId xmlns:a16="http://schemas.microsoft.com/office/drawing/2014/main" id="{B7C6FC0A-AC73-4DEF-B099-9D83EE943F8E}"/>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8" name="直線コネクタ 617">
          <a:extLst>
            <a:ext uri="{FF2B5EF4-FFF2-40B4-BE49-F238E27FC236}">
              <a16:creationId xmlns:a16="http://schemas.microsoft.com/office/drawing/2014/main" id="{5DD4A5FB-EA2A-46D1-B215-0C0B23B4D742}"/>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9" name="テキスト ボックス 618">
          <a:extLst>
            <a:ext uri="{FF2B5EF4-FFF2-40B4-BE49-F238E27FC236}">
              <a16:creationId xmlns:a16="http://schemas.microsoft.com/office/drawing/2014/main" id="{ABDA96FE-4FC8-447C-95C7-7C60CDF5CEF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0" name="直線コネクタ 619">
          <a:extLst>
            <a:ext uri="{FF2B5EF4-FFF2-40B4-BE49-F238E27FC236}">
              <a16:creationId xmlns:a16="http://schemas.microsoft.com/office/drawing/2014/main" id="{E374E18D-4EC9-4874-8BD8-8D18387F5875}"/>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1" name="テキスト ボックス 620">
          <a:extLst>
            <a:ext uri="{FF2B5EF4-FFF2-40B4-BE49-F238E27FC236}">
              <a16:creationId xmlns:a16="http://schemas.microsoft.com/office/drawing/2014/main" id="{B7A23569-F755-43B2-ABA4-062392E4962C}"/>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2" name="直線コネクタ 621">
          <a:extLst>
            <a:ext uri="{FF2B5EF4-FFF2-40B4-BE49-F238E27FC236}">
              <a16:creationId xmlns:a16="http://schemas.microsoft.com/office/drawing/2014/main" id="{894B2E8F-89CE-417A-B970-1D178B5A5DB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3" name="テキスト ボックス 622">
          <a:extLst>
            <a:ext uri="{FF2B5EF4-FFF2-40B4-BE49-F238E27FC236}">
              <a16:creationId xmlns:a16="http://schemas.microsoft.com/office/drawing/2014/main" id="{F8E03090-97A4-4AAB-AF36-9E114EB85322}"/>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4" name="【学校施設】&#10;有形固定資産減価償却率グラフ枠">
          <a:extLst>
            <a:ext uri="{FF2B5EF4-FFF2-40B4-BE49-F238E27FC236}">
              <a16:creationId xmlns:a16="http://schemas.microsoft.com/office/drawing/2014/main" id="{657C6BD4-C78A-4AF8-8A79-92F2E18DF6C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24765</xdr:rowOff>
    </xdr:from>
    <xdr:to>
      <xdr:col>85</xdr:col>
      <xdr:colOff>126364</xdr:colOff>
      <xdr:row>63</xdr:row>
      <xdr:rowOff>41910</xdr:rowOff>
    </xdr:to>
    <xdr:cxnSp macro="">
      <xdr:nvCxnSpPr>
        <xdr:cNvPr id="625" name="直線コネクタ 624">
          <a:extLst>
            <a:ext uri="{FF2B5EF4-FFF2-40B4-BE49-F238E27FC236}">
              <a16:creationId xmlns:a16="http://schemas.microsoft.com/office/drawing/2014/main" id="{D52188D2-F4CB-4830-89CA-9CC7A568B948}"/>
            </a:ext>
          </a:extLst>
        </xdr:cNvPr>
        <xdr:cNvCxnSpPr/>
      </xdr:nvCxnSpPr>
      <xdr:spPr>
        <a:xfrm flipV="1">
          <a:off x="16318864" y="9625965"/>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45737</xdr:rowOff>
    </xdr:from>
    <xdr:ext cx="405111" cy="259045"/>
    <xdr:sp macro="" textlink="">
      <xdr:nvSpPr>
        <xdr:cNvPr id="626" name="【学校施設】&#10;有形固定資産減価償却率最小値テキスト">
          <a:extLst>
            <a:ext uri="{FF2B5EF4-FFF2-40B4-BE49-F238E27FC236}">
              <a16:creationId xmlns:a16="http://schemas.microsoft.com/office/drawing/2014/main" id="{0FDCC57E-D00B-4457-AD53-2319C1D9D410}"/>
            </a:ext>
          </a:extLst>
        </xdr:cNvPr>
        <xdr:cNvSpPr txBox="1"/>
      </xdr:nvSpPr>
      <xdr:spPr>
        <a:xfrm>
          <a:off x="16357600" y="1084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41910</xdr:rowOff>
    </xdr:from>
    <xdr:to>
      <xdr:col>86</xdr:col>
      <xdr:colOff>25400</xdr:colOff>
      <xdr:row>63</xdr:row>
      <xdr:rowOff>41910</xdr:rowOff>
    </xdr:to>
    <xdr:cxnSp macro="">
      <xdr:nvCxnSpPr>
        <xdr:cNvPr id="627" name="直線コネクタ 626">
          <a:extLst>
            <a:ext uri="{FF2B5EF4-FFF2-40B4-BE49-F238E27FC236}">
              <a16:creationId xmlns:a16="http://schemas.microsoft.com/office/drawing/2014/main" id="{50DC5A42-87B9-45E3-BE7A-202D9CD5547A}"/>
            </a:ext>
          </a:extLst>
        </xdr:cNvPr>
        <xdr:cNvCxnSpPr/>
      </xdr:nvCxnSpPr>
      <xdr:spPr>
        <a:xfrm>
          <a:off x="16230600" y="1084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142892</xdr:rowOff>
    </xdr:from>
    <xdr:ext cx="405111" cy="259045"/>
    <xdr:sp macro="" textlink="">
      <xdr:nvSpPr>
        <xdr:cNvPr id="628" name="【学校施設】&#10;有形固定資産減価償却率最大値テキスト">
          <a:extLst>
            <a:ext uri="{FF2B5EF4-FFF2-40B4-BE49-F238E27FC236}">
              <a16:creationId xmlns:a16="http://schemas.microsoft.com/office/drawing/2014/main" id="{41537E24-49A1-4C62-B5ED-E69D7F2C0CC2}"/>
            </a:ext>
          </a:extLst>
        </xdr:cNvPr>
        <xdr:cNvSpPr txBox="1"/>
      </xdr:nvSpPr>
      <xdr:spPr>
        <a:xfrm>
          <a:off x="16357600" y="9401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24765</xdr:rowOff>
    </xdr:from>
    <xdr:to>
      <xdr:col>86</xdr:col>
      <xdr:colOff>25400</xdr:colOff>
      <xdr:row>56</xdr:row>
      <xdr:rowOff>24765</xdr:rowOff>
    </xdr:to>
    <xdr:cxnSp macro="">
      <xdr:nvCxnSpPr>
        <xdr:cNvPr id="629" name="直線コネクタ 628">
          <a:extLst>
            <a:ext uri="{FF2B5EF4-FFF2-40B4-BE49-F238E27FC236}">
              <a16:creationId xmlns:a16="http://schemas.microsoft.com/office/drawing/2014/main" id="{4310204C-47FB-411F-AAFA-E7F25B3A5742}"/>
            </a:ext>
          </a:extLst>
        </xdr:cNvPr>
        <xdr:cNvCxnSpPr/>
      </xdr:nvCxnSpPr>
      <xdr:spPr>
        <a:xfrm>
          <a:off x="16230600" y="962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17797</xdr:rowOff>
    </xdr:from>
    <xdr:ext cx="405111" cy="259045"/>
    <xdr:sp macro="" textlink="">
      <xdr:nvSpPr>
        <xdr:cNvPr id="630" name="【学校施設】&#10;有形固定資産減価償却率平均値テキスト">
          <a:extLst>
            <a:ext uri="{FF2B5EF4-FFF2-40B4-BE49-F238E27FC236}">
              <a16:creationId xmlns:a16="http://schemas.microsoft.com/office/drawing/2014/main" id="{C9E1CD50-803C-4CAB-BF86-ABC4D025D786}"/>
            </a:ext>
          </a:extLst>
        </xdr:cNvPr>
        <xdr:cNvSpPr txBox="1"/>
      </xdr:nvSpPr>
      <xdr:spPr>
        <a:xfrm>
          <a:off x="16357600" y="1013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631" name="フローチャート: 判断 630">
          <a:extLst>
            <a:ext uri="{FF2B5EF4-FFF2-40B4-BE49-F238E27FC236}">
              <a16:creationId xmlns:a16="http://schemas.microsoft.com/office/drawing/2014/main" id="{E81E49AC-B835-4CB9-906B-758AB94EE0D5}"/>
            </a:ext>
          </a:extLst>
        </xdr:cNvPr>
        <xdr:cNvSpPr/>
      </xdr:nvSpPr>
      <xdr:spPr>
        <a:xfrm>
          <a:off x="16268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147320</xdr:rowOff>
    </xdr:from>
    <xdr:to>
      <xdr:col>81</xdr:col>
      <xdr:colOff>101600</xdr:colOff>
      <xdr:row>60</xdr:row>
      <xdr:rowOff>77470</xdr:rowOff>
    </xdr:to>
    <xdr:sp macro="" textlink="">
      <xdr:nvSpPr>
        <xdr:cNvPr id="632" name="フローチャート: 判断 631">
          <a:extLst>
            <a:ext uri="{FF2B5EF4-FFF2-40B4-BE49-F238E27FC236}">
              <a16:creationId xmlns:a16="http://schemas.microsoft.com/office/drawing/2014/main" id="{ECE6949C-B1C2-4BE0-91DC-E8803DA19A7F}"/>
            </a:ext>
          </a:extLst>
        </xdr:cNvPr>
        <xdr:cNvSpPr/>
      </xdr:nvSpPr>
      <xdr:spPr>
        <a:xfrm>
          <a:off x="15430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126365</xdr:rowOff>
    </xdr:from>
    <xdr:to>
      <xdr:col>76</xdr:col>
      <xdr:colOff>165100</xdr:colOff>
      <xdr:row>60</xdr:row>
      <xdr:rowOff>56515</xdr:rowOff>
    </xdr:to>
    <xdr:sp macro="" textlink="">
      <xdr:nvSpPr>
        <xdr:cNvPr id="633" name="フローチャート: 判断 632">
          <a:extLst>
            <a:ext uri="{FF2B5EF4-FFF2-40B4-BE49-F238E27FC236}">
              <a16:creationId xmlns:a16="http://schemas.microsoft.com/office/drawing/2014/main" id="{BC099998-1F8B-4C01-8DF4-FC2BFAC1F2C8}"/>
            </a:ext>
          </a:extLst>
        </xdr:cNvPr>
        <xdr:cNvSpPr/>
      </xdr:nvSpPr>
      <xdr:spPr>
        <a:xfrm>
          <a:off x="14541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634" name="フローチャート: 判断 633">
          <a:extLst>
            <a:ext uri="{FF2B5EF4-FFF2-40B4-BE49-F238E27FC236}">
              <a16:creationId xmlns:a16="http://schemas.microsoft.com/office/drawing/2014/main" id="{26A47D67-0FEF-402F-9689-6E110D0BBC6C}"/>
            </a:ext>
          </a:extLst>
        </xdr:cNvPr>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92075</xdr:rowOff>
    </xdr:from>
    <xdr:to>
      <xdr:col>67</xdr:col>
      <xdr:colOff>101600</xdr:colOff>
      <xdr:row>60</xdr:row>
      <xdr:rowOff>22225</xdr:rowOff>
    </xdr:to>
    <xdr:sp macro="" textlink="">
      <xdr:nvSpPr>
        <xdr:cNvPr id="635" name="フローチャート: 判断 634">
          <a:extLst>
            <a:ext uri="{FF2B5EF4-FFF2-40B4-BE49-F238E27FC236}">
              <a16:creationId xmlns:a16="http://schemas.microsoft.com/office/drawing/2014/main" id="{D83E9F98-5E8F-4972-BF22-647512DA5900}"/>
            </a:ext>
          </a:extLst>
        </xdr:cNvPr>
        <xdr:cNvSpPr/>
      </xdr:nvSpPr>
      <xdr:spPr>
        <a:xfrm>
          <a:off x="12763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26F02C21-C993-43D3-B663-CECB3665337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46161283-8214-485F-9886-E6A0FA59BAB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86C59879-3F20-4FE9-94E0-21789B13B9C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447788D0-E974-4D87-A9A0-C6950E9A12E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27E23C85-DB9E-43F2-8754-B04FD449C84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170180</xdr:rowOff>
    </xdr:from>
    <xdr:to>
      <xdr:col>85</xdr:col>
      <xdr:colOff>177800</xdr:colOff>
      <xdr:row>61</xdr:row>
      <xdr:rowOff>100330</xdr:rowOff>
    </xdr:to>
    <xdr:sp macro="" textlink="">
      <xdr:nvSpPr>
        <xdr:cNvPr id="641" name="楕円 640">
          <a:extLst>
            <a:ext uri="{FF2B5EF4-FFF2-40B4-BE49-F238E27FC236}">
              <a16:creationId xmlns:a16="http://schemas.microsoft.com/office/drawing/2014/main" id="{26DCBEB8-A0D9-41CB-8F2E-4510AEB52F19}"/>
            </a:ext>
          </a:extLst>
        </xdr:cNvPr>
        <xdr:cNvSpPr/>
      </xdr:nvSpPr>
      <xdr:spPr>
        <a:xfrm>
          <a:off x="162687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148607</xdr:rowOff>
    </xdr:from>
    <xdr:ext cx="405111" cy="259045"/>
    <xdr:sp macro="" textlink="">
      <xdr:nvSpPr>
        <xdr:cNvPr id="642" name="【学校施設】&#10;有形固定資産減価償却率該当値テキスト">
          <a:extLst>
            <a:ext uri="{FF2B5EF4-FFF2-40B4-BE49-F238E27FC236}">
              <a16:creationId xmlns:a16="http://schemas.microsoft.com/office/drawing/2014/main" id="{65AFF2D8-1951-4362-8C7D-82D22D55577C}"/>
            </a:ext>
          </a:extLst>
        </xdr:cNvPr>
        <xdr:cNvSpPr txBox="1"/>
      </xdr:nvSpPr>
      <xdr:spPr>
        <a:xfrm>
          <a:off x="16357600"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143510</xdr:rowOff>
    </xdr:from>
    <xdr:to>
      <xdr:col>81</xdr:col>
      <xdr:colOff>101600</xdr:colOff>
      <xdr:row>61</xdr:row>
      <xdr:rowOff>73660</xdr:rowOff>
    </xdr:to>
    <xdr:sp macro="" textlink="">
      <xdr:nvSpPr>
        <xdr:cNvPr id="643" name="楕円 642">
          <a:extLst>
            <a:ext uri="{FF2B5EF4-FFF2-40B4-BE49-F238E27FC236}">
              <a16:creationId xmlns:a16="http://schemas.microsoft.com/office/drawing/2014/main" id="{36C64BE5-8FC8-4EE7-A6E7-96E4FC07A969}"/>
            </a:ext>
          </a:extLst>
        </xdr:cNvPr>
        <xdr:cNvSpPr/>
      </xdr:nvSpPr>
      <xdr:spPr>
        <a:xfrm>
          <a:off x="15430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22860</xdr:rowOff>
    </xdr:from>
    <xdr:to>
      <xdr:col>85</xdr:col>
      <xdr:colOff>127000</xdr:colOff>
      <xdr:row>61</xdr:row>
      <xdr:rowOff>49530</xdr:rowOff>
    </xdr:to>
    <xdr:cxnSp macro="">
      <xdr:nvCxnSpPr>
        <xdr:cNvPr id="644" name="直線コネクタ 643">
          <a:extLst>
            <a:ext uri="{FF2B5EF4-FFF2-40B4-BE49-F238E27FC236}">
              <a16:creationId xmlns:a16="http://schemas.microsoft.com/office/drawing/2014/main" id="{15D1F484-A327-45E5-96E3-574A5779D560}"/>
            </a:ext>
          </a:extLst>
        </xdr:cNvPr>
        <xdr:cNvCxnSpPr/>
      </xdr:nvCxnSpPr>
      <xdr:spPr>
        <a:xfrm>
          <a:off x="15481300" y="1048131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116840</xdr:rowOff>
    </xdr:from>
    <xdr:to>
      <xdr:col>76</xdr:col>
      <xdr:colOff>165100</xdr:colOff>
      <xdr:row>61</xdr:row>
      <xdr:rowOff>46990</xdr:rowOff>
    </xdr:to>
    <xdr:sp macro="" textlink="">
      <xdr:nvSpPr>
        <xdr:cNvPr id="645" name="楕円 644">
          <a:extLst>
            <a:ext uri="{FF2B5EF4-FFF2-40B4-BE49-F238E27FC236}">
              <a16:creationId xmlns:a16="http://schemas.microsoft.com/office/drawing/2014/main" id="{4438FFBB-719D-44E3-92CC-3C06E52180AE}"/>
            </a:ext>
          </a:extLst>
        </xdr:cNvPr>
        <xdr:cNvSpPr/>
      </xdr:nvSpPr>
      <xdr:spPr>
        <a:xfrm>
          <a:off x="14541500" y="10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167640</xdr:rowOff>
    </xdr:from>
    <xdr:to>
      <xdr:col>81</xdr:col>
      <xdr:colOff>50800</xdr:colOff>
      <xdr:row>61</xdr:row>
      <xdr:rowOff>22860</xdr:rowOff>
    </xdr:to>
    <xdr:cxnSp macro="">
      <xdr:nvCxnSpPr>
        <xdr:cNvPr id="646" name="直線コネクタ 645">
          <a:extLst>
            <a:ext uri="{FF2B5EF4-FFF2-40B4-BE49-F238E27FC236}">
              <a16:creationId xmlns:a16="http://schemas.microsoft.com/office/drawing/2014/main" id="{68C4315B-DF7C-4316-9825-B708F38F5C8A}"/>
            </a:ext>
          </a:extLst>
        </xdr:cNvPr>
        <xdr:cNvCxnSpPr/>
      </xdr:nvCxnSpPr>
      <xdr:spPr>
        <a:xfrm>
          <a:off x="14592300" y="1045464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80645</xdr:rowOff>
    </xdr:from>
    <xdr:to>
      <xdr:col>72</xdr:col>
      <xdr:colOff>38100</xdr:colOff>
      <xdr:row>61</xdr:row>
      <xdr:rowOff>10795</xdr:rowOff>
    </xdr:to>
    <xdr:sp macro="" textlink="">
      <xdr:nvSpPr>
        <xdr:cNvPr id="647" name="楕円 646">
          <a:extLst>
            <a:ext uri="{FF2B5EF4-FFF2-40B4-BE49-F238E27FC236}">
              <a16:creationId xmlns:a16="http://schemas.microsoft.com/office/drawing/2014/main" id="{348AD1AE-86AA-46AF-94CC-523C26D7DF6C}"/>
            </a:ext>
          </a:extLst>
        </xdr:cNvPr>
        <xdr:cNvSpPr/>
      </xdr:nvSpPr>
      <xdr:spPr>
        <a:xfrm>
          <a:off x="13652500" y="1036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131445</xdr:rowOff>
    </xdr:from>
    <xdr:to>
      <xdr:col>76</xdr:col>
      <xdr:colOff>114300</xdr:colOff>
      <xdr:row>60</xdr:row>
      <xdr:rowOff>167640</xdr:rowOff>
    </xdr:to>
    <xdr:cxnSp macro="">
      <xdr:nvCxnSpPr>
        <xdr:cNvPr id="648" name="直線コネクタ 647">
          <a:extLst>
            <a:ext uri="{FF2B5EF4-FFF2-40B4-BE49-F238E27FC236}">
              <a16:creationId xmlns:a16="http://schemas.microsoft.com/office/drawing/2014/main" id="{3BC7BABF-DF49-41F1-9BD4-27814F6D40ED}"/>
            </a:ext>
          </a:extLst>
        </xdr:cNvPr>
        <xdr:cNvCxnSpPr/>
      </xdr:nvCxnSpPr>
      <xdr:spPr>
        <a:xfrm>
          <a:off x="13703300" y="1041844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59690</xdr:rowOff>
    </xdr:from>
    <xdr:to>
      <xdr:col>67</xdr:col>
      <xdr:colOff>101600</xdr:colOff>
      <xdr:row>60</xdr:row>
      <xdr:rowOff>161290</xdr:rowOff>
    </xdr:to>
    <xdr:sp macro="" textlink="">
      <xdr:nvSpPr>
        <xdr:cNvPr id="649" name="楕円 648">
          <a:extLst>
            <a:ext uri="{FF2B5EF4-FFF2-40B4-BE49-F238E27FC236}">
              <a16:creationId xmlns:a16="http://schemas.microsoft.com/office/drawing/2014/main" id="{CB616903-A195-4A6D-AE8E-B097536B78EE}"/>
            </a:ext>
          </a:extLst>
        </xdr:cNvPr>
        <xdr:cNvSpPr/>
      </xdr:nvSpPr>
      <xdr:spPr>
        <a:xfrm>
          <a:off x="127635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110490</xdr:rowOff>
    </xdr:from>
    <xdr:to>
      <xdr:col>71</xdr:col>
      <xdr:colOff>177800</xdr:colOff>
      <xdr:row>60</xdr:row>
      <xdr:rowOff>131445</xdr:rowOff>
    </xdr:to>
    <xdr:cxnSp macro="">
      <xdr:nvCxnSpPr>
        <xdr:cNvPr id="650" name="直線コネクタ 649">
          <a:extLst>
            <a:ext uri="{FF2B5EF4-FFF2-40B4-BE49-F238E27FC236}">
              <a16:creationId xmlns:a16="http://schemas.microsoft.com/office/drawing/2014/main" id="{98B07E83-0C8C-4C1E-8C38-7F3B2F311FEC}"/>
            </a:ext>
          </a:extLst>
        </xdr:cNvPr>
        <xdr:cNvCxnSpPr/>
      </xdr:nvCxnSpPr>
      <xdr:spPr>
        <a:xfrm>
          <a:off x="12814300" y="1039749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93997</xdr:rowOff>
    </xdr:from>
    <xdr:ext cx="405111" cy="259045"/>
    <xdr:sp macro="" textlink="">
      <xdr:nvSpPr>
        <xdr:cNvPr id="651" name="n_1aveValue【学校施設】&#10;有形固定資産減価償却率">
          <a:extLst>
            <a:ext uri="{FF2B5EF4-FFF2-40B4-BE49-F238E27FC236}">
              <a16:creationId xmlns:a16="http://schemas.microsoft.com/office/drawing/2014/main" id="{8E31A082-A070-4913-ACDF-D10DE502D097}"/>
            </a:ext>
          </a:extLst>
        </xdr:cNvPr>
        <xdr:cNvSpPr txBox="1"/>
      </xdr:nvSpPr>
      <xdr:spPr>
        <a:xfrm>
          <a:off x="152660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73042</xdr:rowOff>
    </xdr:from>
    <xdr:ext cx="405111" cy="259045"/>
    <xdr:sp macro="" textlink="">
      <xdr:nvSpPr>
        <xdr:cNvPr id="652" name="n_2aveValue【学校施設】&#10;有形固定資産減価償却率">
          <a:extLst>
            <a:ext uri="{FF2B5EF4-FFF2-40B4-BE49-F238E27FC236}">
              <a16:creationId xmlns:a16="http://schemas.microsoft.com/office/drawing/2014/main" id="{61FF4D9F-B7A6-4CB3-B109-2AC6581C1F1F}"/>
            </a:ext>
          </a:extLst>
        </xdr:cNvPr>
        <xdr:cNvSpPr txBox="1"/>
      </xdr:nvSpPr>
      <xdr:spPr>
        <a:xfrm>
          <a:off x="14389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52087</xdr:rowOff>
    </xdr:from>
    <xdr:ext cx="405111" cy="259045"/>
    <xdr:sp macro="" textlink="">
      <xdr:nvSpPr>
        <xdr:cNvPr id="653" name="n_3aveValue【学校施設】&#10;有形固定資産減価償却率">
          <a:extLst>
            <a:ext uri="{FF2B5EF4-FFF2-40B4-BE49-F238E27FC236}">
              <a16:creationId xmlns:a16="http://schemas.microsoft.com/office/drawing/2014/main" id="{7889FFC8-7EDA-49CD-89F3-7C888A6A726F}"/>
            </a:ext>
          </a:extLst>
        </xdr:cNvPr>
        <xdr:cNvSpPr txBox="1"/>
      </xdr:nvSpPr>
      <xdr:spPr>
        <a:xfrm>
          <a:off x="13500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38752</xdr:rowOff>
    </xdr:from>
    <xdr:ext cx="405111" cy="259045"/>
    <xdr:sp macro="" textlink="">
      <xdr:nvSpPr>
        <xdr:cNvPr id="654" name="n_4aveValue【学校施設】&#10;有形固定資産減価償却率">
          <a:extLst>
            <a:ext uri="{FF2B5EF4-FFF2-40B4-BE49-F238E27FC236}">
              <a16:creationId xmlns:a16="http://schemas.microsoft.com/office/drawing/2014/main" id="{9357CA10-B02D-4E50-9863-79DE0ABD707D}"/>
            </a:ext>
          </a:extLst>
        </xdr:cNvPr>
        <xdr:cNvSpPr txBox="1"/>
      </xdr:nvSpPr>
      <xdr:spPr>
        <a:xfrm>
          <a:off x="126117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64787</xdr:rowOff>
    </xdr:from>
    <xdr:ext cx="405111" cy="259045"/>
    <xdr:sp macro="" textlink="">
      <xdr:nvSpPr>
        <xdr:cNvPr id="655" name="n_1mainValue【学校施設】&#10;有形固定資産減価償却率">
          <a:extLst>
            <a:ext uri="{FF2B5EF4-FFF2-40B4-BE49-F238E27FC236}">
              <a16:creationId xmlns:a16="http://schemas.microsoft.com/office/drawing/2014/main" id="{C98D91B2-7308-4FAB-BD6B-EB41C55E22E2}"/>
            </a:ext>
          </a:extLst>
        </xdr:cNvPr>
        <xdr:cNvSpPr txBox="1"/>
      </xdr:nvSpPr>
      <xdr:spPr>
        <a:xfrm>
          <a:off x="152660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38117</xdr:rowOff>
    </xdr:from>
    <xdr:ext cx="405111" cy="259045"/>
    <xdr:sp macro="" textlink="">
      <xdr:nvSpPr>
        <xdr:cNvPr id="656" name="n_2mainValue【学校施設】&#10;有形固定資産減価償却率">
          <a:extLst>
            <a:ext uri="{FF2B5EF4-FFF2-40B4-BE49-F238E27FC236}">
              <a16:creationId xmlns:a16="http://schemas.microsoft.com/office/drawing/2014/main" id="{15A52467-40BE-4454-83FD-C5848E5211D6}"/>
            </a:ext>
          </a:extLst>
        </xdr:cNvPr>
        <xdr:cNvSpPr txBox="1"/>
      </xdr:nvSpPr>
      <xdr:spPr>
        <a:xfrm>
          <a:off x="14389744" y="1049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1922</xdr:rowOff>
    </xdr:from>
    <xdr:ext cx="405111" cy="259045"/>
    <xdr:sp macro="" textlink="">
      <xdr:nvSpPr>
        <xdr:cNvPr id="657" name="n_3mainValue【学校施設】&#10;有形固定資産減価償却率">
          <a:extLst>
            <a:ext uri="{FF2B5EF4-FFF2-40B4-BE49-F238E27FC236}">
              <a16:creationId xmlns:a16="http://schemas.microsoft.com/office/drawing/2014/main" id="{BF32DB60-4C77-46B1-84FC-AD7734023101}"/>
            </a:ext>
          </a:extLst>
        </xdr:cNvPr>
        <xdr:cNvSpPr txBox="1"/>
      </xdr:nvSpPr>
      <xdr:spPr>
        <a:xfrm>
          <a:off x="13500744"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152417</xdr:rowOff>
    </xdr:from>
    <xdr:ext cx="405111" cy="259045"/>
    <xdr:sp macro="" textlink="">
      <xdr:nvSpPr>
        <xdr:cNvPr id="658" name="n_4mainValue【学校施設】&#10;有形固定資産減価償却率">
          <a:extLst>
            <a:ext uri="{FF2B5EF4-FFF2-40B4-BE49-F238E27FC236}">
              <a16:creationId xmlns:a16="http://schemas.microsoft.com/office/drawing/2014/main" id="{17ED0913-B515-49D0-9541-EF4E66428B5C}"/>
            </a:ext>
          </a:extLst>
        </xdr:cNvPr>
        <xdr:cNvSpPr txBox="1"/>
      </xdr:nvSpPr>
      <xdr:spPr>
        <a:xfrm>
          <a:off x="126117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9" name="正方形/長方形 658">
          <a:extLst>
            <a:ext uri="{FF2B5EF4-FFF2-40B4-BE49-F238E27FC236}">
              <a16:creationId xmlns:a16="http://schemas.microsoft.com/office/drawing/2014/main" id="{A77E20DB-0267-4064-84FA-5FE5E5CFB70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0" name="正方形/長方形 659">
          <a:extLst>
            <a:ext uri="{FF2B5EF4-FFF2-40B4-BE49-F238E27FC236}">
              <a16:creationId xmlns:a16="http://schemas.microsoft.com/office/drawing/2014/main" id="{22206A55-87EF-456B-9136-7E1B7AB35EE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1" name="正方形/長方形 660">
          <a:extLst>
            <a:ext uri="{FF2B5EF4-FFF2-40B4-BE49-F238E27FC236}">
              <a16:creationId xmlns:a16="http://schemas.microsoft.com/office/drawing/2014/main" id="{0D823464-FA5F-4CAD-AE3D-4C30C480417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2" name="正方形/長方形 661">
          <a:extLst>
            <a:ext uri="{FF2B5EF4-FFF2-40B4-BE49-F238E27FC236}">
              <a16:creationId xmlns:a16="http://schemas.microsoft.com/office/drawing/2014/main" id="{A966275D-25A6-4E5B-89DC-58156DB367B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3" name="正方形/長方形 662">
          <a:extLst>
            <a:ext uri="{FF2B5EF4-FFF2-40B4-BE49-F238E27FC236}">
              <a16:creationId xmlns:a16="http://schemas.microsoft.com/office/drawing/2014/main" id="{62E488E5-45F5-4F8D-8AC4-2277A7ECD63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4" name="正方形/長方形 663">
          <a:extLst>
            <a:ext uri="{FF2B5EF4-FFF2-40B4-BE49-F238E27FC236}">
              <a16:creationId xmlns:a16="http://schemas.microsoft.com/office/drawing/2014/main" id="{4220DF61-9B2B-4FD5-B7E0-E2BFC8589A0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5" name="正方形/長方形 664">
          <a:extLst>
            <a:ext uri="{FF2B5EF4-FFF2-40B4-BE49-F238E27FC236}">
              <a16:creationId xmlns:a16="http://schemas.microsoft.com/office/drawing/2014/main" id="{D5D06CE3-6702-4A17-85F6-CE0742842BE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6" name="正方形/長方形 665">
          <a:extLst>
            <a:ext uri="{FF2B5EF4-FFF2-40B4-BE49-F238E27FC236}">
              <a16:creationId xmlns:a16="http://schemas.microsoft.com/office/drawing/2014/main" id="{E1C8256B-2B7F-4EA3-BA15-D74AAF4E302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7" name="テキスト ボックス 666">
          <a:extLst>
            <a:ext uri="{FF2B5EF4-FFF2-40B4-BE49-F238E27FC236}">
              <a16:creationId xmlns:a16="http://schemas.microsoft.com/office/drawing/2014/main" id="{6FACE9EC-316A-477F-B9EF-B23FCB9BBC9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8" name="直線コネクタ 667">
          <a:extLst>
            <a:ext uri="{FF2B5EF4-FFF2-40B4-BE49-F238E27FC236}">
              <a16:creationId xmlns:a16="http://schemas.microsoft.com/office/drawing/2014/main" id="{19A59810-1DD6-4A17-ABB0-7E771CF52BE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9" name="テキスト ボックス 668">
          <a:extLst>
            <a:ext uri="{FF2B5EF4-FFF2-40B4-BE49-F238E27FC236}">
              <a16:creationId xmlns:a16="http://schemas.microsoft.com/office/drawing/2014/main" id="{02AB0AB8-8ABF-4161-A97A-A06AB0AF3262}"/>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0" name="直線コネクタ 669">
          <a:extLst>
            <a:ext uri="{FF2B5EF4-FFF2-40B4-BE49-F238E27FC236}">
              <a16:creationId xmlns:a16="http://schemas.microsoft.com/office/drawing/2014/main" id="{BEE62F17-69B7-486D-8B78-58FEA1C5C45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1" name="テキスト ボックス 670">
          <a:extLst>
            <a:ext uri="{FF2B5EF4-FFF2-40B4-BE49-F238E27FC236}">
              <a16:creationId xmlns:a16="http://schemas.microsoft.com/office/drawing/2014/main" id="{26D42368-FA7A-493A-897A-61EC3709CF1D}"/>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2" name="直線コネクタ 671">
          <a:extLst>
            <a:ext uri="{FF2B5EF4-FFF2-40B4-BE49-F238E27FC236}">
              <a16:creationId xmlns:a16="http://schemas.microsoft.com/office/drawing/2014/main" id="{26917D1E-9B2A-4308-9B5F-1DAC886A78A4}"/>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3" name="テキスト ボックス 672">
          <a:extLst>
            <a:ext uri="{FF2B5EF4-FFF2-40B4-BE49-F238E27FC236}">
              <a16:creationId xmlns:a16="http://schemas.microsoft.com/office/drawing/2014/main" id="{5BCC25C2-5920-4328-A4C0-E1FD22CFEAD1}"/>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4" name="直線コネクタ 673">
          <a:extLst>
            <a:ext uri="{FF2B5EF4-FFF2-40B4-BE49-F238E27FC236}">
              <a16:creationId xmlns:a16="http://schemas.microsoft.com/office/drawing/2014/main" id="{35D6AE93-6319-4DF7-BE30-AE56AD5DC6C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5" name="テキスト ボックス 674">
          <a:extLst>
            <a:ext uri="{FF2B5EF4-FFF2-40B4-BE49-F238E27FC236}">
              <a16:creationId xmlns:a16="http://schemas.microsoft.com/office/drawing/2014/main" id="{7610BCA2-F2E9-4753-ABEF-6B9755F0388D}"/>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6" name="直線コネクタ 675">
          <a:extLst>
            <a:ext uri="{FF2B5EF4-FFF2-40B4-BE49-F238E27FC236}">
              <a16:creationId xmlns:a16="http://schemas.microsoft.com/office/drawing/2014/main" id="{E44F0EF2-482A-4387-9C50-CF1DB1FCB58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7" name="テキスト ボックス 676">
          <a:extLst>
            <a:ext uri="{FF2B5EF4-FFF2-40B4-BE49-F238E27FC236}">
              <a16:creationId xmlns:a16="http://schemas.microsoft.com/office/drawing/2014/main" id="{38F55AE4-E19F-468A-A9AF-0A72147B1AE7}"/>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8" name="直線コネクタ 677">
          <a:extLst>
            <a:ext uri="{FF2B5EF4-FFF2-40B4-BE49-F238E27FC236}">
              <a16:creationId xmlns:a16="http://schemas.microsoft.com/office/drawing/2014/main" id="{91E356D9-1F85-4776-BD78-416D7F1EA0DE}"/>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9" name="テキスト ボックス 678">
          <a:extLst>
            <a:ext uri="{FF2B5EF4-FFF2-40B4-BE49-F238E27FC236}">
              <a16:creationId xmlns:a16="http://schemas.microsoft.com/office/drawing/2014/main" id="{C487C407-AF26-41CB-A2C7-981C5B6EDF07}"/>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1C2A0303-E0DF-43DD-8798-22E999C5A0F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AA1B8A81-2A52-4C6A-BCCD-BFE8B9CC2C0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学校施設】&#10;一人当たり面積グラフ枠">
          <a:extLst>
            <a:ext uri="{FF2B5EF4-FFF2-40B4-BE49-F238E27FC236}">
              <a16:creationId xmlns:a16="http://schemas.microsoft.com/office/drawing/2014/main" id="{0116F536-7676-462F-9532-28EC2EE5E9D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144780</xdr:rowOff>
    </xdr:from>
    <xdr:to>
      <xdr:col>116</xdr:col>
      <xdr:colOff>62864</xdr:colOff>
      <xdr:row>64</xdr:row>
      <xdr:rowOff>42672</xdr:rowOff>
    </xdr:to>
    <xdr:cxnSp macro="">
      <xdr:nvCxnSpPr>
        <xdr:cNvPr id="683" name="直線コネクタ 682">
          <a:extLst>
            <a:ext uri="{FF2B5EF4-FFF2-40B4-BE49-F238E27FC236}">
              <a16:creationId xmlns:a16="http://schemas.microsoft.com/office/drawing/2014/main" id="{959A78C3-A223-4094-A78F-ABC6650EA359}"/>
            </a:ext>
          </a:extLst>
        </xdr:cNvPr>
        <xdr:cNvCxnSpPr/>
      </xdr:nvCxnSpPr>
      <xdr:spPr>
        <a:xfrm flipV="1">
          <a:off x="22160864" y="9574530"/>
          <a:ext cx="0" cy="1440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46499</xdr:rowOff>
    </xdr:from>
    <xdr:ext cx="469744" cy="259045"/>
    <xdr:sp macro="" textlink="">
      <xdr:nvSpPr>
        <xdr:cNvPr id="684" name="【学校施設】&#10;一人当たり面積最小値テキスト">
          <a:extLst>
            <a:ext uri="{FF2B5EF4-FFF2-40B4-BE49-F238E27FC236}">
              <a16:creationId xmlns:a16="http://schemas.microsoft.com/office/drawing/2014/main" id="{BAAD291C-895C-4BBC-A9D8-0D11D3B86B02}"/>
            </a:ext>
          </a:extLst>
        </xdr:cNvPr>
        <xdr:cNvSpPr txBox="1"/>
      </xdr:nvSpPr>
      <xdr:spPr>
        <a:xfrm>
          <a:off x="22199600" y="11019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42672</xdr:rowOff>
    </xdr:from>
    <xdr:to>
      <xdr:col>116</xdr:col>
      <xdr:colOff>152400</xdr:colOff>
      <xdr:row>64</xdr:row>
      <xdr:rowOff>42672</xdr:rowOff>
    </xdr:to>
    <xdr:cxnSp macro="">
      <xdr:nvCxnSpPr>
        <xdr:cNvPr id="685" name="直線コネクタ 684">
          <a:extLst>
            <a:ext uri="{FF2B5EF4-FFF2-40B4-BE49-F238E27FC236}">
              <a16:creationId xmlns:a16="http://schemas.microsoft.com/office/drawing/2014/main" id="{9E7DA644-5C32-483F-9400-BB2B2A85C4B0}"/>
            </a:ext>
          </a:extLst>
        </xdr:cNvPr>
        <xdr:cNvCxnSpPr/>
      </xdr:nvCxnSpPr>
      <xdr:spPr>
        <a:xfrm>
          <a:off x="22072600" y="1101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91457</xdr:rowOff>
    </xdr:from>
    <xdr:ext cx="469744" cy="259045"/>
    <xdr:sp macro="" textlink="">
      <xdr:nvSpPr>
        <xdr:cNvPr id="686" name="【学校施設】&#10;一人当たり面積最大値テキスト">
          <a:extLst>
            <a:ext uri="{FF2B5EF4-FFF2-40B4-BE49-F238E27FC236}">
              <a16:creationId xmlns:a16="http://schemas.microsoft.com/office/drawing/2014/main" id="{A731B20F-A93B-48D9-ACF7-6BF834F8587E}"/>
            </a:ext>
          </a:extLst>
        </xdr:cNvPr>
        <xdr:cNvSpPr txBox="1"/>
      </xdr:nvSpPr>
      <xdr:spPr>
        <a:xfrm>
          <a:off x="22199600" y="934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144780</xdr:rowOff>
    </xdr:from>
    <xdr:to>
      <xdr:col>116</xdr:col>
      <xdr:colOff>152400</xdr:colOff>
      <xdr:row>55</xdr:row>
      <xdr:rowOff>144780</xdr:rowOff>
    </xdr:to>
    <xdr:cxnSp macro="">
      <xdr:nvCxnSpPr>
        <xdr:cNvPr id="687" name="直線コネクタ 686">
          <a:extLst>
            <a:ext uri="{FF2B5EF4-FFF2-40B4-BE49-F238E27FC236}">
              <a16:creationId xmlns:a16="http://schemas.microsoft.com/office/drawing/2014/main" id="{E7BA2291-BB7A-470E-8A47-5BD6CA0C12AD}"/>
            </a:ext>
          </a:extLst>
        </xdr:cNvPr>
        <xdr:cNvCxnSpPr/>
      </xdr:nvCxnSpPr>
      <xdr:spPr>
        <a:xfrm>
          <a:off x="22072600" y="957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75455</xdr:rowOff>
    </xdr:from>
    <xdr:ext cx="469744" cy="259045"/>
    <xdr:sp macro="" textlink="">
      <xdr:nvSpPr>
        <xdr:cNvPr id="688" name="【学校施設】&#10;一人当たり面積平均値テキスト">
          <a:extLst>
            <a:ext uri="{FF2B5EF4-FFF2-40B4-BE49-F238E27FC236}">
              <a16:creationId xmlns:a16="http://schemas.microsoft.com/office/drawing/2014/main" id="{BD5A8439-BACA-4FC7-A504-8BFDA035A417}"/>
            </a:ext>
          </a:extLst>
        </xdr:cNvPr>
        <xdr:cNvSpPr txBox="1"/>
      </xdr:nvSpPr>
      <xdr:spPr>
        <a:xfrm>
          <a:off x="22199600" y="101910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97028</xdr:rowOff>
    </xdr:from>
    <xdr:to>
      <xdr:col>116</xdr:col>
      <xdr:colOff>114300</xdr:colOff>
      <xdr:row>60</xdr:row>
      <xdr:rowOff>27178</xdr:rowOff>
    </xdr:to>
    <xdr:sp macro="" textlink="">
      <xdr:nvSpPr>
        <xdr:cNvPr id="689" name="フローチャート: 判断 688">
          <a:extLst>
            <a:ext uri="{FF2B5EF4-FFF2-40B4-BE49-F238E27FC236}">
              <a16:creationId xmlns:a16="http://schemas.microsoft.com/office/drawing/2014/main" id="{D8DEFA79-0D0A-4254-A7FA-43E47C73533A}"/>
            </a:ext>
          </a:extLst>
        </xdr:cNvPr>
        <xdr:cNvSpPr/>
      </xdr:nvSpPr>
      <xdr:spPr>
        <a:xfrm>
          <a:off x="22110700" y="1021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135890</xdr:rowOff>
    </xdr:from>
    <xdr:to>
      <xdr:col>112</xdr:col>
      <xdr:colOff>38100</xdr:colOff>
      <xdr:row>60</xdr:row>
      <xdr:rowOff>66040</xdr:rowOff>
    </xdr:to>
    <xdr:sp macro="" textlink="">
      <xdr:nvSpPr>
        <xdr:cNvPr id="690" name="フローチャート: 判断 689">
          <a:extLst>
            <a:ext uri="{FF2B5EF4-FFF2-40B4-BE49-F238E27FC236}">
              <a16:creationId xmlns:a16="http://schemas.microsoft.com/office/drawing/2014/main" id="{5493142E-7FBD-4EE8-9150-DB91B560858B}"/>
            </a:ext>
          </a:extLst>
        </xdr:cNvPr>
        <xdr:cNvSpPr/>
      </xdr:nvSpPr>
      <xdr:spPr>
        <a:xfrm>
          <a:off x="21272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122174</xdr:rowOff>
    </xdr:from>
    <xdr:to>
      <xdr:col>107</xdr:col>
      <xdr:colOff>101600</xdr:colOff>
      <xdr:row>60</xdr:row>
      <xdr:rowOff>52324</xdr:rowOff>
    </xdr:to>
    <xdr:sp macro="" textlink="">
      <xdr:nvSpPr>
        <xdr:cNvPr id="691" name="フローチャート: 判断 690">
          <a:extLst>
            <a:ext uri="{FF2B5EF4-FFF2-40B4-BE49-F238E27FC236}">
              <a16:creationId xmlns:a16="http://schemas.microsoft.com/office/drawing/2014/main" id="{90AD13DE-0090-48EB-9D9E-4002A3A1E6A2}"/>
            </a:ext>
          </a:extLst>
        </xdr:cNvPr>
        <xdr:cNvSpPr/>
      </xdr:nvSpPr>
      <xdr:spPr>
        <a:xfrm>
          <a:off x="20383500" y="10237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78740</xdr:rowOff>
    </xdr:from>
    <xdr:to>
      <xdr:col>102</xdr:col>
      <xdr:colOff>165100</xdr:colOff>
      <xdr:row>61</xdr:row>
      <xdr:rowOff>8890</xdr:rowOff>
    </xdr:to>
    <xdr:sp macro="" textlink="">
      <xdr:nvSpPr>
        <xdr:cNvPr id="692" name="フローチャート: 判断 691">
          <a:extLst>
            <a:ext uri="{FF2B5EF4-FFF2-40B4-BE49-F238E27FC236}">
              <a16:creationId xmlns:a16="http://schemas.microsoft.com/office/drawing/2014/main" id="{58357016-7653-42E6-B52D-E60F7469A8FF}"/>
            </a:ext>
          </a:extLst>
        </xdr:cNvPr>
        <xdr:cNvSpPr/>
      </xdr:nvSpPr>
      <xdr:spPr>
        <a:xfrm>
          <a:off x="19494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101600</xdr:rowOff>
    </xdr:from>
    <xdr:to>
      <xdr:col>98</xdr:col>
      <xdr:colOff>38100</xdr:colOff>
      <xdr:row>61</xdr:row>
      <xdr:rowOff>31750</xdr:rowOff>
    </xdr:to>
    <xdr:sp macro="" textlink="">
      <xdr:nvSpPr>
        <xdr:cNvPr id="693" name="フローチャート: 判断 692">
          <a:extLst>
            <a:ext uri="{FF2B5EF4-FFF2-40B4-BE49-F238E27FC236}">
              <a16:creationId xmlns:a16="http://schemas.microsoft.com/office/drawing/2014/main" id="{C1A2453E-0369-4949-9444-856917CB16AE}"/>
            </a:ext>
          </a:extLst>
        </xdr:cNvPr>
        <xdr:cNvSpPr/>
      </xdr:nvSpPr>
      <xdr:spPr>
        <a:xfrm>
          <a:off x="18605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2DCCF57B-A3F2-4463-A62E-0CA91FEC4D2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32176B73-1D22-43DA-8610-55C88B08BE3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488E546D-93E7-4713-BFDA-D254419A697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DD4DB9C3-1743-4FAC-9275-C001F0353F6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39D7C793-499B-4FC1-9599-5F011A2EA87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93980</xdr:rowOff>
    </xdr:from>
    <xdr:to>
      <xdr:col>116</xdr:col>
      <xdr:colOff>114300</xdr:colOff>
      <xdr:row>56</xdr:row>
      <xdr:rowOff>24130</xdr:rowOff>
    </xdr:to>
    <xdr:sp macro="" textlink="">
      <xdr:nvSpPr>
        <xdr:cNvPr id="699" name="楕円 698">
          <a:extLst>
            <a:ext uri="{FF2B5EF4-FFF2-40B4-BE49-F238E27FC236}">
              <a16:creationId xmlns:a16="http://schemas.microsoft.com/office/drawing/2014/main" id="{9586CDA7-73FB-4382-A29A-141986F07946}"/>
            </a:ext>
          </a:extLst>
        </xdr:cNvPr>
        <xdr:cNvSpPr/>
      </xdr:nvSpPr>
      <xdr:spPr>
        <a:xfrm>
          <a:off x="22110700" y="952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47007</xdr:rowOff>
    </xdr:from>
    <xdr:ext cx="469744" cy="259045"/>
    <xdr:sp macro="" textlink="">
      <xdr:nvSpPr>
        <xdr:cNvPr id="700" name="【学校施設】&#10;一人当たり面積該当値テキスト">
          <a:extLst>
            <a:ext uri="{FF2B5EF4-FFF2-40B4-BE49-F238E27FC236}">
              <a16:creationId xmlns:a16="http://schemas.microsoft.com/office/drawing/2014/main" id="{AAB9A197-C8FB-469A-8703-FE8C75289F8C}"/>
            </a:ext>
          </a:extLst>
        </xdr:cNvPr>
        <xdr:cNvSpPr txBox="1"/>
      </xdr:nvSpPr>
      <xdr:spPr>
        <a:xfrm>
          <a:off x="22199600" y="947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6350</xdr:rowOff>
    </xdr:from>
    <xdr:to>
      <xdr:col>112</xdr:col>
      <xdr:colOff>38100</xdr:colOff>
      <xdr:row>58</xdr:row>
      <xdr:rowOff>107950</xdr:rowOff>
    </xdr:to>
    <xdr:sp macro="" textlink="">
      <xdr:nvSpPr>
        <xdr:cNvPr id="701" name="楕円 700">
          <a:extLst>
            <a:ext uri="{FF2B5EF4-FFF2-40B4-BE49-F238E27FC236}">
              <a16:creationId xmlns:a16="http://schemas.microsoft.com/office/drawing/2014/main" id="{0E521B3C-C707-48F0-BA32-6875A2FE6EBF}"/>
            </a:ext>
          </a:extLst>
        </xdr:cNvPr>
        <xdr:cNvSpPr/>
      </xdr:nvSpPr>
      <xdr:spPr>
        <a:xfrm>
          <a:off x="2127250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144780</xdr:rowOff>
    </xdr:from>
    <xdr:to>
      <xdr:col>116</xdr:col>
      <xdr:colOff>63500</xdr:colOff>
      <xdr:row>58</xdr:row>
      <xdr:rowOff>57150</xdr:rowOff>
    </xdr:to>
    <xdr:cxnSp macro="">
      <xdr:nvCxnSpPr>
        <xdr:cNvPr id="702" name="直線コネクタ 701">
          <a:extLst>
            <a:ext uri="{FF2B5EF4-FFF2-40B4-BE49-F238E27FC236}">
              <a16:creationId xmlns:a16="http://schemas.microsoft.com/office/drawing/2014/main" id="{5366B953-7BF3-4F48-8A2D-AF88B8FDE160}"/>
            </a:ext>
          </a:extLst>
        </xdr:cNvPr>
        <xdr:cNvCxnSpPr/>
      </xdr:nvCxnSpPr>
      <xdr:spPr>
        <a:xfrm flipV="1">
          <a:off x="21323300" y="9574530"/>
          <a:ext cx="838200" cy="42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41402</xdr:rowOff>
    </xdr:from>
    <xdr:to>
      <xdr:col>107</xdr:col>
      <xdr:colOff>101600</xdr:colOff>
      <xdr:row>58</xdr:row>
      <xdr:rowOff>143002</xdr:rowOff>
    </xdr:to>
    <xdr:sp macro="" textlink="">
      <xdr:nvSpPr>
        <xdr:cNvPr id="703" name="楕円 702">
          <a:extLst>
            <a:ext uri="{FF2B5EF4-FFF2-40B4-BE49-F238E27FC236}">
              <a16:creationId xmlns:a16="http://schemas.microsoft.com/office/drawing/2014/main" id="{4837E426-9B34-4D4C-B851-E9B7BE4464CD}"/>
            </a:ext>
          </a:extLst>
        </xdr:cNvPr>
        <xdr:cNvSpPr/>
      </xdr:nvSpPr>
      <xdr:spPr>
        <a:xfrm>
          <a:off x="20383500" y="998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57150</xdr:rowOff>
    </xdr:from>
    <xdr:to>
      <xdr:col>111</xdr:col>
      <xdr:colOff>177800</xdr:colOff>
      <xdr:row>58</xdr:row>
      <xdr:rowOff>92202</xdr:rowOff>
    </xdr:to>
    <xdr:cxnSp macro="">
      <xdr:nvCxnSpPr>
        <xdr:cNvPr id="704" name="直線コネクタ 703">
          <a:extLst>
            <a:ext uri="{FF2B5EF4-FFF2-40B4-BE49-F238E27FC236}">
              <a16:creationId xmlns:a16="http://schemas.microsoft.com/office/drawing/2014/main" id="{EC1C143F-0504-4577-B97A-685C77A93A6D}"/>
            </a:ext>
          </a:extLst>
        </xdr:cNvPr>
        <xdr:cNvCxnSpPr/>
      </xdr:nvCxnSpPr>
      <xdr:spPr>
        <a:xfrm flipV="1">
          <a:off x="20434300" y="10001250"/>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62738</xdr:rowOff>
    </xdr:from>
    <xdr:to>
      <xdr:col>102</xdr:col>
      <xdr:colOff>165100</xdr:colOff>
      <xdr:row>58</xdr:row>
      <xdr:rowOff>164338</xdr:rowOff>
    </xdr:to>
    <xdr:sp macro="" textlink="">
      <xdr:nvSpPr>
        <xdr:cNvPr id="705" name="楕円 704">
          <a:extLst>
            <a:ext uri="{FF2B5EF4-FFF2-40B4-BE49-F238E27FC236}">
              <a16:creationId xmlns:a16="http://schemas.microsoft.com/office/drawing/2014/main" id="{E59792B8-CE53-42ED-9C2E-6A2228ADAE70}"/>
            </a:ext>
          </a:extLst>
        </xdr:cNvPr>
        <xdr:cNvSpPr/>
      </xdr:nvSpPr>
      <xdr:spPr>
        <a:xfrm>
          <a:off x="19494500" y="1000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92202</xdr:rowOff>
    </xdr:from>
    <xdr:to>
      <xdr:col>107</xdr:col>
      <xdr:colOff>50800</xdr:colOff>
      <xdr:row>58</xdr:row>
      <xdr:rowOff>113538</xdr:rowOff>
    </xdr:to>
    <xdr:cxnSp macro="">
      <xdr:nvCxnSpPr>
        <xdr:cNvPr id="706" name="直線コネクタ 705">
          <a:extLst>
            <a:ext uri="{FF2B5EF4-FFF2-40B4-BE49-F238E27FC236}">
              <a16:creationId xmlns:a16="http://schemas.microsoft.com/office/drawing/2014/main" id="{4ECC4D0A-89E4-4A8A-9E1A-DF3F75B49D90}"/>
            </a:ext>
          </a:extLst>
        </xdr:cNvPr>
        <xdr:cNvCxnSpPr/>
      </xdr:nvCxnSpPr>
      <xdr:spPr>
        <a:xfrm flipV="1">
          <a:off x="19545300" y="10036302"/>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86360</xdr:rowOff>
    </xdr:from>
    <xdr:to>
      <xdr:col>98</xdr:col>
      <xdr:colOff>38100</xdr:colOff>
      <xdr:row>59</xdr:row>
      <xdr:rowOff>16510</xdr:rowOff>
    </xdr:to>
    <xdr:sp macro="" textlink="">
      <xdr:nvSpPr>
        <xdr:cNvPr id="707" name="楕円 706">
          <a:extLst>
            <a:ext uri="{FF2B5EF4-FFF2-40B4-BE49-F238E27FC236}">
              <a16:creationId xmlns:a16="http://schemas.microsoft.com/office/drawing/2014/main" id="{A5E60D5C-EA4F-4FF0-ACAE-858255BB6F30}"/>
            </a:ext>
          </a:extLst>
        </xdr:cNvPr>
        <xdr:cNvSpPr/>
      </xdr:nvSpPr>
      <xdr:spPr>
        <a:xfrm>
          <a:off x="18605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113538</xdr:rowOff>
    </xdr:from>
    <xdr:to>
      <xdr:col>102</xdr:col>
      <xdr:colOff>114300</xdr:colOff>
      <xdr:row>58</xdr:row>
      <xdr:rowOff>137160</xdr:rowOff>
    </xdr:to>
    <xdr:cxnSp macro="">
      <xdr:nvCxnSpPr>
        <xdr:cNvPr id="708" name="直線コネクタ 707">
          <a:extLst>
            <a:ext uri="{FF2B5EF4-FFF2-40B4-BE49-F238E27FC236}">
              <a16:creationId xmlns:a16="http://schemas.microsoft.com/office/drawing/2014/main" id="{5EC0119B-E967-4C75-A3C8-74E70B1B1A1F}"/>
            </a:ext>
          </a:extLst>
        </xdr:cNvPr>
        <xdr:cNvCxnSpPr/>
      </xdr:nvCxnSpPr>
      <xdr:spPr>
        <a:xfrm flipV="1">
          <a:off x="18656300" y="10057638"/>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57167</xdr:rowOff>
    </xdr:from>
    <xdr:ext cx="469744" cy="259045"/>
    <xdr:sp macro="" textlink="">
      <xdr:nvSpPr>
        <xdr:cNvPr id="709" name="n_1aveValue【学校施設】&#10;一人当たり面積">
          <a:extLst>
            <a:ext uri="{FF2B5EF4-FFF2-40B4-BE49-F238E27FC236}">
              <a16:creationId xmlns:a16="http://schemas.microsoft.com/office/drawing/2014/main" id="{03238AB3-E6E2-4B32-9B91-60F6A5A256D7}"/>
            </a:ext>
          </a:extLst>
        </xdr:cNvPr>
        <xdr:cNvSpPr txBox="1"/>
      </xdr:nvSpPr>
      <xdr:spPr>
        <a:xfrm>
          <a:off x="21075727" y="1034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43451</xdr:rowOff>
    </xdr:from>
    <xdr:ext cx="469744" cy="259045"/>
    <xdr:sp macro="" textlink="">
      <xdr:nvSpPr>
        <xdr:cNvPr id="710" name="n_2aveValue【学校施設】&#10;一人当たり面積">
          <a:extLst>
            <a:ext uri="{FF2B5EF4-FFF2-40B4-BE49-F238E27FC236}">
              <a16:creationId xmlns:a16="http://schemas.microsoft.com/office/drawing/2014/main" id="{4D6CDB41-640E-402C-8869-23EA2D17F378}"/>
            </a:ext>
          </a:extLst>
        </xdr:cNvPr>
        <xdr:cNvSpPr txBox="1"/>
      </xdr:nvSpPr>
      <xdr:spPr>
        <a:xfrm>
          <a:off x="20199427" y="1033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17</xdr:rowOff>
    </xdr:from>
    <xdr:ext cx="469744" cy="259045"/>
    <xdr:sp macro="" textlink="">
      <xdr:nvSpPr>
        <xdr:cNvPr id="711" name="n_3aveValue【学校施設】&#10;一人当たり面積">
          <a:extLst>
            <a:ext uri="{FF2B5EF4-FFF2-40B4-BE49-F238E27FC236}">
              <a16:creationId xmlns:a16="http://schemas.microsoft.com/office/drawing/2014/main" id="{B791F81B-F8C2-46E3-99F0-8508299DE0DB}"/>
            </a:ext>
          </a:extLst>
        </xdr:cNvPr>
        <xdr:cNvSpPr txBox="1"/>
      </xdr:nvSpPr>
      <xdr:spPr>
        <a:xfrm>
          <a:off x="19310427" y="1045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22877</xdr:rowOff>
    </xdr:from>
    <xdr:ext cx="469744" cy="259045"/>
    <xdr:sp macro="" textlink="">
      <xdr:nvSpPr>
        <xdr:cNvPr id="712" name="n_4aveValue【学校施設】&#10;一人当たり面積">
          <a:extLst>
            <a:ext uri="{FF2B5EF4-FFF2-40B4-BE49-F238E27FC236}">
              <a16:creationId xmlns:a16="http://schemas.microsoft.com/office/drawing/2014/main" id="{ACAC2AF0-200E-4C5D-95CA-0116FC046EDC}"/>
            </a:ext>
          </a:extLst>
        </xdr:cNvPr>
        <xdr:cNvSpPr txBox="1"/>
      </xdr:nvSpPr>
      <xdr:spPr>
        <a:xfrm>
          <a:off x="184214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124477</xdr:rowOff>
    </xdr:from>
    <xdr:ext cx="469744" cy="259045"/>
    <xdr:sp macro="" textlink="">
      <xdr:nvSpPr>
        <xdr:cNvPr id="713" name="n_1mainValue【学校施設】&#10;一人当たり面積">
          <a:extLst>
            <a:ext uri="{FF2B5EF4-FFF2-40B4-BE49-F238E27FC236}">
              <a16:creationId xmlns:a16="http://schemas.microsoft.com/office/drawing/2014/main" id="{5A92217A-2EBD-4F4F-A903-039940C72E2A}"/>
            </a:ext>
          </a:extLst>
        </xdr:cNvPr>
        <xdr:cNvSpPr txBox="1"/>
      </xdr:nvSpPr>
      <xdr:spPr>
        <a:xfrm>
          <a:off x="21075727" y="972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159529</xdr:rowOff>
    </xdr:from>
    <xdr:ext cx="469744" cy="259045"/>
    <xdr:sp macro="" textlink="">
      <xdr:nvSpPr>
        <xdr:cNvPr id="714" name="n_2mainValue【学校施設】&#10;一人当たり面積">
          <a:extLst>
            <a:ext uri="{FF2B5EF4-FFF2-40B4-BE49-F238E27FC236}">
              <a16:creationId xmlns:a16="http://schemas.microsoft.com/office/drawing/2014/main" id="{D3A833B9-74A9-4227-8E7F-058D2487477E}"/>
            </a:ext>
          </a:extLst>
        </xdr:cNvPr>
        <xdr:cNvSpPr txBox="1"/>
      </xdr:nvSpPr>
      <xdr:spPr>
        <a:xfrm>
          <a:off x="20199427" y="976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9415</xdr:rowOff>
    </xdr:from>
    <xdr:ext cx="469744" cy="259045"/>
    <xdr:sp macro="" textlink="">
      <xdr:nvSpPr>
        <xdr:cNvPr id="715" name="n_3mainValue【学校施設】&#10;一人当たり面積">
          <a:extLst>
            <a:ext uri="{FF2B5EF4-FFF2-40B4-BE49-F238E27FC236}">
              <a16:creationId xmlns:a16="http://schemas.microsoft.com/office/drawing/2014/main" id="{1C226DE2-C197-41EE-A612-F878E025E79F}"/>
            </a:ext>
          </a:extLst>
        </xdr:cNvPr>
        <xdr:cNvSpPr txBox="1"/>
      </xdr:nvSpPr>
      <xdr:spPr>
        <a:xfrm>
          <a:off x="19310427" y="978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33037</xdr:rowOff>
    </xdr:from>
    <xdr:ext cx="469744" cy="259045"/>
    <xdr:sp macro="" textlink="">
      <xdr:nvSpPr>
        <xdr:cNvPr id="716" name="n_4mainValue【学校施設】&#10;一人当たり面積">
          <a:extLst>
            <a:ext uri="{FF2B5EF4-FFF2-40B4-BE49-F238E27FC236}">
              <a16:creationId xmlns:a16="http://schemas.microsoft.com/office/drawing/2014/main" id="{0C83FA18-5CC1-4BC1-9FBF-B2A664A00213}"/>
            </a:ext>
          </a:extLst>
        </xdr:cNvPr>
        <xdr:cNvSpPr txBox="1"/>
      </xdr:nvSpPr>
      <xdr:spPr>
        <a:xfrm>
          <a:off x="18421427" y="980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BB20B50C-533D-42A4-A0A0-EB3EFD1E498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59F41EAF-63EB-45AB-ACE0-B360E11476B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FD5FF896-1FA6-4AAD-AF78-B67FCA5655E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3AD1602D-1ACE-4185-9E95-3E5C5F24033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2B5A5255-8AC0-4050-AB31-4FF94E3384B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F34ED1EE-44FB-4B94-8641-B773EC509EE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D1A2BF58-A8FC-4867-B971-740BBFB69E1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90FD2F3F-B314-4BDA-A5C7-AFBBD904D7F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E8896B81-17FB-4CBF-B38B-FC097885DBC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F434505A-DE5C-48FA-B589-CE0CAA318BA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D919B66C-5D91-4655-B5A9-F90D3F4228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a:extLst>
            <a:ext uri="{FF2B5EF4-FFF2-40B4-BE49-F238E27FC236}">
              <a16:creationId xmlns:a16="http://schemas.microsoft.com/office/drawing/2014/main" id="{FD470DAA-3734-4A67-A0DA-D1A15522807D}"/>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a:extLst>
            <a:ext uri="{FF2B5EF4-FFF2-40B4-BE49-F238E27FC236}">
              <a16:creationId xmlns:a16="http://schemas.microsoft.com/office/drawing/2014/main" id="{286388AE-C0AC-4D37-803B-1D04B097B93A}"/>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a:extLst>
            <a:ext uri="{FF2B5EF4-FFF2-40B4-BE49-F238E27FC236}">
              <a16:creationId xmlns:a16="http://schemas.microsoft.com/office/drawing/2014/main" id="{27CE1C8C-52BC-4EF7-8382-5BA524390711}"/>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a:extLst>
            <a:ext uri="{FF2B5EF4-FFF2-40B4-BE49-F238E27FC236}">
              <a16:creationId xmlns:a16="http://schemas.microsoft.com/office/drawing/2014/main" id="{B7FBF9FC-7EBA-4283-9CDC-0AD3D0914288}"/>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a:extLst>
            <a:ext uri="{FF2B5EF4-FFF2-40B4-BE49-F238E27FC236}">
              <a16:creationId xmlns:a16="http://schemas.microsoft.com/office/drawing/2014/main" id="{6F57C489-3A91-4D5B-ABA2-1C32D8D432E1}"/>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a:extLst>
            <a:ext uri="{FF2B5EF4-FFF2-40B4-BE49-F238E27FC236}">
              <a16:creationId xmlns:a16="http://schemas.microsoft.com/office/drawing/2014/main" id="{5511C826-61C2-4767-8C04-4203595EF4FF}"/>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a:extLst>
            <a:ext uri="{FF2B5EF4-FFF2-40B4-BE49-F238E27FC236}">
              <a16:creationId xmlns:a16="http://schemas.microsoft.com/office/drawing/2014/main" id="{D4607054-4D12-47F9-91D6-FB5AC4ABEF86}"/>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a:extLst>
            <a:ext uri="{FF2B5EF4-FFF2-40B4-BE49-F238E27FC236}">
              <a16:creationId xmlns:a16="http://schemas.microsoft.com/office/drawing/2014/main" id="{B6B31D16-CD95-409A-9570-EB920FF2BFFC}"/>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a:extLst>
            <a:ext uri="{FF2B5EF4-FFF2-40B4-BE49-F238E27FC236}">
              <a16:creationId xmlns:a16="http://schemas.microsoft.com/office/drawing/2014/main" id="{5329600B-4D8B-41DD-A66B-0F2807F00A54}"/>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a:extLst>
            <a:ext uri="{FF2B5EF4-FFF2-40B4-BE49-F238E27FC236}">
              <a16:creationId xmlns:a16="http://schemas.microsoft.com/office/drawing/2014/main" id="{C9761722-66FB-498C-89B2-806315A0CA53}"/>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a:extLst>
            <a:ext uri="{FF2B5EF4-FFF2-40B4-BE49-F238E27FC236}">
              <a16:creationId xmlns:a16="http://schemas.microsoft.com/office/drawing/2014/main" id="{543E6A96-2B4A-4061-B18F-D49127AE9BCE}"/>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a:extLst>
            <a:ext uri="{FF2B5EF4-FFF2-40B4-BE49-F238E27FC236}">
              <a16:creationId xmlns:a16="http://schemas.microsoft.com/office/drawing/2014/main" id="{8455872C-F812-4577-B7A2-23202E29DABE}"/>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14E2A3C0-A592-4C87-9CB8-3F40586598C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児童館】&#10;有形固定資産減価償却率グラフ枠">
          <a:extLst>
            <a:ext uri="{FF2B5EF4-FFF2-40B4-BE49-F238E27FC236}">
              <a16:creationId xmlns:a16="http://schemas.microsoft.com/office/drawing/2014/main" id="{22BF321F-7A72-45B2-95EE-B8933FBEBF2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150768</xdr:rowOff>
    </xdr:from>
    <xdr:to>
      <xdr:col>85</xdr:col>
      <xdr:colOff>126364</xdr:colOff>
      <xdr:row>86</xdr:row>
      <xdr:rowOff>168729</xdr:rowOff>
    </xdr:to>
    <xdr:cxnSp macro="">
      <xdr:nvCxnSpPr>
        <xdr:cNvPr id="742" name="直線コネクタ 741">
          <a:extLst>
            <a:ext uri="{FF2B5EF4-FFF2-40B4-BE49-F238E27FC236}">
              <a16:creationId xmlns:a16="http://schemas.microsoft.com/office/drawing/2014/main" id="{E09E038E-A2FD-4F07-9BC9-12C5C91205BE}"/>
            </a:ext>
          </a:extLst>
        </xdr:cNvPr>
        <xdr:cNvCxnSpPr/>
      </xdr:nvCxnSpPr>
      <xdr:spPr>
        <a:xfrm flipV="1">
          <a:off x="16318864" y="1335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3" name="【児童館】&#10;有形固定資産減価償却率最小値テキスト">
          <a:extLst>
            <a:ext uri="{FF2B5EF4-FFF2-40B4-BE49-F238E27FC236}">
              <a16:creationId xmlns:a16="http://schemas.microsoft.com/office/drawing/2014/main" id="{CA468015-3829-4FC4-BD0D-9B34769A5EDF}"/>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4" name="直線コネクタ 743">
          <a:extLst>
            <a:ext uri="{FF2B5EF4-FFF2-40B4-BE49-F238E27FC236}">
              <a16:creationId xmlns:a16="http://schemas.microsoft.com/office/drawing/2014/main" id="{359524FD-23AB-49B3-968D-CD60664854FD}"/>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97445</xdr:rowOff>
    </xdr:from>
    <xdr:ext cx="340478" cy="259045"/>
    <xdr:sp macro="" textlink="">
      <xdr:nvSpPr>
        <xdr:cNvPr id="745" name="【児童館】&#10;有形固定資産減価償却率最大値テキスト">
          <a:extLst>
            <a:ext uri="{FF2B5EF4-FFF2-40B4-BE49-F238E27FC236}">
              <a16:creationId xmlns:a16="http://schemas.microsoft.com/office/drawing/2014/main" id="{F28A64B7-6047-4F2E-913C-21C4024FA389}"/>
            </a:ext>
          </a:extLst>
        </xdr:cNvPr>
        <xdr:cNvSpPr txBox="1"/>
      </xdr:nvSpPr>
      <xdr:spPr>
        <a:xfrm>
          <a:off x="16357600" y="1312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150768</xdr:rowOff>
    </xdr:from>
    <xdr:to>
      <xdr:col>86</xdr:col>
      <xdr:colOff>25400</xdr:colOff>
      <xdr:row>77</xdr:row>
      <xdr:rowOff>150768</xdr:rowOff>
    </xdr:to>
    <xdr:cxnSp macro="">
      <xdr:nvCxnSpPr>
        <xdr:cNvPr id="746" name="直線コネクタ 745">
          <a:extLst>
            <a:ext uri="{FF2B5EF4-FFF2-40B4-BE49-F238E27FC236}">
              <a16:creationId xmlns:a16="http://schemas.microsoft.com/office/drawing/2014/main" id="{A1F4FEF4-B535-4897-972B-510885677D32}"/>
            </a:ext>
          </a:extLst>
        </xdr:cNvPr>
        <xdr:cNvCxnSpPr/>
      </xdr:nvCxnSpPr>
      <xdr:spPr>
        <a:xfrm>
          <a:off x="16230600" y="1335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31404</xdr:rowOff>
    </xdr:from>
    <xdr:ext cx="405111" cy="259045"/>
    <xdr:sp macro="" textlink="">
      <xdr:nvSpPr>
        <xdr:cNvPr id="747" name="【児童館】&#10;有形固定資産減価償却率平均値テキスト">
          <a:extLst>
            <a:ext uri="{FF2B5EF4-FFF2-40B4-BE49-F238E27FC236}">
              <a16:creationId xmlns:a16="http://schemas.microsoft.com/office/drawing/2014/main" id="{45B9DEDF-1ED4-4946-96D1-D4C42BA431A1}"/>
            </a:ext>
          </a:extLst>
        </xdr:cNvPr>
        <xdr:cNvSpPr txBox="1"/>
      </xdr:nvSpPr>
      <xdr:spPr>
        <a:xfrm>
          <a:off x="16357600" y="14090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8527</xdr:rowOff>
    </xdr:from>
    <xdr:to>
      <xdr:col>85</xdr:col>
      <xdr:colOff>177800</xdr:colOff>
      <xdr:row>83</xdr:row>
      <xdr:rowOff>110127</xdr:rowOff>
    </xdr:to>
    <xdr:sp macro="" textlink="">
      <xdr:nvSpPr>
        <xdr:cNvPr id="748" name="フローチャート: 判断 747">
          <a:extLst>
            <a:ext uri="{FF2B5EF4-FFF2-40B4-BE49-F238E27FC236}">
              <a16:creationId xmlns:a16="http://schemas.microsoft.com/office/drawing/2014/main" id="{ABF700AF-E340-407E-8F90-25320DE0FE61}"/>
            </a:ext>
          </a:extLst>
        </xdr:cNvPr>
        <xdr:cNvSpPr/>
      </xdr:nvSpPr>
      <xdr:spPr>
        <a:xfrm>
          <a:off x="16268700" y="1423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153851</xdr:rowOff>
    </xdr:from>
    <xdr:to>
      <xdr:col>81</xdr:col>
      <xdr:colOff>101600</xdr:colOff>
      <xdr:row>83</xdr:row>
      <xdr:rowOff>84001</xdr:rowOff>
    </xdr:to>
    <xdr:sp macro="" textlink="">
      <xdr:nvSpPr>
        <xdr:cNvPr id="749" name="フローチャート: 判断 748">
          <a:extLst>
            <a:ext uri="{FF2B5EF4-FFF2-40B4-BE49-F238E27FC236}">
              <a16:creationId xmlns:a16="http://schemas.microsoft.com/office/drawing/2014/main" id="{171EC5DC-8807-4975-9730-D149623C57BF}"/>
            </a:ext>
          </a:extLst>
        </xdr:cNvPr>
        <xdr:cNvSpPr/>
      </xdr:nvSpPr>
      <xdr:spPr>
        <a:xfrm>
          <a:off x="15430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111398</xdr:rowOff>
    </xdr:from>
    <xdr:to>
      <xdr:col>76</xdr:col>
      <xdr:colOff>165100</xdr:colOff>
      <xdr:row>83</xdr:row>
      <xdr:rowOff>41548</xdr:rowOff>
    </xdr:to>
    <xdr:sp macro="" textlink="">
      <xdr:nvSpPr>
        <xdr:cNvPr id="750" name="フローチャート: 判断 749">
          <a:extLst>
            <a:ext uri="{FF2B5EF4-FFF2-40B4-BE49-F238E27FC236}">
              <a16:creationId xmlns:a16="http://schemas.microsoft.com/office/drawing/2014/main" id="{798DF9A8-EBBC-4005-B1B5-7C663CCB1A27}"/>
            </a:ext>
          </a:extLst>
        </xdr:cNvPr>
        <xdr:cNvSpPr/>
      </xdr:nvSpPr>
      <xdr:spPr>
        <a:xfrm>
          <a:off x="14541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113030</xdr:rowOff>
    </xdr:from>
    <xdr:to>
      <xdr:col>72</xdr:col>
      <xdr:colOff>38100</xdr:colOff>
      <xdr:row>83</xdr:row>
      <xdr:rowOff>43180</xdr:rowOff>
    </xdr:to>
    <xdr:sp macro="" textlink="">
      <xdr:nvSpPr>
        <xdr:cNvPr id="751" name="フローチャート: 判断 750">
          <a:extLst>
            <a:ext uri="{FF2B5EF4-FFF2-40B4-BE49-F238E27FC236}">
              <a16:creationId xmlns:a16="http://schemas.microsoft.com/office/drawing/2014/main" id="{7739F737-F20D-45B8-9576-9794B0BC2990}"/>
            </a:ext>
          </a:extLst>
        </xdr:cNvPr>
        <xdr:cNvSpPr/>
      </xdr:nvSpPr>
      <xdr:spPr>
        <a:xfrm>
          <a:off x="136525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752" name="フローチャート: 判断 751">
          <a:extLst>
            <a:ext uri="{FF2B5EF4-FFF2-40B4-BE49-F238E27FC236}">
              <a16:creationId xmlns:a16="http://schemas.microsoft.com/office/drawing/2014/main" id="{107731A6-BBB9-43DB-8E85-50BCF2954CE2}"/>
            </a:ext>
          </a:extLst>
        </xdr:cNvPr>
        <xdr:cNvSpPr/>
      </xdr:nvSpPr>
      <xdr:spPr>
        <a:xfrm>
          <a:off x="12763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8D483A42-AD57-4286-A392-CD1D1CD15EC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F3BECDBA-015F-405E-AD72-8BF42A8F786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FC75205-F955-45D9-9A23-28AFB16B018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698A9104-14E4-41F5-8577-14B8641C217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EB40AD7F-47DA-4997-977E-8AB41FCBF88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15058</xdr:rowOff>
    </xdr:from>
    <xdr:to>
      <xdr:col>85</xdr:col>
      <xdr:colOff>177800</xdr:colOff>
      <xdr:row>83</xdr:row>
      <xdr:rowOff>116658</xdr:rowOff>
    </xdr:to>
    <xdr:sp macro="" textlink="">
      <xdr:nvSpPr>
        <xdr:cNvPr id="758" name="楕円 757">
          <a:extLst>
            <a:ext uri="{FF2B5EF4-FFF2-40B4-BE49-F238E27FC236}">
              <a16:creationId xmlns:a16="http://schemas.microsoft.com/office/drawing/2014/main" id="{BB9A5520-3C15-4F58-95C0-AE39A00CBD54}"/>
            </a:ext>
          </a:extLst>
        </xdr:cNvPr>
        <xdr:cNvSpPr/>
      </xdr:nvSpPr>
      <xdr:spPr>
        <a:xfrm>
          <a:off x="16268700" y="1424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164935</xdr:rowOff>
    </xdr:from>
    <xdr:ext cx="405111" cy="259045"/>
    <xdr:sp macro="" textlink="">
      <xdr:nvSpPr>
        <xdr:cNvPr id="759" name="【児童館】&#10;有形固定資産減価償却率該当値テキスト">
          <a:extLst>
            <a:ext uri="{FF2B5EF4-FFF2-40B4-BE49-F238E27FC236}">
              <a16:creationId xmlns:a16="http://schemas.microsoft.com/office/drawing/2014/main" id="{17989458-9869-4E18-A624-66CA7C7E2D07}"/>
            </a:ext>
          </a:extLst>
        </xdr:cNvPr>
        <xdr:cNvSpPr txBox="1"/>
      </xdr:nvSpPr>
      <xdr:spPr>
        <a:xfrm>
          <a:off x="16357600" y="1422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144055</xdr:rowOff>
    </xdr:from>
    <xdr:to>
      <xdr:col>81</xdr:col>
      <xdr:colOff>101600</xdr:colOff>
      <xdr:row>83</xdr:row>
      <xdr:rowOff>74205</xdr:rowOff>
    </xdr:to>
    <xdr:sp macro="" textlink="">
      <xdr:nvSpPr>
        <xdr:cNvPr id="760" name="楕円 759">
          <a:extLst>
            <a:ext uri="{FF2B5EF4-FFF2-40B4-BE49-F238E27FC236}">
              <a16:creationId xmlns:a16="http://schemas.microsoft.com/office/drawing/2014/main" id="{77761BB4-FCBC-4A64-A438-2ECD04DF5308}"/>
            </a:ext>
          </a:extLst>
        </xdr:cNvPr>
        <xdr:cNvSpPr/>
      </xdr:nvSpPr>
      <xdr:spPr>
        <a:xfrm>
          <a:off x="15430500" y="1420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23405</xdr:rowOff>
    </xdr:from>
    <xdr:to>
      <xdr:col>85</xdr:col>
      <xdr:colOff>127000</xdr:colOff>
      <xdr:row>83</xdr:row>
      <xdr:rowOff>65858</xdr:rowOff>
    </xdr:to>
    <xdr:cxnSp macro="">
      <xdr:nvCxnSpPr>
        <xdr:cNvPr id="761" name="直線コネクタ 760">
          <a:extLst>
            <a:ext uri="{FF2B5EF4-FFF2-40B4-BE49-F238E27FC236}">
              <a16:creationId xmlns:a16="http://schemas.microsoft.com/office/drawing/2014/main" id="{89F508E9-7932-4812-B843-DE207F732D6F}"/>
            </a:ext>
          </a:extLst>
        </xdr:cNvPr>
        <xdr:cNvCxnSpPr/>
      </xdr:nvCxnSpPr>
      <xdr:spPr>
        <a:xfrm>
          <a:off x="15481300" y="14253755"/>
          <a:ext cx="8382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101600</xdr:rowOff>
    </xdr:from>
    <xdr:to>
      <xdr:col>76</xdr:col>
      <xdr:colOff>165100</xdr:colOff>
      <xdr:row>83</xdr:row>
      <xdr:rowOff>31750</xdr:rowOff>
    </xdr:to>
    <xdr:sp macro="" textlink="">
      <xdr:nvSpPr>
        <xdr:cNvPr id="762" name="楕円 761">
          <a:extLst>
            <a:ext uri="{FF2B5EF4-FFF2-40B4-BE49-F238E27FC236}">
              <a16:creationId xmlns:a16="http://schemas.microsoft.com/office/drawing/2014/main" id="{C13155C7-712E-4B88-B436-6ABB1E9CF010}"/>
            </a:ext>
          </a:extLst>
        </xdr:cNvPr>
        <xdr:cNvSpPr/>
      </xdr:nvSpPr>
      <xdr:spPr>
        <a:xfrm>
          <a:off x="14541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152400</xdr:rowOff>
    </xdr:from>
    <xdr:to>
      <xdr:col>81</xdr:col>
      <xdr:colOff>50800</xdr:colOff>
      <xdr:row>83</xdr:row>
      <xdr:rowOff>23405</xdr:rowOff>
    </xdr:to>
    <xdr:cxnSp macro="">
      <xdr:nvCxnSpPr>
        <xdr:cNvPr id="763" name="直線コネクタ 762">
          <a:extLst>
            <a:ext uri="{FF2B5EF4-FFF2-40B4-BE49-F238E27FC236}">
              <a16:creationId xmlns:a16="http://schemas.microsoft.com/office/drawing/2014/main" id="{AF296306-E1C3-4A7F-BF49-802D84C1A575}"/>
            </a:ext>
          </a:extLst>
        </xdr:cNvPr>
        <xdr:cNvCxnSpPr/>
      </xdr:nvCxnSpPr>
      <xdr:spPr>
        <a:xfrm>
          <a:off x="14592300" y="14211300"/>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59145</xdr:rowOff>
    </xdr:from>
    <xdr:to>
      <xdr:col>72</xdr:col>
      <xdr:colOff>38100</xdr:colOff>
      <xdr:row>82</xdr:row>
      <xdr:rowOff>160745</xdr:rowOff>
    </xdr:to>
    <xdr:sp macro="" textlink="">
      <xdr:nvSpPr>
        <xdr:cNvPr id="764" name="楕円 763">
          <a:extLst>
            <a:ext uri="{FF2B5EF4-FFF2-40B4-BE49-F238E27FC236}">
              <a16:creationId xmlns:a16="http://schemas.microsoft.com/office/drawing/2014/main" id="{5646C380-D5CF-4AB9-B126-7000C22022A8}"/>
            </a:ext>
          </a:extLst>
        </xdr:cNvPr>
        <xdr:cNvSpPr/>
      </xdr:nvSpPr>
      <xdr:spPr>
        <a:xfrm>
          <a:off x="13652500" y="1411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109945</xdr:rowOff>
    </xdr:from>
    <xdr:to>
      <xdr:col>76</xdr:col>
      <xdr:colOff>114300</xdr:colOff>
      <xdr:row>82</xdr:row>
      <xdr:rowOff>152400</xdr:rowOff>
    </xdr:to>
    <xdr:cxnSp macro="">
      <xdr:nvCxnSpPr>
        <xdr:cNvPr id="765" name="直線コネクタ 764">
          <a:extLst>
            <a:ext uri="{FF2B5EF4-FFF2-40B4-BE49-F238E27FC236}">
              <a16:creationId xmlns:a16="http://schemas.microsoft.com/office/drawing/2014/main" id="{0EB15643-5E4F-4DBD-B626-4D96D0885658}"/>
            </a:ext>
          </a:extLst>
        </xdr:cNvPr>
        <xdr:cNvCxnSpPr/>
      </xdr:nvCxnSpPr>
      <xdr:spPr>
        <a:xfrm>
          <a:off x="13703300" y="14168845"/>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15058</xdr:rowOff>
    </xdr:from>
    <xdr:to>
      <xdr:col>67</xdr:col>
      <xdr:colOff>101600</xdr:colOff>
      <xdr:row>82</xdr:row>
      <xdr:rowOff>116658</xdr:rowOff>
    </xdr:to>
    <xdr:sp macro="" textlink="">
      <xdr:nvSpPr>
        <xdr:cNvPr id="766" name="楕円 765">
          <a:extLst>
            <a:ext uri="{FF2B5EF4-FFF2-40B4-BE49-F238E27FC236}">
              <a16:creationId xmlns:a16="http://schemas.microsoft.com/office/drawing/2014/main" id="{F9AC65AA-90F6-4CD0-80F8-58ABD8D96422}"/>
            </a:ext>
          </a:extLst>
        </xdr:cNvPr>
        <xdr:cNvSpPr/>
      </xdr:nvSpPr>
      <xdr:spPr>
        <a:xfrm>
          <a:off x="12763500" y="1407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65858</xdr:rowOff>
    </xdr:from>
    <xdr:to>
      <xdr:col>71</xdr:col>
      <xdr:colOff>177800</xdr:colOff>
      <xdr:row>82</xdr:row>
      <xdr:rowOff>109945</xdr:rowOff>
    </xdr:to>
    <xdr:cxnSp macro="">
      <xdr:nvCxnSpPr>
        <xdr:cNvPr id="767" name="直線コネクタ 766">
          <a:extLst>
            <a:ext uri="{FF2B5EF4-FFF2-40B4-BE49-F238E27FC236}">
              <a16:creationId xmlns:a16="http://schemas.microsoft.com/office/drawing/2014/main" id="{79E5E555-2A63-499D-ACB7-78C6C0BFDC6A}"/>
            </a:ext>
          </a:extLst>
        </xdr:cNvPr>
        <xdr:cNvCxnSpPr/>
      </xdr:nvCxnSpPr>
      <xdr:spPr>
        <a:xfrm>
          <a:off x="12814300" y="14124758"/>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75128</xdr:rowOff>
    </xdr:from>
    <xdr:ext cx="405111" cy="259045"/>
    <xdr:sp macro="" textlink="">
      <xdr:nvSpPr>
        <xdr:cNvPr id="768" name="n_1aveValue【児童館】&#10;有形固定資産減価償却率">
          <a:extLst>
            <a:ext uri="{FF2B5EF4-FFF2-40B4-BE49-F238E27FC236}">
              <a16:creationId xmlns:a16="http://schemas.microsoft.com/office/drawing/2014/main" id="{96E1E783-7D7D-4F3A-9467-9C40AA33FBD3}"/>
            </a:ext>
          </a:extLst>
        </xdr:cNvPr>
        <xdr:cNvSpPr txBox="1"/>
      </xdr:nvSpPr>
      <xdr:spPr>
        <a:xfrm>
          <a:off x="15266044" y="1430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32675</xdr:rowOff>
    </xdr:from>
    <xdr:ext cx="405111" cy="259045"/>
    <xdr:sp macro="" textlink="">
      <xdr:nvSpPr>
        <xdr:cNvPr id="769" name="n_2aveValue【児童館】&#10;有形固定資産減価償却率">
          <a:extLst>
            <a:ext uri="{FF2B5EF4-FFF2-40B4-BE49-F238E27FC236}">
              <a16:creationId xmlns:a16="http://schemas.microsoft.com/office/drawing/2014/main" id="{E7C98ACE-1011-4EA8-A423-659E44F36286}"/>
            </a:ext>
          </a:extLst>
        </xdr:cNvPr>
        <xdr:cNvSpPr txBox="1"/>
      </xdr:nvSpPr>
      <xdr:spPr>
        <a:xfrm>
          <a:off x="14389744" y="1426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34307</xdr:rowOff>
    </xdr:from>
    <xdr:ext cx="405111" cy="259045"/>
    <xdr:sp macro="" textlink="">
      <xdr:nvSpPr>
        <xdr:cNvPr id="770" name="n_3aveValue【児童館】&#10;有形固定資産減価償却率">
          <a:extLst>
            <a:ext uri="{FF2B5EF4-FFF2-40B4-BE49-F238E27FC236}">
              <a16:creationId xmlns:a16="http://schemas.microsoft.com/office/drawing/2014/main" id="{C9893ECE-84BA-41B7-BA33-A3CDA260082B}"/>
            </a:ext>
          </a:extLst>
        </xdr:cNvPr>
        <xdr:cNvSpPr txBox="1"/>
      </xdr:nvSpPr>
      <xdr:spPr>
        <a:xfrm>
          <a:off x="13500744"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168201</xdr:rowOff>
    </xdr:from>
    <xdr:ext cx="405111" cy="259045"/>
    <xdr:sp macro="" textlink="">
      <xdr:nvSpPr>
        <xdr:cNvPr id="771" name="n_4aveValue【児童館】&#10;有形固定資産減価償却率">
          <a:extLst>
            <a:ext uri="{FF2B5EF4-FFF2-40B4-BE49-F238E27FC236}">
              <a16:creationId xmlns:a16="http://schemas.microsoft.com/office/drawing/2014/main" id="{F3412D1C-8B9F-40CD-94F7-B94321B1B3D8}"/>
            </a:ext>
          </a:extLst>
        </xdr:cNvPr>
        <xdr:cNvSpPr txBox="1"/>
      </xdr:nvSpPr>
      <xdr:spPr>
        <a:xfrm>
          <a:off x="126117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90732</xdr:rowOff>
    </xdr:from>
    <xdr:ext cx="405111" cy="259045"/>
    <xdr:sp macro="" textlink="">
      <xdr:nvSpPr>
        <xdr:cNvPr id="772" name="n_1mainValue【児童館】&#10;有形固定資産減価償却率">
          <a:extLst>
            <a:ext uri="{FF2B5EF4-FFF2-40B4-BE49-F238E27FC236}">
              <a16:creationId xmlns:a16="http://schemas.microsoft.com/office/drawing/2014/main" id="{EB2E7F0F-23FB-4EE9-841D-19F2DB7B0099}"/>
            </a:ext>
          </a:extLst>
        </xdr:cNvPr>
        <xdr:cNvSpPr txBox="1"/>
      </xdr:nvSpPr>
      <xdr:spPr>
        <a:xfrm>
          <a:off x="152660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48277</xdr:rowOff>
    </xdr:from>
    <xdr:ext cx="405111" cy="259045"/>
    <xdr:sp macro="" textlink="">
      <xdr:nvSpPr>
        <xdr:cNvPr id="773" name="n_2mainValue【児童館】&#10;有形固定資産減価償却率">
          <a:extLst>
            <a:ext uri="{FF2B5EF4-FFF2-40B4-BE49-F238E27FC236}">
              <a16:creationId xmlns:a16="http://schemas.microsoft.com/office/drawing/2014/main" id="{77745FBC-B34C-4B51-8B3D-ED4FA2470563}"/>
            </a:ext>
          </a:extLst>
        </xdr:cNvPr>
        <xdr:cNvSpPr txBox="1"/>
      </xdr:nvSpPr>
      <xdr:spPr>
        <a:xfrm>
          <a:off x="143897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5822</xdr:rowOff>
    </xdr:from>
    <xdr:ext cx="405111" cy="259045"/>
    <xdr:sp macro="" textlink="">
      <xdr:nvSpPr>
        <xdr:cNvPr id="774" name="n_3mainValue【児童館】&#10;有形固定資産減価償却率">
          <a:extLst>
            <a:ext uri="{FF2B5EF4-FFF2-40B4-BE49-F238E27FC236}">
              <a16:creationId xmlns:a16="http://schemas.microsoft.com/office/drawing/2014/main" id="{04A71498-624A-4AD1-9EC6-135199175718}"/>
            </a:ext>
          </a:extLst>
        </xdr:cNvPr>
        <xdr:cNvSpPr txBox="1"/>
      </xdr:nvSpPr>
      <xdr:spPr>
        <a:xfrm>
          <a:off x="13500744" y="1389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133185</xdr:rowOff>
    </xdr:from>
    <xdr:ext cx="405111" cy="259045"/>
    <xdr:sp macro="" textlink="">
      <xdr:nvSpPr>
        <xdr:cNvPr id="775" name="n_4mainValue【児童館】&#10;有形固定資産減価償却率">
          <a:extLst>
            <a:ext uri="{FF2B5EF4-FFF2-40B4-BE49-F238E27FC236}">
              <a16:creationId xmlns:a16="http://schemas.microsoft.com/office/drawing/2014/main" id="{CF053BEB-71FA-4742-91AB-5EFC3CD27125}"/>
            </a:ext>
          </a:extLst>
        </xdr:cNvPr>
        <xdr:cNvSpPr txBox="1"/>
      </xdr:nvSpPr>
      <xdr:spPr>
        <a:xfrm>
          <a:off x="12611744" y="1384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a:extLst>
            <a:ext uri="{FF2B5EF4-FFF2-40B4-BE49-F238E27FC236}">
              <a16:creationId xmlns:a16="http://schemas.microsoft.com/office/drawing/2014/main" id="{1026603C-66CE-438D-80F8-149F1996309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a:extLst>
            <a:ext uri="{FF2B5EF4-FFF2-40B4-BE49-F238E27FC236}">
              <a16:creationId xmlns:a16="http://schemas.microsoft.com/office/drawing/2014/main" id="{3A909C6C-373E-440E-8CD2-79B3DD7239B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a:extLst>
            <a:ext uri="{FF2B5EF4-FFF2-40B4-BE49-F238E27FC236}">
              <a16:creationId xmlns:a16="http://schemas.microsoft.com/office/drawing/2014/main" id="{A9813AC8-66AF-4966-9D39-A504618C330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a:extLst>
            <a:ext uri="{FF2B5EF4-FFF2-40B4-BE49-F238E27FC236}">
              <a16:creationId xmlns:a16="http://schemas.microsoft.com/office/drawing/2014/main" id="{6750AC5D-061C-4F20-8B12-A55410EDFA6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a:extLst>
            <a:ext uri="{FF2B5EF4-FFF2-40B4-BE49-F238E27FC236}">
              <a16:creationId xmlns:a16="http://schemas.microsoft.com/office/drawing/2014/main" id="{2A854C89-E412-43CB-9252-13305ACE426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a:extLst>
            <a:ext uri="{FF2B5EF4-FFF2-40B4-BE49-F238E27FC236}">
              <a16:creationId xmlns:a16="http://schemas.microsoft.com/office/drawing/2014/main" id="{D7A33E14-233C-4443-B90C-5AC7AEC3FF6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a:extLst>
            <a:ext uri="{FF2B5EF4-FFF2-40B4-BE49-F238E27FC236}">
              <a16:creationId xmlns:a16="http://schemas.microsoft.com/office/drawing/2014/main" id="{CD6EAC64-B42C-4D8B-84BE-F41520C1392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a:extLst>
            <a:ext uri="{FF2B5EF4-FFF2-40B4-BE49-F238E27FC236}">
              <a16:creationId xmlns:a16="http://schemas.microsoft.com/office/drawing/2014/main" id="{5D9AD4F1-CE11-4104-AC13-B96ABB07873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a:extLst>
            <a:ext uri="{FF2B5EF4-FFF2-40B4-BE49-F238E27FC236}">
              <a16:creationId xmlns:a16="http://schemas.microsoft.com/office/drawing/2014/main" id="{D87E582B-2BB0-46A7-8F91-18E75EC5368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a:extLst>
            <a:ext uri="{FF2B5EF4-FFF2-40B4-BE49-F238E27FC236}">
              <a16:creationId xmlns:a16="http://schemas.microsoft.com/office/drawing/2014/main" id="{8D225124-5D9B-4C0E-9BBE-FF0ED7B8469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6" name="直線コネクタ 785">
          <a:extLst>
            <a:ext uri="{FF2B5EF4-FFF2-40B4-BE49-F238E27FC236}">
              <a16:creationId xmlns:a16="http://schemas.microsoft.com/office/drawing/2014/main" id="{EF4F0CE8-CEE2-4345-B6AB-F31DF57654FD}"/>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7" name="テキスト ボックス 786">
          <a:extLst>
            <a:ext uri="{FF2B5EF4-FFF2-40B4-BE49-F238E27FC236}">
              <a16:creationId xmlns:a16="http://schemas.microsoft.com/office/drawing/2014/main" id="{7A3D0042-7F92-4054-8E98-7DEB0F36A13F}"/>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8" name="直線コネクタ 787">
          <a:extLst>
            <a:ext uri="{FF2B5EF4-FFF2-40B4-BE49-F238E27FC236}">
              <a16:creationId xmlns:a16="http://schemas.microsoft.com/office/drawing/2014/main" id="{6C99BD4F-9FEB-4996-855B-B1906FDDDA05}"/>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9" name="テキスト ボックス 788">
          <a:extLst>
            <a:ext uri="{FF2B5EF4-FFF2-40B4-BE49-F238E27FC236}">
              <a16:creationId xmlns:a16="http://schemas.microsoft.com/office/drawing/2014/main" id="{713A0C27-59DD-476C-8393-9348A854ECBA}"/>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0" name="直線コネクタ 789">
          <a:extLst>
            <a:ext uri="{FF2B5EF4-FFF2-40B4-BE49-F238E27FC236}">
              <a16:creationId xmlns:a16="http://schemas.microsoft.com/office/drawing/2014/main" id="{7A3101FC-3837-4B5B-972B-017246A0AEEB}"/>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1" name="テキスト ボックス 790">
          <a:extLst>
            <a:ext uri="{FF2B5EF4-FFF2-40B4-BE49-F238E27FC236}">
              <a16:creationId xmlns:a16="http://schemas.microsoft.com/office/drawing/2014/main" id="{C78C02B0-7E3D-435C-8317-E52737826CDB}"/>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2" name="直線コネクタ 791">
          <a:extLst>
            <a:ext uri="{FF2B5EF4-FFF2-40B4-BE49-F238E27FC236}">
              <a16:creationId xmlns:a16="http://schemas.microsoft.com/office/drawing/2014/main" id="{33766992-C91A-4DD8-8E8D-5BC79671D5BD}"/>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3" name="テキスト ボックス 792">
          <a:extLst>
            <a:ext uri="{FF2B5EF4-FFF2-40B4-BE49-F238E27FC236}">
              <a16:creationId xmlns:a16="http://schemas.microsoft.com/office/drawing/2014/main" id="{082B0648-AAE6-4889-A1F1-CE3A0F70C82D}"/>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4" name="直線コネクタ 793">
          <a:extLst>
            <a:ext uri="{FF2B5EF4-FFF2-40B4-BE49-F238E27FC236}">
              <a16:creationId xmlns:a16="http://schemas.microsoft.com/office/drawing/2014/main" id="{99DC13B9-5A3A-478B-880C-DFED975585CC}"/>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5" name="テキスト ボックス 794">
          <a:extLst>
            <a:ext uri="{FF2B5EF4-FFF2-40B4-BE49-F238E27FC236}">
              <a16:creationId xmlns:a16="http://schemas.microsoft.com/office/drawing/2014/main" id="{653BC0DB-C801-4898-BE21-30ED8D6408DF}"/>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6" name="直線コネクタ 795">
          <a:extLst>
            <a:ext uri="{FF2B5EF4-FFF2-40B4-BE49-F238E27FC236}">
              <a16:creationId xmlns:a16="http://schemas.microsoft.com/office/drawing/2014/main" id="{8F39CD85-EEAB-4567-A1D7-A2F30CB72BD6}"/>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7" name="テキスト ボックス 796">
          <a:extLst>
            <a:ext uri="{FF2B5EF4-FFF2-40B4-BE49-F238E27FC236}">
              <a16:creationId xmlns:a16="http://schemas.microsoft.com/office/drawing/2014/main" id="{65897047-CEE2-40D5-B972-5117AC7BE3C1}"/>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a:extLst>
            <a:ext uri="{FF2B5EF4-FFF2-40B4-BE49-F238E27FC236}">
              <a16:creationId xmlns:a16="http://schemas.microsoft.com/office/drawing/2014/main" id="{90D0AF8F-CEBD-44E5-8439-AC0A6CDD44A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a:extLst>
            <a:ext uri="{FF2B5EF4-FFF2-40B4-BE49-F238E27FC236}">
              <a16:creationId xmlns:a16="http://schemas.microsoft.com/office/drawing/2014/main" id="{22240DDC-317C-4E58-B4C3-08D280B3CAF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児童館】&#10;一人当たり面積グラフ枠">
          <a:extLst>
            <a:ext uri="{FF2B5EF4-FFF2-40B4-BE49-F238E27FC236}">
              <a16:creationId xmlns:a16="http://schemas.microsoft.com/office/drawing/2014/main" id="{9D94E904-67D9-480A-8391-BB61278BD9A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87086</xdr:rowOff>
    </xdr:to>
    <xdr:cxnSp macro="">
      <xdr:nvCxnSpPr>
        <xdr:cNvPr id="801" name="直線コネクタ 800">
          <a:extLst>
            <a:ext uri="{FF2B5EF4-FFF2-40B4-BE49-F238E27FC236}">
              <a16:creationId xmlns:a16="http://schemas.microsoft.com/office/drawing/2014/main" id="{ADCACC39-A2D8-4FF1-8797-6D6E65D54B4E}"/>
            </a:ext>
          </a:extLst>
        </xdr:cNvPr>
        <xdr:cNvCxnSpPr/>
      </xdr:nvCxnSpPr>
      <xdr:spPr>
        <a:xfrm flipV="1">
          <a:off x="22160864" y="13296900"/>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90913</xdr:rowOff>
    </xdr:from>
    <xdr:ext cx="469744" cy="259045"/>
    <xdr:sp macro="" textlink="">
      <xdr:nvSpPr>
        <xdr:cNvPr id="802" name="【児童館】&#10;一人当たり面積最小値テキスト">
          <a:extLst>
            <a:ext uri="{FF2B5EF4-FFF2-40B4-BE49-F238E27FC236}">
              <a16:creationId xmlns:a16="http://schemas.microsoft.com/office/drawing/2014/main" id="{A50E358E-9B09-4CC3-8783-8E9240D8E513}"/>
            </a:ext>
          </a:extLst>
        </xdr:cNvPr>
        <xdr:cNvSpPr txBox="1"/>
      </xdr:nvSpPr>
      <xdr:spPr>
        <a:xfrm>
          <a:off x="221996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87086</xdr:rowOff>
    </xdr:from>
    <xdr:to>
      <xdr:col>116</xdr:col>
      <xdr:colOff>152400</xdr:colOff>
      <xdr:row>86</xdr:row>
      <xdr:rowOff>87086</xdr:rowOff>
    </xdr:to>
    <xdr:cxnSp macro="">
      <xdr:nvCxnSpPr>
        <xdr:cNvPr id="803" name="直線コネクタ 802">
          <a:extLst>
            <a:ext uri="{FF2B5EF4-FFF2-40B4-BE49-F238E27FC236}">
              <a16:creationId xmlns:a16="http://schemas.microsoft.com/office/drawing/2014/main" id="{69F3B555-28A7-47E5-A22C-873D979867F9}"/>
            </a:ext>
          </a:extLst>
        </xdr:cNvPr>
        <xdr:cNvCxnSpPr/>
      </xdr:nvCxnSpPr>
      <xdr:spPr>
        <a:xfrm>
          <a:off x="22072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804" name="【児童館】&#10;一人当たり面積最大値テキスト">
          <a:extLst>
            <a:ext uri="{FF2B5EF4-FFF2-40B4-BE49-F238E27FC236}">
              <a16:creationId xmlns:a16="http://schemas.microsoft.com/office/drawing/2014/main" id="{4B492C5E-2425-4C3C-A487-B74BD55F1499}"/>
            </a:ext>
          </a:extLst>
        </xdr:cNvPr>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805" name="直線コネクタ 804">
          <a:extLst>
            <a:ext uri="{FF2B5EF4-FFF2-40B4-BE49-F238E27FC236}">
              <a16:creationId xmlns:a16="http://schemas.microsoft.com/office/drawing/2014/main" id="{E6A996BE-8022-45F9-81F8-2DC23E8F8827}"/>
            </a:ext>
          </a:extLst>
        </xdr:cNvPr>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55534</xdr:rowOff>
    </xdr:from>
    <xdr:ext cx="469744" cy="259045"/>
    <xdr:sp macro="" textlink="">
      <xdr:nvSpPr>
        <xdr:cNvPr id="806" name="【児童館】&#10;一人当たり面積平均値テキスト">
          <a:extLst>
            <a:ext uri="{FF2B5EF4-FFF2-40B4-BE49-F238E27FC236}">
              <a16:creationId xmlns:a16="http://schemas.microsoft.com/office/drawing/2014/main" id="{9A48F6A6-D95B-4134-B6E5-4FE626C4FED4}"/>
            </a:ext>
          </a:extLst>
        </xdr:cNvPr>
        <xdr:cNvSpPr txBox="1"/>
      </xdr:nvSpPr>
      <xdr:spPr>
        <a:xfrm>
          <a:off x="22199600" y="1428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807" name="フローチャート: 判断 806">
          <a:extLst>
            <a:ext uri="{FF2B5EF4-FFF2-40B4-BE49-F238E27FC236}">
              <a16:creationId xmlns:a16="http://schemas.microsoft.com/office/drawing/2014/main" id="{2ADC534D-F7A8-4DA9-9549-308188C32473}"/>
            </a:ext>
          </a:extLst>
        </xdr:cNvPr>
        <xdr:cNvSpPr/>
      </xdr:nvSpPr>
      <xdr:spPr>
        <a:xfrm>
          <a:off x="22110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109764</xdr:rowOff>
    </xdr:from>
    <xdr:to>
      <xdr:col>112</xdr:col>
      <xdr:colOff>38100</xdr:colOff>
      <xdr:row>84</xdr:row>
      <xdr:rowOff>39914</xdr:rowOff>
    </xdr:to>
    <xdr:sp macro="" textlink="">
      <xdr:nvSpPr>
        <xdr:cNvPr id="808" name="フローチャート: 判断 807">
          <a:extLst>
            <a:ext uri="{FF2B5EF4-FFF2-40B4-BE49-F238E27FC236}">
              <a16:creationId xmlns:a16="http://schemas.microsoft.com/office/drawing/2014/main" id="{5F0C322C-372D-47FB-BBEB-2C843DD2310F}"/>
            </a:ext>
          </a:extLst>
        </xdr:cNvPr>
        <xdr:cNvSpPr/>
      </xdr:nvSpPr>
      <xdr:spPr>
        <a:xfrm>
          <a:off x="21272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3629</xdr:rowOff>
    </xdr:from>
    <xdr:to>
      <xdr:col>107</xdr:col>
      <xdr:colOff>101600</xdr:colOff>
      <xdr:row>84</xdr:row>
      <xdr:rowOff>105229</xdr:rowOff>
    </xdr:to>
    <xdr:sp macro="" textlink="">
      <xdr:nvSpPr>
        <xdr:cNvPr id="809" name="フローチャート: 判断 808">
          <a:extLst>
            <a:ext uri="{FF2B5EF4-FFF2-40B4-BE49-F238E27FC236}">
              <a16:creationId xmlns:a16="http://schemas.microsoft.com/office/drawing/2014/main" id="{8E05D47A-01AE-4B33-BFAA-100EA1D56A6B}"/>
            </a:ext>
          </a:extLst>
        </xdr:cNvPr>
        <xdr:cNvSpPr/>
      </xdr:nvSpPr>
      <xdr:spPr>
        <a:xfrm>
          <a:off x="20383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19957</xdr:rowOff>
    </xdr:from>
    <xdr:to>
      <xdr:col>102</xdr:col>
      <xdr:colOff>165100</xdr:colOff>
      <xdr:row>84</xdr:row>
      <xdr:rowOff>121557</xdr:rowOff>
    </xdr:to>
    <xdr:sp macro="" textlink="">
      <xdr:nvSpPr>
        <xdr:cNvPr id="810" name="フローチャート: 判断 809">
          <a:extLst>
            <a:ext uri="{FF2B5EF4-FFF2-40B4-BE49-F238E27FC236}">
              <a16:creationId xmlns:a16="http://schemas.microsoft.com/office/drawing/2014/main" id="{EBA69A98-C1DD-4507-A86E-3769F694B397}"/>
            </a:ext>
          </a:extLst>
        </xdr:cNvPr>
        <xdr:cNvSpPr/>
      </xdr:nvSpPr>
      <xdr:spPr>
        <a:xfrm>
          <a:off x="19494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19957</xdr:rowOff>
    </xdr:from>
    <xdr:to>
      <xdr:col>98</xdr:col>
      <xdr:colOff>38100</xdr:colOff>
      <xdr:row>84</xdr:row>
      <xdr:rowOff>121557</xdr:rowOff>
    </xdr:to>
    <xdr:sp macro="" textlink="">
      <xdr:nvSpPr>
        <xdr:cNvPr id="811" name="フローチャート: 判断 810">
          <a:extLst>
            <a:ext uri="{FF2B5EF4-FFF2-40B4-BE49-F238E27FC236}">
              <a16:creationId xmlns:a16="http://schemas.microsoft.com/office/drawing/2014/main" id="{19149497-29CB-48D1-8B0E-9CBFA90103C9}"/>
            </a:ext>
          </a:extLst>
        </xdr:cNvPr>
        <xdr:cNvSpPr/>
      </xdr:nvSpPr>
      <xdr:spPr>
        <a:xfrm>
          <a:off x="18605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7A8814EF-E788-48F5-B99B-67D44F66C8C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10CE44FD-2BEC-43C7-A532-016B435B73C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FE6D72A5-9702-42F2-8F98-142A6636386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8BAE262D-368E-42C0-85AC-5AAAD22F2F2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39A0CCC1-364E-4758-892C-58FD1BB0118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28121</xdr:rowOff>
    </xdr:from>
    <xdr:to>
      <xdr:col>116</xdr:col>
      <xdr:colOff>114300</xdr:colOff>
      <xdr:row>83</xdr:row>
      <xdr:rowOff>129721</xdr:rowOff>
    </xdr:to>
    <xdr:sp macro="" textlink="">
      <xdr:nvSpPr>
        <xdr:cNvPr id="817" name="楕円 816">
          <a:extLst>
            <a:ext uri="{FF2B5EF4-FFF2-40B4-BE49-F238E27FC236}">
              <a16:creationId xmlns:a16="http://schemas.microsoft.com/office/drawing/2014/main" id="{6BF81B46-B190-4624-840A-0D54AB48C4D3}"/>
            </a:ext>
          </a:extLst>
        </xdr:cNvPr>
        <xdr:cNvSpPr/>
      </xdr:nvSpPr>
      <xdr:spPr>
        <a:xfrm>
          <a:off x="22110700" y="1425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50998</xdr:rowOff>
    </xdr:from>
    <xdr:ext cx="469744" cy="259045"/>
    <xdr:sp macro="" textlink="">
      <xdr:nvSpPr>
        <xdr:cNvPr id="818" name="【児童館】&#10;一人当たり面積該当値テキスト">
          <a:extLst>
            <a:ext uri="{FF2B5EF4-FFF2-40B4-BE49-F238E27FC236}">
              <a16:creationId xmlns:a16="http://schemas.microsoft.com/office/drawing/2014/main" id="{043A7DB1-A1A2-4D9E-9B65-B5A089F865ED}"/>
            </a:ext>
          </a:extLst>
        </xdr:cNvPr>
        <xdr:cNvSpPr txBox="1"/>
      </xdr:nvSpPr>
      <xdr:spPr>
        <a:xfrm>
          <a:off x="22199600" y="14109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44450</xdr:rowOff>
    </xdr:from>
    <xdr:to>
      <xdr:col>112</xdr:col>
      <xdr:colOff>38100</xdr:colOff>
      <xdr:row>83</xdr:row>
      <xdr:rowOff>146050</xdr:rowOff>
    </xdr:to>
    <xdr:sp macro="" textlink="">
      <xdr:nvSpPr>
        <xdr:cNvPr id="819" name="楕円 818">
          <a:extLst>
            <a:ext uri="{FF2B5EF4-FFF2-40B4-BE49-F238E27FC236}">
              <a16:creationId xmlns:a16="http://schemas.microsoft.com/office/drawing/2014/main" id="{EA7BC5CC-0344-4206-AF40-760C93020DEB}"/>
            </a:ext>
          </a:extLst>
        </xdr:cNvPr>
        <xdr:cNvSpPr/>
      </xdr:nvSpPr>
      <xdr:spPr>
        <a:xfrm>
          <a:off x="21272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78921</xdr:rowOff>
    </xdr:from>
    <xdr:to>
      <xdr:col>116</xdr:col>
      <xdr:colOff>63500</xdr:colOff>
      <xdr:row>83</xdr:row>
      <xdr:rowOff>95250</xdr:rowOff>
    </xdr:to>
    <xdr:cxnSp macro="">
      <xdr:nvCxnSpPr>
        <xdr:cNvPr id="820" name="直線コネクタ 819">
          <a:extLst>
            <a:ext uri="{FF2B5EF4-FFF2-40B4-BE49-F238E27FC236}">
              <a16:creationId xmlns:a16="http://schemas.microsoft.com/office/drawing/2014/main" id="{B71A11C8-4408-4C52-A64E-816A6EBD82CC}"/>
            </a:ext>
          </a:extLst>
        </xdr:cNvPr>
        <xdr:cNvCxnSpPr/>
      </xdr:nvCxnSpPr>
      <xdr:spPr>
        <a:xfrm flipV="1">
          <a:off x="21323300" y="14309271"/>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60779</xdr:rowOff>
    </xdr:from>
    <xdr:to>
      <xdr:col>107</xdr:col>
      <xdr:colOff>101600</xdr:colOff>
      <xdr:row>83</xdr:row>
      <xdr:rowOff>162379</xdr:rowOff>
    </xdr:to>
    <xdr:sp macro="" textlink="">
      <xdr:nvSpPr>
        <xdr:cNvPr id="821" name="楕円 820">
          <a:extLst>
            <a:ext uri="{FF2B5EF4-FFF2-40B4-BE49-F238E27FC236}">
              <a16:creationId xmlns:a16="http://schemas.microsoft.com/office/drawing/2014/main" id="{ACA01020-8B54-4AAF-8388-FFAE7053C7AF}"/>
            </a:ext>
          </a:extLst>
        </xdr:cNvPr>
        <xdr:cNvSpPr/>
      </xdr:nvSpPr>
      <xdr:spPr>
        <a:xfrm>
          <a:off x="20383500" y="1429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95250</xdr:rowOff>
    </xdr:from>
    <xdr:to>
      <xdr:col>111</xdr:col>
      <xdr:colOff>177800</xdr:colOff>
      <xdr:row>83</xdr:row>
      <xdr:rowOff>111579</xdr:rowOff>
    </xdr:to>
    <xdr:cxnSp macro="">
      <xdr:nvCxnSpPr>
        <xdr:cNvPr id="822" name="直線コネクタ 821">
          <a:extLst>
            <a:ext uri="{FF2B5EF4-FFF2-40B4-BE49-F238E27FC236}">
              <a16:creationId xmlns:a16="http://schemas.microsoft.com/office/drawing/2014/main" id="{87E59809-3B23-4134-9A08-74154DA2C184}"/>
            </a:ext>
          </a:extLst>
        </xdr:cNvPr>
        <xdr:cNvCxnSpPr/>
      </xdr:nvCxnSpPr>
      <xdr:spPr>
        <a:xfrm flipV="1">
          <a:off x="20434300" y="1432560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60779</xdr:rowOff>
    </xdr:from>
    <xdr:to>
      <xdr:col>102</xdr:col>
      <xdr:colOff>165100</xdr:colOff>
      <xdr:row>83</xdr:row>
      <xdr:rowOff>162379</xdr:rowOff>
    </xdr:to>
    <xdr:sp macro="" textlink="">
      <xdr:nvSpPr>
        <xdr:cNvPr id="823" name="楕円 822">
          <a:extLst>
            <a:ext uri="{FF2B5EF4-FFF2-40B4-BE49-F238E27FC236}">
              <a16:creationId xmlns:a16="http://schemas.microsoft.com/office/drawing/2014/main" id="{4A673AF6-9491-42E8-A032-06CB83AE7BD2}"/>
            </a:ext>
          </a:extLst>
        </xdr:cNvPr>
        <xdr:cNvSpPr/>
      </xdr:nvSpPr>
      <xdr:spPr>
        <a:xfrm>
          <a:off x="19494500" y="1429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111579</xdr:rowOff>
    </xdr:from>
    <xdr:to>
      <xdr:col>107</xdr:col>
      <xdr:colOff>50800</xdr:colOff>
      <xdr:row>83</xdr:row>
      <xdr:rowOff>111579</xdr:rowOff>
    </xdr:to>
    <xdr:cxnSp macro="">
      <xdr:nvCxnSpPr>
        <xdr:cNvPr id="824" name="直線コネクタ 823">
          <a:extLst>
            <a:ext uri="{FF2B5EF4-FFF2-40B4-BE49-F238E27FC236}">
              <a16:creationId xmlns:a16="http://schemas.microsoft.com/office/drawing/2014/main" id="{5EC15BAE-99F6-4055-90FD-ECC05D02BD22}"/>
            </a:ext>
          </a:extLst>
        </xdr:cNvPr>
        <xdr:cNvCxnSpPr/>
      </xdr:nvCxnSpPr>
      <xdr:spPr>
        <a:xfrm>
          <a:off x="19545300" y="143419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77107</xdr:rowOff>
    </xdr:from>
    <xdr:to>
      <xdr:col>98</xdr:col>
      <xdr:colOff>38100</xdr:colOff>
      <xdr:row>84</xdr:row>
      <xdr:rowOff>7257</xdr:rowOff>
    </xdr:to>
    <xdr:sp macro="" textlink="">
      <xdr:nvSpPr>
        <xdr:cNvPr id="825" name="楕円 824">
          <a:extLst>
            <a:ext uri="{FF2B5EF4-FFF2-40B4-BE49-F238E27FC236}">
              <a16:creationId xmlns:a16="http://schemas.microsoft.com/office/drawing/2014/main" id="{C68E8841-828F-4B0D-B750-2575462FE7BA}"/>
            </a:ext>
          </a:extLst>
        </xdr:cNvPr>
        <xdr:cNvSpPr/>
      </xdr:nvSpPr>
      <xdr:spPr>
        <a:xfrm>
          <a:off x="186055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111579</xdr:rowOff>
    </xdr:from>
    <xdr:to>
      <xdr:col>102</xdr:col>
      <xdr:colOff>114300</xdr:colOff>
      <xdr:row>83</xdr:row>
      <xdr:rowOff>127907</xdr:rowOff>
    </xdr:to>
    <xdr:cxnSp macro="">
      <xdr:nvCxnSpPr>
        <xdr:cNvPr id="826" name="直線コネクタ 825">
          <a:extLst>
            <a:ext uri="{FF2B5EF4-FFF2-40B4-BE49-F238E27FC236}">
              <a16:creationId xmlns:a16="http://schemas.microsoft.com/office/drawing/2014/main" id="{051636AD-F553-41A7-9F30-207D770A9AAA}"/>
            </a:ext>
          </a:extLst>
        </xdr:cNvPr>
        <xdr:cNvCxnSpPr/>
      </xdr:nvCxnSpPr>
      <xdr:spPr>
        <a:xfrm flipV="1">
          <a:off x="18656300" y="1434192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31041</xdr:rowOff>
    </xdr:from>
    <xdr:ext cx="469744" cy="259045"/>
    <xdr:sp macro="" textlink="">
      <xdr:nvSpPr>
        <xdr:cNvPr id="827" name="n_1aveValue【児童館】&#10;一人当たり面積">
          <a:extLst>
            <a:ext uri="{FF2B5EF4-FFF2-40B4-BE49-F238E27FC236}">
              <a16:creationId xmlns:a16="http://schemas.microsoft.com/office/drawing/2014/main" id="{7DF7ECE4-6D6D-40DF-BDE8-D6AF866BE871}"/>
            </a:ext>
          </a:extLst>
        </xdr:cNvPr>
        <xdr:cNvSpPr txBox="1"/>
      </xdr:nvSpPr>
      <xdr:spPr>
        <a:xfrm>
          <a:off x="210757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96356</xdr:rowOff>
    </xdr:from>
    <xdr:ext cx="469744" cy="259045"/>
    <xdr:sp macro="" textlink="">
      <xdr:nvSpPr>
        <xdr:cNvPr id="828" name="n_2aveValue【児童館】&#10;一人当たり面積">
          <a:extLst>
            <a:ext uri="{FF2B5EF4-FFF2-40B4-BE49-F238E27FC236}">
              <a16:creationId xmlns:a16="http://schemas.microsoft.com/office/drawing/2014/main" id="{79BD1218-CD89-49AB-9A73-608E3FC8D12E}"/>
            </a:ext>
          </a:extLst>
        </xdr:cNvPr>
        <xdr:cNvSpPr txBox="1"/>
      </xdr:nvSpPr>
      <xdr:spPr>
        <a:xfrm>
          <a:off x="20199427" y="144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112684</xdr:rowOff>
    </xdr:from>
    <xdr:ext cx="469744" cy="259045"/>
    <xdr:sp macro="" textlink="">
      <xdr:nvSpPr>
        <xdr:cNvPr id="829" name="n_3aveValue【児童館】&#10;一人当たり面積">
          <a:extLst>
            <a:ext uri="{FF2B5EF4-FFF2-40B4-BE49-F238E27FC236}">
              <a16:creationId xmlns:a16="http://schemas.microsoft.com/office/drawing/2014/main" id="{94977E87-DADD-4EC4-9B3F-48D9EB7EA3F2}"/>
            </a:ext>
          </a:extLst>
        </xdr:cNvPr>
        <xdr:cNvSpPr txBox="1"/>
      </xdr:nvSpPr>
      <xdr:spPr>
        <a:xfrm>
          <a:off x="19310427" y="1451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112684</xdr:rowOff>
    </xdr:from>
    <xdr:ext cx="469744" cy="259045"/>
    <xdr:sp macro="" textlink="">
      <xdr:nvSpPr>
        <xdr:cNvPr id="830" name="n_4aveValue【児童館】&#10;一人当たり面積">
          <a:extLst>
            <a:ext uri="{FF2B5EF4-FFF2-40B4-BE49-F238E27FC236}">
              <a16:creationId xmlns:a16="http://schemas.microsoft.com/office/drawing/2014/main" id="{A2F0D091-F04D-41E3-971F-85E2C48CDB10}"/>
            </a:ext>
          </a:extLst>
        </xdr:cNvPr>
        <xdr:cNvSpPr txBox="1"/>
      </xdr:nvSpPr>
      <xdr:spPr>
        <a:xfrm>
          <a:off x="18421427" y="1451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162577</xdr:rowOff>
    </xdr:from>
    <xdr:ext cx="469744" cy="259045"/>
    <xdr:sp macro="" textlink="">
      <xdr:nvSpPr>
        <xdr:cNvPr id="831" name="n_1mainValue【児童館】&#10;一人当たり面積">
          <a:extLst>
            <a:ext uri="{FF2B5EF4-FFF2-40B4-BE49-F238E27FC236}">
              <a16:creationId xmlns:a16="http://schemas.microsoft.com/office/drawing/2014/main" id="{2CD2AC11-3453-4124-B67E-6F930D5CF74D}"/>
            </a:ext>
          </a:extLst>
        </xdr:cNvPr>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7456</xdr:rowOff>
    </xdr:from>
    <xdr:ext cx="469744" cy="259045"/>
    <xdr:sp macro="" textlink="">
      <xdr:nvSpPr>
        <xdr:cNvPr id="832" name="n_2mainValue【児童館】&#10;一人当たり面積">
          <a:extLst>
            <a:ext uri="{FF2B5EF4-FFF2-40B4-BE49-F238E27FC236}">
              <a16:creationId xmlns:a16="http://schemas.microsoft.com/office/drawing/2014/main" id="{CB34BAC8-334D-4F41-9800-11795220B30F}"/>
            </a:ext>
          </a:extLst>
        </xdr:cNvPr>
        <xdr:cNvSpPr txBox="1"/>
      </xdr:nvSpPr>
      <xdr:spPr>
        <a:xfrm>
          <a:off x="20199427" y="1406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7456</xdr:rowOff>
    </xdr:from>
    <xdr:ext cx="469744" cy="259045"/>
    <xdr:sp macro="" textlink="">
      <xdr:nvSpPr>
        <xdr:cNvPr id="833" name="n_3mainValue【児童館】&#10;一人当たり面積">
          <a:extLst>
            <a:ext uri="{FF2B5EF4-FFF2-40B4-BE49-F238E27FC236}">
              <a16:creationId xmlns:a16="http://schemas.microsoft.com/office/drawing/2014/main" id="{041CA408-8412-4A82-848B-77A3DA300B1B}"/>
            </a:ext>
          </a:extLst>
        </xdr:cNvPr>
        <xdr:cNvSpPr txBox="1"/>
      </xdr:nvSpPr>
      <xdr:spPr>
        <a:xfrm>
          <a:off x="19310427" y="1406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23784</xdr:rowOff>
    </xdr:from>
    <xdr:ext cx="469744" cy="259045"/>
    <xdr:sp macro="" textlink="">
      <xdr:nvSpPr>
        <xdr:cNvPr id="834" name="n_4mainValue【児童館】&#10;一人当たり面積">
          <a:extLst>
            <a:ext uri="{FF2B5EF4-FFF2-40B4-BE49-F238E27FC236}">
              <a16:creationId xmlns:a16="http://schemas.microsoft.com/office/drawing/2014/main" id="{ABBFB629-DD0B-4EA4-8C92-93E28D6803AC}"/>
            </a:ext>
          </a:extLst>
        </xdr:cNvPr>
        <xdr:cNvSpPr txBox="1"/>
      </xdr:nvSpPr>
      <xdr:spPr>
        <a:xfrm>
          <a:off x="18421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a:extLst>
            <a:ext uri="{FF2B5EF4-FFF2-40B4-BE49-F238E27FC236}">
              <a16:creationId xmlns:a16="http://schemas.microsoft.com/office/drawing/2014/main" id="{02C1E1C1-80D8-42B6-8BA9-1A16A9F06F0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a:extLst>
            <a:ext uri="{FF2B5EF4-FFF2-40B4-BE49-F238E27FC236}">
              <a16:creationId xmlns:a16="http://schemas.microsoft.com/office/drawing/2014/main" id="{3F4F865A-1552-4E54-B984-EEF0E612F57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a:extLst>
            <a:ext uri="{FF2B5EF4-FFF2-40B4-BE49-F238E27FC236}">
              <a16:creationId xmlns:a16="http://schemas.microsoft.com/office/drawing/2014/main" id="{85712519-14BD-41D3-A542-69F9893FFB5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a:extLst>
            <a:ext uri="{FF2B5EF4-FFF2-40B4-BE49-F238E27FC236}">
              <a16:creationId xmlns:a16="http://schemas.microsoft.com/office/drawing/2014/main" id="{ECDF0ED6-A8EB-4EBF-AD0E-29C16820BC1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a:extLst>
            <a:ext uri="{FF2B5EF4-FFF2-40B4-BE49-F238E27FC236}">
              <a16:creationId xmlns:a16="http://schemas.microsoft.com/office/drawing/2014/main" id="{EF2CFF2C-ADC4-42BC-BD19-66F9C0D9456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a:extLst>
            <a:ext uri="{FF2B5EF4-FFF2-40B4-BE49-F238E27FC236}">
              <a16:creationId xmlns:a16="http://schemas.microsoft.com/office/drawing/2014/main" id="{3FC7458B-28BE-49DD-AC16-FA6D8EFDEFC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a:extLst>
            <a:ext uri="{FF2B5EF4-FFF2-40B4-BE49-F238E27FC236}">
              <a16:creationId xmlns:a16="http://schemas.microsoft.com/office/drawing/2014/main" id="{EC2B616E-6626-4660-BA1B-D4E4A2FF088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a:extLst>
            <a:ext uri="{FF2B5EF4-FFF2-40B4-BE49-F238E27FC236}">
              <a16:creationId xmlns:a16="http://schemas.microsoft.com/office/drawing/2014/main" id="{4AB810EF-92F1-40DF-AD26-08B03DE489E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a:extLst>
            <a:ext uri="{FF2B5EF4-FFF2-40B4-BE49-F238E27FC236}">
              <a16:creationId xmlns:a16="http://schemas.microsoft.com/office/drawing/2014/main" id="{A89CF180-81C3-4318-9B43-9CC316C7466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a:extLst>
            <a:ext uri="{FF2B5EF4-FFF2-40B4-BE49-F238E27FC236}">
              <a16:creationId xmlns:a16="http://schemas.microsoft.com/office/drawing/2014/main" id="{3E24974B-B3C7-4D66-B2FA-A1F602E4AE0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a:extLst>
            <a:ext uri="{FF2B5EF4-FFF2-40B4-BE49-F238E27FC236}">
              <a16:creationId xmlns:a16="http://schemas.microsoft.com/office/drawing/2014/main" id="{A9C81C7D-5BD4-4046-BA50-C88A9E34FE2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6" name="直線コネクタ 845">
          <a:extLst>
            <a:ext uri="{FF2B5EF4-FFF2-40B4-BE49-F238E27FC236}">
              <a16:creationId xmlns:a16="http://schemas.microsoft.com/office/drawing/2014/main" id="{C92BE45B-8E0C-488A-BB35-CFB8435201E7}"/>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7" name="テキスト ボックス 846">
          <a:extLst>
            <a:ext uri="{FF2B5EF4-FFF2-40B4-BE49-F238E27FC236}">
              <a16:creationId xmlns:a16="http://schemas.microsoft.com/office/drawing/2014/main" id="{0342AEB9-2BDD-4F4F-86C2-7336971E999C}"/>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8" name="直線コネクタ 847">
          <a:extLst>
            <a:ext uri="{FF2B5EF4-FFF2-40B4-BE49-F238E27FC236}">
              <a16:creationId xmlns:a16="http://schemas.microsoft.com/office/drawing/2014/main" id="{52213AA9-E82B-459D-A869-DFF932542509}"/>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9" name="テキスト ボックス 848">
          <a:extLst>
            <a:ext uri="{FF2B5EF4-FFF2-40B4-BE49-F238E27FC236}">
              <a16:creationId xmlns:a16="http://schemas.microsoft.com/office/drawing/2014/main" id="{A88D4DE4-0E9F-4B08-9BA5-4A30E386B2DB}"/>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0" name="直線コネクタ 849">
          <a:extLst>
            <a:ext uri="{FF2B5EF4-FFF2-40B4-BE49-F238E27FC236}">
              <a16:creationId xmlns:a16="http://schemas.microsoft.com/office/drawing/2014/main" id="{C657DC35-A50C-4605-8C04-CE3ACD02672E}"/>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1" name="テキスト ボックス 850">
          <a:extLst>
            <a:ext uri="{FF2B5EF4-FFF2-40B4-BE49-F238E27FC236}">
              <a16:creationId xmlns:a16="http://schemas.microsoft.com/office/drawing/2014/main" id="{35EBCF32-E521-4848-BC78-6F97E41A3B01}"/>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2" name="直線コネクタ 851">
          <a:extLst>
            <a:ext uri="{FF2B5EF4-FFF2-40B4-BE49-F238E27FC236}">
              <a16:creationId xmlns:a16="http://schemas.microsoft.com/office/drawing/2014/main" id="{778B2E3A-7212-4D47-94AD-4D6068C5C579}"/>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3" name="テキスト ボックス 852">
          <a:extLst>
            <a:ext uri="{FF2B5EF4-FFF2-40B4-BE49-F238E27FC236}">
              <a16:creationId xmlns:a16="http://schemas.microsoft.com/office/drawing/2014/main" id="{A8A22087-F91D-4294-B373-99416461325A}"/>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4" name="直線コネクタ 853">
          <a:extLst>
            <a:ext uri="{FF2B5EF4-FFF2-40B4-BE49-F238E27FC236}">
              <a16:creationId xmlns:a16="http://schemas.microsoft.com/office/drawing/2014/main" id="{F5BB60BB-1A9B-4433-8DB6-AB68EF9D5A0E}"/>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5" name="テキスト ボックス 854">
          <a:extLst>
            <a:ext uri="{FF2B5EF4-FFF2-40B4-BE49-F238E27FC236}">
              <a16:creationId xmlns:a16="http://schemas.microsoft.com/office/drawing/2014/main" id="{B0FB83F4-F4AA-4C8A-853E-A31C7DDA0DB3}"/>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6" name="直線コネクタ 855">
          <a:extLst>
            <a:ext uri="{FF2B5EF4-FFF2-40B4-BE49-F238E27FC236}">
              <a16:creationId xmlns:a16="http://schemas.microsoft.com/office/drawing/2014/main" id="{16BACAC8-E36B-4B1A-8A64-CFF6E40322C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7" name="テキスト ボックス 856">
          <a:extLst>
            <a:ext uri="{FF2B5EF4-FFF2-40B4-BE49-F238E27FC236}">
              <a16:creationId xmlns:a16="http://schemas.microsoft.com/office/drawing/2014/main" id="{EA2B668D-AC46-4792-B6FE-B46C206C80B9}"/>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8" name="【公民館】&#10;有形固定資産減価償却率グラフ枠">
          <a:extLst>
            <a:ext uri="{FF2B5EF4-FFF2-40B4-BE49-F238E27FC236}">
              <a16:creationId xmlns:a16="http://schemas.microsoft.com/office/drawing/2014/main" id="{35E5FCBB-D4C6-49B6-8508-2E62016E388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81914</xdr:rowOff>
    </xdr:from>
    <xdr:to>
      <xdr:col>85</xdr:col>
      <xdr:colOff>126364</xdr:colOff>
      <xdr:row>108</xdr:row>
      <xdr:rowOff>53339</xdr:rowOff>
    </xdr:to>
    <xdr:cxnSp macro="">
      <xdr:nvCxnSpPr>
        <xdr:cNvPr id="859" name="直線コネクタ 858">
          <a:extLst>
            <a:ext uri="{FF2B5EF4-FFF2-40B4-BE49-F238E27FC236}">
              <a16:creationId xmlns:a16="http://schemas.microsoft.com/office/drawing/2014/main" id="{63B04A6E-ABFA-401E-935C-624EF2F2A1DD}"/>
            </a:ext>
          </a:extLst>
        </xdr:cNvPr>
        <xdr:cNvCxnSpPr/>
      </xdr:nvCxnSpPr>
      <xdr:spPr>
        <a:xfrm flipV="1">
          <a:off x="16318864" y="17055464"/>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57166</xdr:rowOff>
    </xdr:from>
    <xdr:ext cx="405111" cy="259045"/>
    <xdr:sp macro="" textlink="">
      <xdr:nvSpPr>
        <xdr:cNvPr id="860" name="【公民館】&#10;有形固定資産減価償却率最小値テキスト">
          <a:extLst>
            <a:ext uri="{FF2B5EF4-FFF2-40B4-BE49-F238E27FC236}">
              <a16:creationId xmlns:a16="http://schemas.microsoft.com/office/drawing/2014/main" id="{7CD98DD1-DC0A-4711-ACED-336121E07E7C}"/>
            </a:ext>
          </a:extLst>
        </xdr:cNvPr>
        <xdr:cNvSpPr txBox="1"/>
      </xdr:nvSpPr>
      <xdr:spPr>
        <a:xfrm>
          <a:off x="16357600" y="1857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53339</xdr:rowOff>
    </xdr:from>
    <xdr:to>
      <xdr:col>86</xdr:col>
      <xdr:colOff>25400</xdr:colOff>
      <xdr:row>108</xdr:row>
      <xdr:rowOff>53339</xdr:rowOff>
    </xdr:to>
    <xdr:cxnSp macro="">
      <xdr:nvCxnSpPr>
        <xdr:cNvPr id="861" name="直線コネクタ 860">
          <a:extLst>
            <a:ext uri="{FF2B5EF4-FFF2-40B4-BE49-F238E27FC236}">
              <a16:creationId xmlns:a16="http://schemas.microsoft.com/office/drawing/2014/main" id="{145EF2F8-D9D5-422E-8033-B33B0E26A795}"/>
            </a:ext>
          </a:extLst>
        </xdr:cNvPr>
        <xdr:cNvCxnSpPr/>
      </xdr:nvCxnSpPr>
      <xdr:spPr>
        <a:xfrm>
          <a:off x="16230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28591</xdr:rowOff>
    </xdr:from>
    <xdr:ext cx="405111" cy="259045"/>
    <xdr:sp macro="" textlink="">
      <xdr:nvSpPr>
        <xdr:cNvPr id="862" name="【公民館】&#10;有形固定資産減価償却率最大値テキスト">
          <a:extLst>
            <a:ext uri="{FF2B5EF4-FFF2-40B4-BE49-F238E27FC236}">
              <a16:creationId xmlns:a16="http://schemas.microsoft.com/office/drawing/2014/main" id="{232E34DD-A437-47AB-A579-FA790CAF6BFF}"/>
            </a:ext>
          </a:extLst>
        </xdr:cNvPr>
        <xdr:cNvSpPr txBox="1"/>
      </xdr:nvSpPr>
      <xdr:spPr>
        <a:xfrm>
          <a:off x="16357600" y="1683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81914</xdr:rowOff>
    </xdr:from>
    <xdr:to>
      <xdr:col>86</xdr:col>
      <xdr:colOff>25400</xdr:colOff>
      <xdr:row>99</xdr:row>
      <xdr:rowOff>81914</xdr:rowOff>
    </xdr:to>
    <xdr:cxnSp macro="">
      <xdr:nvCxnSpPr>
        <xdr:cNvPr id="863" name="直線コネクタ 862">
          <a:extLst>
            <a:ext uri="{FF2B5EF4-FFF2-40B4-BE49-F238E27FC236}">
              <a16:creationId xmlns:a16="http://schemas.microsoft.com/office/drawing/2014/main" id="{91FDD424-196C-4888-8F19-A13CC2AF6A69}"/>
            </a:ext>
          </a:extLst>
        </xdr:cNvPr>
        <xdr:cNvCxnSpPr/>
      </xdr:nvCxnSpPr>
      <xdr:spPr>
        <a:xfrm>
          <a:off x="16230600" y="1705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51452</xdr:rowOff>
    </xdr:from>
    <xdr:ext cx="405111" cy="259045"/>
    <xdr:sp macro="" textlink="">
      <xdr:nvSpPr>
        <xdr:cNvPr id="864" name="【公民館】&#10;有形固定資産減価償却率平均値テキスト">
          <a:extLst>
            <a:ext uri="{FF2B5EF4-FFF2-40B4-BE49-F238E27FC236}">
              <a16:creationId xmlns:a16="http://schemas.microsoft.com/office/drawing/2014/main" id="{DD81859E-3B73-40D5-99D4-722CDAE53674}"/>
            </a:ext>
          </a:extLst>
        </xdr:cNvPr>
        <xdr:cNvSpPr txBox="1"/>
      </xdr:nvSpPr>
      <xdr:spPr>
        <a:xfrm>
          <a:off x="16357600" y="17882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73025</xdr:rowOff>
    </xdr:from>
    <xdr:to>
      <xdr:col>85</xdr:col>
      <xdr:colOff>177800</xdr:colOff>
      <xdr:row>105</xdr:row>
      <xdr:rowOff>3175</xdr:rowOff>
    </xdr:to>
    <xdr:sp macro="" textlink="">
      <xdr:nvSpPr>
        <xdr:cNvPr id="865" name="フローチャート: 判断 864">
          <a:extLst>
            <a:ext uri="{FF2B5EF4-FFF2-40B4-BE49-F238E27FC236}">
              <a16:creationId xmlns:a16="http://schemas.microsoft.com/office/drawing/2014/main" id="{6B036DB7-3C32-4617-B6F4-479885381FEC}"/>
            </a:ext>
          </a:extLst>
        </xdr:cNvPr>
        <xdr:cNvSpPr/>
      </xdr:nvSpPr>
      <xdr:spPr>
        <a:xfrm>
          <a:off x="16268700" y="1790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53975</xdr:rowOff>
    </xdr:from>
    <xdr:to>
      <xdr:col>81</xdr:col>
      <xdr:colOff>101600</xdr:colOff>
      <xdr:row>104</xdr:row>
      <xdr:rowOff>155575</xdr:rowOff>
    </xdr:to>
    <xdr:sp macro="" textlink="">
      <xdr:nvSpPr>
        <xdr:cNvPr id="866" name="フローチャート: 判断 865">
          <a:extLst>
            <a:ext uri="{FF2B5EF4-FFF2-40B4-BE49-F238E27FC236}">
              <a16:creationId xmlns:a16="http://schemas.microsoft.com/office/drawing/2014/main" id="{B8A6AA8C-E486-4AB8-B6AB-AD5B343D8BEB}"/>
            </a:ext>
          </a:extLst>
        </xdr:cNvPr>
        <xdr:cNvSpPr/>
      </xdr:nvSpPr>
      <xdr:spPr>
        <a:xfrm>
          <a:off x="154305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4445</xdr:rowOff>
    </xdr:from>
    <xdr:to>
      <xdr:col>76</xdr:col>
      <xdr:colOff>165100</xdr:colOff>
      <xdr:row>104</xdr:row>
      <xdr:rowOff>106045</xdr:rowOff>
    </xdr:to>
    <xdr:sp macro="" textlink="">
      <xdr:nvSpPr>
        <xdr:cNvPr id="867" name="フローチャート: 判断 866">
          <a:extLst>
            <a:ext uri="{FF2B5EF4-FFF2-40B4-BE49-F238E27FC236}">
              <a16:creationId xmlns:a16="http://schemas.microsoft.com/office/drawing/2014/main" id="{2F4CA7AA-BA06-45C6-A2CF-E444A174A691}"/>
            </a:ext>
          </a:extLst>
        </xdr:cNvPr>
        <xdr:cNvSpPr/>
      </xdr:nvSpPr>
      <xdr:spPr>
        <a:xfrm>
          <a:off x="14541500" y="1783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170180</xdr:rowOff>
    </xdr:from>
    <xdr:to>
      <xdr:col>72</xdr:col>
      <xdr:colOff>38100</xdr:colOff>
      <xdr:row>104</xdr:row>
      <xdr:rowOff>100330</xdr:rowOff>
    </xdr:to>
    <xdr:sp macro="" textlink="">
      <xdr:nvSpPr>
        <xdr:cNvPr id="868" name="フローチャート: 判断 867">
          <a:extLst>
            <a:ext uri="{FF2B5EF4-FFF2-40B4-BE49-F238E27FC236}">
              <a16:creationId xmlns:a16="http://schemas.microsoft.com/office/drawing/2014/main" id="{836ADC34-3918-4BDB-9FED-BE16F259E086}"/>
            </a:ext>
          </a:extLst>
        </xdr:cNvPr>
        <xdr:cNvSpPr/>
      </xdr:nvSpPr>
      <xdr:spPr>
        <a:xfrm>
          <a:off x="136525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869" name="フローチャート: 判断 868">
          <a:extLst>
            <a:ext uri="{FF2B5EF4-FFF2-40B4-BE49-F238E27FC236}">
              <a16:creationId xmlns:a16="http://schemas.microsoft.com/office/drawing/2014/main" id="{FDFCA949-585D-4588-B9B7-CA80591FD378}"/>
            </a:ext>
          </a:extLst>
        </xdr:cNvPr>
        <xdr:cNvSpPr/>
      </xdr:nvSpPr>
      <xdr:spPr>
        <a:xfrm>
          <a:off x="12763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C3A61E14-DC30-46B0-B158-00CC2D7672B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3BAA1EAB-5115-493D-9176-B716F0488F4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CAEE869E-BBB2-44FD-B9BF-2A884CAE085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20719013-9B7D-4E3A-86D9-1DB897273F5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33695DE3-3104-4292-A8B3-AD5CA55222D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74930</xdr:rowOff>
    </xdr:from>
    <xdr:to>
      <xdr:col>85</xdr:col>
      <xdr:colOff>177800</xdr:colOff>
      <xdr:row>104</xdr:row>
      <xdr:rowOff>5080</xdr:rowOff>
    </xdr:to>
    <xdr:sp macro="" textlink="">
      <xdr:nvSpPr>
        <xdr:cNvPr id="875" name="楕円 874">
          <a:extLst>
            <a:ext uri="{FF2B5EF4-FFF2-40B4-BE49-F238E27FC236}">
              <a16:creationId xmlns:a16="http://schemas.microsoft.com/office/drawing/2014/main" id="{F4C4A291-323D-4B40-8DF6-4944F7D96427}"/>
            </a:ext>
          </a:extLst>
        </xdr:cNvPr>
        <xdr:cNvSpPr/>
      </xdr:nvSpPr>
      <xdr:spPr>
        <a:xfrm>
          <a:off x="16268700" y="1773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97807</xdr:rowOff>
    </xdr:from>
    <xdr:ext cx="405111" cy="259045"/>
    <xdr:sp macro="" textlink="">
      <xdr:nvSpPr>
        <xdr:cNvPr id="876" name="【公民館】&#10;有形固定資産減価償却率該当値テキスト">
          <a:extLst>
            <a:ext uri="{FF2B5EF4-FFF2-40B4-BE49-F238E27FC236}">
              <a16:creationId xmlns:a16="http://schemas.microsoft.com/office/drawing/2014/main" id="{0897ABBB-9E3B-4DAF-854B-D1A48A9849A7}"/>
            </a:ext>
          </a:extLst>
        </xdr:cNvPr>
        <xdr:cNvSpPr txBox="1"/>
      </xdr:nvSpPr>
      <xdr:spPr>
        <a:xfrm>
          <a:off x="16357600"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34925</xdr:rowOff>
    </xdr:from>
    <xdr:to>
      <xdr:col>81</xdr:col>
      <xdr:colOff>101600</xdr:colOff>
      <xdr:row>103</xdr:row>
      <xdr:rowOff>136525</xdr:rowOff>
    </xdr:to>
    <xdr:sp macro="" textlink="">
      <xdr:nvSpPr>
        <xdr:cNvPr id="877" name="楕円 876">
          <a:extLst>
            <a:ext uri="{FF2B5EF4-FFF2-40B4-BE49-F238E27FC236}">
              <a16:creationId xmlns:a16="http://schemas.microsoft.com/office/drawing/2014/main" id="{16ACDF0E-33AC-4026-A8CC-33FA12BF2BA4}"/>
            </a:ext>
          </a:extLst>
        </xdr:cNvPr>
        <xdr:cNvSpPr/>
      </xdr:nvSpPr>
      <xdr:spPr>
        <a:xfrm>
          <a:off x="15430500" y="1769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85725</xdr:rowOff>
    </xdr:from>
    <xdr:to>
      <xdr:col>85</xdr:col>
      <xdr:colOff>127000</xdr:colOff>
      <xdr:row>103</xdr:row>
      <xdr:rowOff>125730</xdr:rowOff>
    </xdr:to>
    <xdr:cxnSp macro="">
      <xdr:nvCxnSpPr>
        <xdr:cNvPr id="878" name="直線コネクタ 877">
          <a:extLst>
            <a:ext uri="{FF2B5EF4-FFF2-40B4-BE49-F238E27FC236}">
              <a16:creationId xmlns:a16="http://schemas.microsoft.com/office/drawing/2014/main" id="{506AD6A9-91AC-48F6-B67B-A84011175663}"/>
            </a:ext>
          </a:extLst>
        </xdr:cNvPr>
        <xdr:cNvCxnSpPr/>
      </xdr:nvCxnSpPr>
      <xdr:spPr>
        <a:xfrm>
          <a:off x="15481300" y="1774507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93980</xdr:rowOff>
    </xdr:from>
    <xdr:to>
      <xdr:col>76</xdr:col>
      <xdr:colOff>165100</xdr:colOff>
      <xdr:row>105</xdr:row>
      <xdr:rowOff>24130</xdr:rowOff>
    </xdr:to>
    <xdr:sp macro="" textlink="">
      <xdr:nvSpPr>
        <xdr:cNvPr id="879" name="楕円 878">
          <a:extLst>
            <a:ext uri="{FF2B5EF4-FFF2-40B4-BE49-F238E27FC236}">
              <a16:creationId xmlns:a16="http://schemas.microsoft.com/office/drawing/2014/main" id="{218988E4-185B-498A-A0EF-DEFCD5CCE1E5}"/>
            </a:ext>
          </a:extLst>
        </xdr:cNvPr>
        <xdr:cNvSpPr/>
      </xdr:nvSpPr>
      <xdr:spPr>
        <a:xfrm>
          <a:off x="14541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85725</xdr:rowOff>
    </xdr:from>
    <xdr:to>
      <xdr:col>81</xdr:col>
      <xdr:colOff>50800</xdr:colOff>
      <xdr:row>104</xdr:row>
      <xdr:rowOff>144780</xdr:rowOff>
    </xdr:to>
    <xdr:cxnSp macro="">
      <xdr:nvCxnSpPr>
        <xdr:cNvPr id="880" name="直線コネクタ 879">
          <a:extLst>
            <a:ext uri="{FF2B5EF4-FFF2-40B4-BE49-F238E27FC236}">
              <a16:creationId xmlns:a16="http://schemas.microsoft.com/office/drawing/2014/main" id="{B09B22FE-FC9B-4ED9-9964-F8C13A76EE34}"/>
            </a:ext>
          </a:extLst>
        </xdr:cNvPr>
        <xdr:cNvCxnSpPr/>
      </xdr:nvCxnSpPr>
      <xdr:spPr>
        <a:xfrm flipV="1">
          <a:off x="14592300" y="17745075"/>
          <a:ext cx="889000" cy="23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61595</xdr:rowOff>
    </xdr:from>
    <xdr:to>
      <xdr:col>72</xdr:col>
      <xdr:colOff>38100</xdr:colOff>
      <xdr:row>104</xdr:row>
      <xdr:rowOff>163195</xdr:rowOff>
    </xdr:to>
    <xdr:sp macro="" textlink="">
      <xdr:nvSpPr>
        <xdr:cNvPr id="881" name="楕円 880">
          <a:extLst>
            <a:ext uri="{FF2B5EF4-FFF2-40B4-BE49-F238E27FC236}">
              <a16:creationId xmlns:a16="http://schemas.microsoft.com/office/drawing/2014/main" id="{9082EEEB-0007-4ECF-85C8-3B2961DD0AE9}"/>
            </a:ext>
          </a:extLst>
        </xdr:cNvPr>
        <xdr:cNvSpPr/>
      </xdr:nvSpPr>
      <xdr:spPr>
        <a:xfrm>
          <a:off x="13652500" y="1789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112395</xdr:rowOff>
    </xdr:from>
    <xdr:to>
      <xdr:col>76</xdr:col>
      <xdr:colOff>114300</xdr:colOff>
      <xdr:row>104</xdr:row>
      <xdr:rowOff>144780</xdr:rowOff>
    </xdr:to>
    <xdr:cxnSp macro="">
      <xdr:nvCxnSpPr>
        <xdr:cNvPr id="882" name="直線コネクタ 881">
          <a:extLst>
            <a:ext uri="{FF2B5EF4-FFF2-40B4-BE49-F238E27FC236}">
              <a16:creationId xmlns:a16="http://schemas.microsoft.com/office/drawing/2014/main" id="{B225C080-A7C2-4BE4-9548-6C1A7981D31F}"/>
            </a:ext>
          </a:extLst>
        </xdr:cNvPr>
        <xdr:cNvCxnSpPr/>
      </xdr:nvCxnSpPr>
      <xdr:spPr>
        <a:xfrm>
          <a:off x="13703300" y="179431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103505</xdr:rowOff>
    </xdr:from>
    <xdr:to>
      <xdr:col>67</xdr:col>
      <xdr:colOff>101600</xdr:colOff>
      <xdr:row>104</xdr:row>
      <xdr:rowOff>33655</xdr:rowOff>
    </xdr:to>
    <xdr:sp macro="" textlink="">
      <xdr:nvSpPr>
        <xdr:cNvPr id="883" name="楕円 882">
          <a:extLst>
            <a:ext uri="{FF2B5EF4-FFF2-40B4-BE49-F238E27FC236}">
              <a16:creationId xmlns:a16="http://schemas.microsoft.com/office/drawing/2014/main" id="{E782BC82-C83E-401E-99E2-F2065620B2A7}"/>
            </a:ext>
          </a:extLst>
        </xdr:cNvPr>
        <xdr:cNvSpPr/>
      </xdr:nvSpPr>
      <xdr:spPr>
        <a:xfrm>
          <a:off x="12763500" y="1776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154305</xdr:rowOff>
    </xdr:from>
    <xdr:to>
      <xdr:col>71</xdr:col>
      <xdr:colOff>177800</xdr:colOff>
      <xdr:row>104</xdr:row>
      <xdr:rowOff>112395</xdr:rowOff>
    </xdr:to>
    <xdr:cxnSp macro="">
      <xdr:nvCxnSpPr>
        <xdr:cNvPr id="884" name="直線コネクタ 883">
          <a:extLst>
            <a:ext uri="{FF2B5EF4-FFF2-40B4-BE49-F238E27FC236}">
              <a16:creationId xmlns:a16="http://schemas.microsoft.com/office/drawing/2014/main" id="{712E2230-0215-49AE-8B9B-8832DB4D7289}"/>
            </a:ext>
          </a:extLst>
        </xdr:cNvPr>
        <xdr:cNvCxnSpPr/>
      </xdr:nvCxnSpPr>
      <xdr:spPr>
        <a:xfrm>
          <a:off x="12814300" y="17813655"/>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146702</xdr:rowOff>
    </xdr:from>
    <xdr:ext cx="405111" cy="259045"/>
    <xdr:sp macro="" textlink="">
      <xdr:nvSpPr>
        <xdr:cNvPr id="885" name="n_1aveValue【公民館】&#10;有形固定資産減価償却率">
          <a:extLst>
            <a:ext uri="{FF2B5EF4-FFF2-40B4-BE49-F238E27FC236}">
              <a16:creationId xmlns:a16="http://schemas.microsoft.com/office/drawing/2014/main" id="{42186FB7-E1EC-49EF-BD5B-476533F48713}"/>
            </a:ext>
          </a:extLst>
        </xdr:cNvPr>
        <xdr:cNvSpPr txBox="1"/>
      </xdr:nvSpPr>
      <xdr:spPr>
        <a:xfrm>
          <a:off x="15266044" y="1797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122572</xdr:rowOff>
    </xdr:from>
    <xdr:ext cx="405111" cy="259045"/>
    <xdr:sp macro="" textlink="">
      <xdr:nvSpPr>
        <xdr:cNvPr id="886" name="n_2aveValue【公民館】&#10;有形固定資産減価償却率">
          <a:extLst>
            <a:ext uri="{FF2B5EF4-FFF2-40B4-BE49-F238E27FC236}">
              <a16:creationId xmlns:a16="http://schemas.microsoft.com/office/drawing/2014/main" id="{9293B40D-3194-4414-983C-7CFD96657B98}"/>
            </a:ext>
          </a:extLst>
        </xdr:cNvPr>
        <xdr:cNvSpPr txBox="1"/>
      </xdr:nvSpPr>
      <xdr:spPr>
        <a:xfrm>
          <a:off x="14389744" y="1761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116857</xdr:rowOff>
    </xdr:from>
    <xdr:ext cx="405111" cy="259045"/>
    <xdr:sp macro="" textlink="">
      <xdr:nvSpPr>
        <xdr:cNvPr id="887" name="n_3aveValue【公民館】&#10;有形固定資産減価償却率">
          <a:extLst>
            <a:ext uri="{FF2B5EF4-FFF2-40B4-BE49-F238E27FC236}">
              <a16:creationId xmlns:a16="http://schemas.microsoft.com/office/drawing/2014/main" id="{9E0BC4FE-C0A0-42F1-AC38-F9F2024E00F9}"/>
            </a:ext>
          </a:extLst>
        </xdr:cNvPr>
        <xdr:cNvSpPr txBox="1"/>
      </xdr:nvSpPr>
      <xdr:spPr>
        <a:xfrm>
          <a:off x="13500744" y="1760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99077</xdr:rowOff>
    </xdr:from>
    <xdr:ext cx="405111" cy="259045"/>
    <xdr:sp macro="" textlink="">
      <xdr:nvSpPr>
        <xdr:cNvPr id="888" name="n_4aveValue【公民館】&#10;有形固定資産減価償却率">
          <a:extLst>
            <a:ext uri="{FF2B5EF4-FFF2-40B4-BE49-F238E27FC236}">
              <a16:creationId xmlns:a16="http://schemas.microsoft.com/office/drawing/2014/main" id="{1E8FA77E-4714-494D-9415-B2A3E550E680}"/>
            </a:ext>
          </a:extLst>
        </xdr:cNvPr>
        <xdr:cNvSpPr txBox="1"/>
      </xdr:nvSpPr>
      <xdr:spPr>
        <a:xfrm>
          <a:off x="12611744" y="1792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153052</xdr:rowOff>
    </xdr:from>
    <xdr:ext cx="405111" cy="259045"/>
    <xdr:sp macro="" textlink="">
      <xdr:nvSpPr>
        <xdr:cNvPr id="889" name="n_1mainValue【公民館】&#10;有形固定資産減価償却率">
          <a:extLst>
            <a:ext uri="{FF2B5EF4-FFF2-40B4-BE49-F238E27FC236}">
              <a16:creationId xmlns:a16="http://schemas.microsoft.com/office/drawing/2014/main" id="{4696095A-3A60-4568-B20D-9EC423C9CD79}"/>
            </a:ext>
          </a:extLst>
        </xdr:cNvPr>
        <xdr:cNvSpPr txBox="1"/>
      </xdr:nvSpPr>
      <xdr:spPr>
        <a:xfrm>
          <a:off x="15266044" y="1746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15257</xdr:rowOff>
    </xdr:from>
    <xdr:ext cx="405111" cy="259045"/>
    <xdr:sp macro="" textlink="">
      <xdr:nvSpPr>
        <xdr:cNvPr id="890" name="n_2mainValue【公民館】&#10;有形固定資産減価償却率">
          <a:extLst>
            <a:ext uri="{FF2B5EF4-FFF2-40B4-BE49-F238E27FC236}">
              <a16:creationId xmlns:a16="http://schemas.microsoft.com/office/drawing/2014/main" id="{01EA0DFC-F5F1-4BE6-9DB5-B9EC11EBA72B}"/>
            </a:ext>
          </a:extLst>
        </xdr:cNvPr>
        <xdr:cNvSpPr txBox="1"/>
      </xdr:nvSpPr>
      <xdr:spPr>
        <a:xfrm>
          <a:off x="14389744"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154322</xdr:rowOff>
    </xdr:from>
    <xdr:ext cx="405111" cy="259045"/>
    <xdr:sp macro="" textlink="">
      <xdr:nvSpPr>
        <xdr:cNvPr id="891" name="n_3mainValue【公民館】&#10;有形固定資産減価償却率">
          <a:extLst>
            <a:ext uri="{FF2B5EF4-FFF2-40B4-BE49-F238E27FC236}">
              <a16:creationId xmlns:a16="http://schemas.microsoft.com/office/drawing/2014/main" id="{B9090B73-4317-429C-9F8A-92CEE04F837E}"/>
            </a:ext>
          </a:extLst>
        </xdr:cNvPr>
        <xdr:cNvSpPr txBox="1"/>
      </xdr:nvSpPr>
      <xdr:spPr>
        <a:xfrm>
          <a:off x="13500744" y="1798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50182</xdr:rowOff>
    </xdr:from>
    <xdr:ext cx="405111" cy="259045"/>
    <xdr:sp macro="" textlink="">
      <xdr:nvSpPr>
        <xdr:cNvPr id="892" name="n_4mainValue【公民館】&#10;有形固定資産減価償却率">
          <a:extLst>
            <a:ext uri="{FF2B5EF4-FFF2-40B4-BE49-F238E27FC236}">
              <a16:creationId xmlns:a16="http://schemas.microsoft.com/office/drawing/2014/main" id="{B04BC8E9-3EDF-424D-B1D9-578B73454F75}"/>
            </a:ext>
          </a:extLst>
        </xdr:cNvPr>
        <xdr:cNvSpPr txBox="1"/>
      </xdr:nvSpPr>
      <xdr:spPr>
        <a:xfrm>
          <a:off x="12611744" y="1753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3" name="正方形/長方形 892">
          <a:extLst>
            <a:ext uri="{FF2B5EF4-FFF2-40B4-BE49-F238E27FC236}">
              <a16:creationId xmlns:a16="http://schemas.microsoft.com/office/drawing/2014/main" id="{DA6A97F8-5104-4979-94C5-6F00CD4C184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4" name="正方形/長方形 893">
          <a:extLst>
            <a:ext uri="{FF2B5EF4-FFF2-40B4-BE49-F238E27FC236}">
              <a16:creationId xmlns:a16="http://schemas.microsoft.com/office/drawing/2014/main" id="{A1A49031-BD1A-49AC-8A08-EB2EDF9E9B0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5" name="正方形/長方形 894">
          <a:extLst>
            <a:ext uri="{FF2B5EF4-FFF2-40B4-BE49-F238E27FC236}">
              <a16:creationId xmlns:a16="http://schemas.microsoft.com/office/drawing/2014/main" id="{C09165AA-3EF6-44D6-B81E-7F0ADF11DD9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6" name="正方形/長方形 895">
          <a:extLst>
            <a:ext uri="{FF2B5EF4-FFF2-40B4-BE49-F238E27FC236}">
              <a16:creationId xmlns:a16="http://schemas.microsoft.com/office/drawing/2014/main" id="{7D9017CA-E04E-490E-99C1-25DDDAC38F5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7" name="正方形/長方形 896">
          <a:extLst>
            <a:ext uri="{FF2B5EF4-FFF2-40B4-BE49-F238E27FC236}">
              <a16:creationId xmlns:a16="http://schemas.microsoft.com/office/drawing/2014/main" id="{1677CAE4-B2C5-47AF-A649-434418D5C0E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8" name="正方形/長方形 897">
          <a:extLst>
            <a:ext uri="{FF2B5EF4-FFF2-40B4-BE49-F238E27FC236}">
              <a16:creationId xmlns:a16="http://schemas.microsoft.com/office/drawing/2014/main" id="{3B49F5B2-13CF-4841-A14E-684796B3E47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9" name="正方形/長方形 898">
          <a:extLst>
            <a:ext uri="{FF2B5EF4-FFF2-40B4-BE49-F238E27FC236}">
              <a16:creationId xmlns:a16="http://schemas.microsoft.com/office/drawing/2014/main" id="{35332453-0664-412D-8892-30BE6DE2CD8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0" name="正方形/長方形 899">
          <a:extLst>
            <a:ext uri="{FF2B5EF4-FFF2-40B4-BE49-F238E27FC236}">
              <a16:creationId xmlns:a16="http://schemas.microsoft.com/office/drawing/2014/main" id="{E892C543-CA9B-427F-89A7-2775B6F026C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1" name="テキスト ボックス 900">
          <a:extLst>
            <a:ext uri="{FF2B5EF4-FFF2-40B4-BE49-F238E27FC236}">
              <a16:creationId xmlns:a16="http://schemas.microsoft.com/office/drawing/2014/main" id="{69385D64-16EE-47B5-92C7-29CBEC37799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2" name="直線コネクタ 901">
          <a:extLst>
            <a:ext uri="{FF2B5EF4-FFF2-40B4-BE49-F238E27FC236}">
              <a16:creationId xmlns:a16="http://schemas.microsoft.com/office/drawing/2014/main" id="{8EA6B79D-0CED-4B62-A27A-19676154154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3" name="直線コネクタ 902">
          <a:extLst>
            <a:ext uri="{FF2B5EF4-FFF2-40B4-BE49-F238E27FC236}">
              <a16:creationId xmlns:a16="http://schemas.microsoft.com/office/drawing/2014/main" id="{07996638-1681-4B2A-A274-4B9DEE22A4A2}"/>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4" name="テキスト ボックス 903">
          <a:extLst>
            <a:ext uri="{FF2B5EF4-FFF2-40B4-BE49-F238E27FC236}">
              <a16:creationId xmlns:a16="http://schemas.microsoft.com/office/drawing/2014/main" id="{3E48E382-B365-49F1-93FA-3A2F2ADBF525}"/>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5" name="直線コネクタ 904">
          <a:extLst>
            <a:ext uri="{FF2B5EF4-FFF2-40B4-BE49-F238E27FC236}">
              <a16:creationId xmlns:a16="http://schemas.microsoft.com/office/drawing/2014/main" id="{6E38CFB9-9FCF-431F-8849-37F4C9A5EEDE}"/>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6" name="テキスト ボックス 905">
          <a:extLst>
            <a:ext uri="{FF2B5EF4-FFF2-40B4-BE49-F238E27FC236}">
              <a16:creationId xmlns:a16="http://schemas.microsoft.com/office/drawing/2014/main" id="{A10BEEAA-1026-4A35-A2FC-A6BE30811607}"/>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7" name="直線コネクタ 906">
          <a:extLst>
            <a:ext uri="{FF2B5EF4-FFF2-40B4-BE49-F238E27FC236}">
              <a16:creationId xmlns:a16="http://schemas.microsoft.com/office/drawing/2014/main" id="{E6870D6D-4632-49E7-88BE-E46344AAED9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8" name="テキスト ボックス 907">
          <a:extLst>
            <a:ext uri="{FF2B5EF4-FFF2-40B4-BE49-F238E27FC236}">
              <a16:creationId xmlns:a16="http://schemas.microsoft.com/office/drawing/2014/main" id="{71989C44-161D-44B2-81C8-5CFE05107DC6}"/>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9" name="直線コネクタ 908">
          <a:extLst>
            <a:ext uri="{FF2B5EF4-FFF2-40B4-BE49-F238E27FC236}">
              <a16:creationId xmlns:a16="http://schemas.microsoft.com/office/drawing/2014/main" id="{3B81DB8C-CA51-4771-987B-79ACDA309A3F}"/>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0" name="テキスト ボックス 909">
          <a:extLst>
            <a:ext uri="{FF2B5EF4-FFF2-40B4-BE49-F238E27FC236}">
              <a16:creationId xmlns:a16="http://schemas.microsoft.com/office/drawing/2014/main" id="{554D0591-D1AE-49C3-A7C6-25FBA8723FD5}"/>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1" name="直線コネクタ 910">
          <a:extLst>
            <a:ext uri="{FF2B5EF4-FFF2-40B4-BE49-F238E27FC236}">
              <a16:creationId xmlns:a16="http://schemas.microsoft.com/office/drawing/2014/main" id="{0F3E8F45-3541-4B64-ACC1-A3602AF54D6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2" name="テキスト ボックス 911">
          <a:extLst>
            <a:ext uri="{FF2B5EF4-FFF2-40B4-BE49-F238E27FC236}">
              <a16:creationId xmlns:a16="http://schemas.microsoft.com/office/drawing/2014/main" id="{34F715E3-AFDE-467E-8437-0F81D20F61D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3" name="【公民館】&#10;一人当たり面積グラフ枠">
          <a:extLst>
            <a:ext uri="{FF2B5EF4-FFF2-40B4-BE49-F238E27FC236}">
              <a16:creationId xmlns:a16="http://schemas.microsoft.com/office/drawing/2014/main" id="{BBE52AEC-2A9F-4EE5-BC75-430F6B4131B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133350</xdr:rowOff>
    </xdr:from>
    <xdr:to>
      <xdr:col>116</xdr:col>
      <xdr:colOff>62864</xdr:colOff>
      <xdr:row>108</xdr:row>
      <xdr:rowOff>35052</xdr:rowOff>
    </xdr:to>
    <xdr:cxnSp macro="">
      <xdr:nvCxnSpPr>
        <xdr:cNvPr id="914" name="直線コネクタ 913">
          <a:extLst>
            <a:ext uri="{FF2B5EF4-FFF2-40B4-BE49-F238E27FC236}">
              <a16:creationId xmlns:a16="http://schemas.microsoft.com/office/drawing/2014/main" id="{0FB3632A-962A-4761-92FF-B74A0A88D3EA}"/>
            </a:ext>
          </a:extLst>
        </xdr:cNvPr>
        <xdr:cNvCxnSpPr/>
      </xdr:nvCxnSpPr>
      <xdr:spPr>
        <a:xfrm flipV="1">
          <a:off x="22160864" y="17278350"/>
          <a:ext cx="0"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915" name="【公民館】&#10;一人当たり面積最小値テキスト">
          <a:extLst>
            <a:ext uri="{FF2B5EF4-FFF2-40B4-BE49-F238E27FC236}">
              <a16:creationId xmlns:a16="http://schemas.microsoft.com/office/drawing/2014/main" id="{86D048EB-D5D2-4EF4-A888-AF46C2F51FE2}"/>
            </a:ext>
          </a:extLst>
        </xdr:cNvPr>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916" name="直線コネクタ 915">
          <a:extLst>
            <a:ext uri="{FF2B5EF4-FFF2-40B4-BE49-F238E27FC236}">
              <a16:creationId xmlns:a16="http://schemas.microsoft.com/office/drawing/2014/main" id="{D7642653-17C2-49E7-AD8B-50B3547CF904}"/>
            </a:ext>
          </a:extLst>
        </xdr:cNvPr>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80027</xdr:rowOff>
    </xdr:from>
    <xdr:ext cx="469744" cy="259045"/>
    <xdr:sp macro="" textlink="">
      <xdr:nvSpPr>
        <xdr:cNvPr id="917" name="【公民館】&#10;一人当たり面積最大値テキスト">
          <a:extLst>
            <a:ext uri="{FF2B5EF4-FFF2-40B4-BE49-F238E27FC236}">
              <a16:creationId xmlns:a16="http://schemas.microsoft.com/office/drawing/2014/main" id="{B7412FBA-85CB-4187-93DD-A68795243EC9}"/>
            </a:ext>
          </a:extLst>
        </xdr:cNvPr>
        <xdr:cNvSpPr txBox="1"/>
      </xdr:nvSpPr>
      <xdr:spPr>
        <a:xfrm>
          <a:off x="22199600" y="1705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133350</xdr:rowOff>
    </xdr:from>
    <xdr:to>
      <xdr:col>116</xdr:col>
      <xdr:colOff>152400</xdr:colOff>
      <xdr:row>100</xdr:row>
      <xdr:rowOff>133350</xdr:rowOff>
    </xdr:to>
    <xdr:cxnSp macro="">
      <xdr:nvCxnSpPr>
        <xdr:cNvPr id="918" name="直線コネクタ 917">
          <a:extLst>
            <a:ext uri="{FF2B5EF4-FFF2-40B4-BE49-F238E27FC236}">
              <a16:creationId xmlns:a16="http://schemas.microsoft.com/office/drawing/2014/main" id="{30C784B4-1CE1-46F7-B1C5-0258B68F24A2}"/>
            </a:ext>
          </a:extLst>
        </xdr:cNvPr>
        <xdr:cNvCxnSpPr/>
      </xdr:nvCxnSpPr>
      <xdr:spPr>
        <a:xfrm>
          <a:off x="22072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160290</xdr:rowOff>
    </xdr:from>
    <xdr:ext cx="469744" cy="259045"/>
    <xdr:sp macro="" textlink="">
      <xdr:nvSpPr>
        <xdr:cNvPr id="919" name="【公民館】&#10;一人当たり面積平均値テキスト">
          <a:extLst>
            <a:ext uri="{FF2B5EF4-FFF2-40B4-BE49-F238E27FC236}">
              <a16:creationId xmlns:a16="http://schemas.microsoft.com/office/drawing/2014/main" id="{F9F82631-B78A-4EF9-839C-C161CBD41FD9}"/>
            </a:ext>
          </a:extLst>
        </xdr:cNvPr>
        <xdr:cNvSpPr txBox="1"/>
      </xdr:nvSpPr>
      <xdr:spPr>
        <a:xfrm>
          <a:off x="22199600" y="17991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137413</xdr:rowOff>
    </xdr:from>
    <xdr:to>
      <xdr:col>116</xdr:col>
      <xdr:colOff>114300</xdr:colOff>
      <xdr:row>106</xdr:row>
      <xdr:rowOff>67563</xdr:rowOff>
    </xdr:to>
    <xdr:sp macro="" textlink="">
      <xdr:nvSpPr>
        <xdr:cNvPr id="920" name="フローチャート: 判断 919">
          <a:extLst>
            <a:ext uri="{FF2B5EF4-FFF2-40B4-BE49-F238E27FC236}">
              <a16:creationId xmlns:a16="http://schemas.microsoft.com/office/drawing/2014/main" id="{3C274B12-7B55-41E1-B9D4-A6CC14106112}"/>
            </a:ext>
          </a:extLst>
        </xdr:cNvPr>
        <xdr:cNvSpPr/>
      </xdr:nvSpPr>
      <xdr:spPr>
        <a:xfrm>
          <a:off x="22110700" y="1813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151130</xdr:rowOff>
    </xdr:from>
    <xdr:to>
      <xdr:col>112</xdr:col>
      <xdr:colOff>38100</xdr:colOff>
      <xdr:row>106</xdr:row>
      <xdr:rowOff>81280</xdr:rowOff>
    </xdr:to>
    <xdr:sp macro="" textlink="">
      <xdr:nvSpPr>
        <xdr:cNvPr id="921" name="フローチャート: 判断 920">
          <a:extLst>
            <a:ext uri="{FF2B5EF4-FFF2-40B4-BE49-F238E27FC236}">
              <a16:creationId xmlns:a16="http://schemas.microsoft.com/office/drawing/2014/main" id="{4DEF9620-CDFF-4C20-984D-D3B9C992CBB3}"/>
            </a:ext>
          </a:extLst>
        </xdr:cNvPr>
        <xdr:cNvSpPr/>
      </xdr:nvSpPr>
      <xdr:spPr>
        <a:xfrm>
          <a:off x="21272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157987</xdr:rowOff>
    </xdr:from>
    <xdr:to>
      <xdr:col>107</xdr:col>
      <xdr:colOff>101600</xdr:colOff>
      <xdr:row>106</xdr:row>
      <xdr:rowOff>88137</xdr:rowOff>
    </xdr:to>
    <xdr:sp macro="" textlink="">
      <xdr:nvSpPr>
        <xdr:cNvPr id="922" name="フローチャート: 判断 921">
          <a:extLst>
            <a:ext uri="{FF2B5EF4-FFF2-40B4-BE49-F238E27FC236}">
              <a16:creationId xmlns:a16="http://schemas.microsoft.com/office/drawing/2014/main" id="{28787B30-F36F-49E2-AFD3-19306484FD9B}"/>
            </a:ext>
          </a:extLst>
        </xdr:cNvPr>
        <xdr:cNvSpPr/>
      </xdr:nvSpPr>
      <xdr:spPr>
        <a:xfrm>
          <a:off x="20383500" y="1816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xdr:rowOff>
    </xdr:from>
    <xdr:to>
      <xdr:col>102</xdr:col>
      <xdr:colOff>165100</xdr:colOff>
      <xdr:row>106</xdr:row>
      <xdr:rowOff>117856</xdr:rowOff>
    </xdr:to>
    <xdr:sp macro="" textlink="">
      <xdr:nvSpPr>
        <xdr:cNvPr id="923" name="フローチャート: 判断 922">
          <a:extLst>
            <a:ext uri="{FF2B5EF4-FFF2-40B4-BE49-F238E27FC236}">
              <a16:creationId xmlns:a16="http://schemas.microsoft.com/office/drawing/2014/main" id="{A9635F71-1CA0-4321-BE71-2593CC9AC94B}"/>
            </a:ext>
          </a:extLst>
        </xdr:cNvPr>
        <xdr:cNvSpPr/>
      </xdr:nvSpPr>
      <xdr:spPr>
        <a:xfrm>
          <a:off x="194945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43687</xdr:rowOff>
    </xdr:from>
    <xdr:to>
      <xdr:col>98</xdr:col>
      <xdr:colOff>38100</xdr:colOff>
      <xdr:row>106</xdr:row>
      <xdr:rowOff>145287</xdr:rowOff>
    </xdr:to>
    <xdr:sp macro="" textlink="">
      <xdr:nvSpPr>
        <xdr:cNvPr id="924" name="フローチャート: 判断 923">
          <a:extLst>
            <a:ext uri="{FF2B5EF4-FFF2-40B4-BE49-F238E27FC236}">
              <a16:creationId xmlns:a16="http://schemas.microsoft.com/office/drawing/2014/main" id="{C6C2434F-6FB5-4358-91A4-5ACE759FEECA}"/>
            </a:ext>
          </a:extLst>
        </xdr:cNvPr>
        <xdr:cNvSpPr/>
      </xdr:nvSpPr>
      <xdr:spPr>
        <a:xfrm>
          <a:off x="186055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7268B685-1F7D-43F0-8B40-D5419D25FD3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DDA358B-B887-4131-A86F-D7E1310469F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087A62B6-68BB-44E2-807A-125B51FA2F2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99C41E64-33FA-46BB-B848-94AED0A58E9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B2D63A42-3EC8-49B4-B986-B3D3DB9CFF9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39115</xdr:rowOff>
    </xdr:from>
    <xdr:to>
      <xdr:col>116</xdr:col>
      <xdr:colOff>114300</xdr:colOff>
      <xdr:row>107</xdr:row>
      <xdr:rowOff>140715</xdr:rowOff>
    </xdr:to>
    <xdr:sp macro="" textlink="">
      <xdr:nvSpPr>
        <xdr:cNvPr id="930" name="楕円 929">
          <a:extLst>
            <a:ext uri="{FF2B5EF4-FFF2-40B4-BE49-F238E27FC236}">
              <a16:creationId xmlns:a16="http://schemas.microsoft.com/office/drawing/2014/main" id="{33855F9E-B633-489B-88AE-92A2DF9E64A4}"/>
            </a:ext>
          </a:extLst>
        </xdr:cNvPr>
        <xdr:cNvSpPr/>
      </xdr:nvSpPr>
      <xdr:spPr>
        <a:xfrm>
          <a:off x="22110700" y="183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125492</xdr:rowOff>
    </xdr:from>
    <xdr:ext cx="469744" cy="259045"/>
    <xdr:sp macro="" textlink="">
      <xdr:nvSpPr>
        <xdr:cNvPr id="931" name="【公民館】&#10;一人当たり面積該当値テキスト">
          <a:extLst>
            <a:ext uri="{FF2B5EF4-FFF2-40B4-BE49-F238E27FC236}">
              <a16:creationId xmlns:a16="http://schemas.microsoft.com/office/drawing/2014/main" id="{AFD67DB6-7A8C-4181-82D3-9D5A0ECA9147}"/>
            </a:ext>
          </a:extLst>
        </xdr:cNvPr>
        <xdr:cNvSpPr txBox="1"/>
      </xdr:nvSpPr>
      <xdr:spPr>
        <a:xfrm>
          <a:off x="22199600" y="18299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41402</xdr:rowOff>
    </xdr:from>
    <xdr:to>
      <xdr:col>112</xdr:col>
      <xdr:colOff>38100</xdr:colOff>
      <xdr:row>107</xdr:row>
      <xdr:rowOff>143002</xdr:rowOff>
    </xdr:to>
    <xdr:sp macro="" textlink="">
      <xdr:nvSpPr>
        <xdr:cNvPr id="932" name="楕円 931">
          <a:extLst>
            <a:ext uri="{FF2B5EF4-FFF2-40B4-BE49-F238E27FC236}">
              <a16:creationId xmlns:a16="http://schemas.microsoft.com/office/drawing/2014/main" id="{DF5C6A09-9F6B-4D0F-8177-40183DD83915}"/>
            </a:ext>
          </a:extLst>
        </xdr:cNvPr>
        <xdr:cNvSpPr/>
      </xdr:nvSpPr>
      <xdr:spPr>
        <a:xfrm>
          <a:off x="21272500" y="1838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89915</xdr:rowOff>
    </xdr:from>
    <xdr:to>
      <xdr:col>116</xdr:col>
      <xdr:colOff>63500</xdr:colOff>
      <xdr:row>107</xdr:row>
      <xdr:rowOff>92202</xdr:rowOff>
    </xdr:to>
    <xdr:cxnSp macro="">
      <xdr:nvCxnSpPr>
        <xdr:cNvPr id="933" name="直線コネクタ 932">
          <a:extLst>
            <a:ext uri="{FF2B5EF4-FFF2-40B4-BE49-F238E27FC236}">
              <a16:creationId xmlns:a16="http://schemas.microsoft.com/office/drawing/2014/main" id="{AD6356C1-52DB-4DBD-8A52-42D723A797EB}"/>
            </a:ext>
          </a:extLst>
        </xdr:cNvPr>
        <xdr:cNvCxnSpPr/>
      </xdr:nvCxnSpPr>
      <xdr:spPr>
        <a:xfrm flipV="1">
          <a:off x="21323300" y="18435065"/>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64263</xdr:rowOff>
    </xdr:from>
    <xdr:to>
      <xdr:col>107</xdr:col>
      <xdr:colOff>101600</xdr:colOff>
      <xdr:row>107</xdr:row>
      <xdr:rowOff>165863</xdr:rowOff>
    </xdr:to>
    <xdr:sp macro="" textlink="">
      <xdr:nvSpPr>
        <xdr:cNvPr id="934" name="楕円 933">
          <a:extLst>
            <a:ext uri="{FF2B5EF4-FFF2-40B4-BE49-F238E27FC236}">
              <a16:creationId xmlns:a16="http://schemas.microsoft.com/office/drawing/2014/main" id="{FDBBAC70-5382-42AB-9AB4-3141A2213708}"/>
            </a:ext>
          </a:extLst>
        </xdr:cNvPr>
        <xdr:cNvSpPr/>
      </xdr:nvSpPr>
      <xdr:spPr>
        <a:xfrm>
          <a:off x="20383500" y="1840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92202</xdr:rowOff>
    </xdr:from>
    <xdr:to>
      <xdr:col>111</xdr:col>
      <xdr:colOff>177800</xdr:colOff>
      <xdr:row>107</xdr:row>
      <xdr:rowOff>115063</xdr:rowOff>
    </xdr:to>
    <xdr:cxnSp macro="">
      <xdr:nvCxnSpPr>
        <xdr:cNvPr id="935" name="直線コネクタ 934">
          <a:extLst>
            <a:ext uri="{FF2B5EF4-FFF2-40B4-BE49-F238E27FC236}">
              <a16:creationId xmlns:a16="http://schemas.microsoft.com/office/drawing/2014/main" id="{6200E36E-278B-43B1-A3CB-9C78651B545E}"/>
            </a:ext>
          </a:extLst>
        </xdr:cNvPr>
        <xdr:cNvCxnSpPr/>
      </xdr:nvCxnSpPr>
      <xdr:spPr>
        <a:xfrm flipV="1">
          <a:off x="20434300" y="1843735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66548</xdr:rowOff>
    </xdr:from>
    <xdr:to>
      <xdr:col>102</xdr:col>
      <xdr:colOff>165100</xdr:colOff>
      <xdr:row>107</xdr:row>
      <xdr:rowOff>168148</xdr:rowOff>
    </xdr:to>
    <xdr:sp macro="" textlink="">
      <xdr:nvSpPr>
        <xdr:cNvPr id="936" name="楕円 935">
          <a:extLst>
            <a:ext uri="{FF2B5EF4-FFF2-40B4-BE49-F238E27FC236}">
              <a16:creationId xmlns:a16="http://schemas.microsoft.com/office/drawing/2014/main" id="{0B5AED4C-223C-474E-B8A2-B3142C246CA0}"/>
            </a:ext>
          </a:extLst>
        </xdr:cNvPr>
        <xdr:cNvSpPr/>
      </xdr:nvSpPr>
      <xdr:spPr>
        <a:xfrm>
          <a:off x="19494500" y="1841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115063</xdr:rowOff>
    </xdr:from>
    <xdr:to>
      <xdr:col>107</xdr:col>
      <xdr:colOff>50800</xdr:colOff>
      <xdr:row>107</xdr:row>
      <xdr:rowOff>117348</xdr:rowOff>
    </xdr:to>
    <xdr:cxnSp macro="">
      <xdr:nvCxnSpPr>
        <xdr:cNvPr id="937" name="直線コネクタ 936">
          <a:extLst>
            <a:ext uri="{FF2B5EF4-FFF2-40B4-BE49-F238E27FC236}">
              <a16:creationId xmlns:a16="http://schemas.microsoft.com/office/drawing/2014/main" id="{228F81E6-9DC1-4160-984E-342F35EF1E6F}"/>
            </a:ext>
          </a:extLst>
        </xdr:cNvPr>
        <xdr:cNvCxnSpPr/>
      </xdr:nvCxnSpPr>
      <xdr:spPr>
        <a:xfrm flipV="1">
          <a:off x="19545300" y="18460213"/>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80263</xdr:rowOff>
    </xdr:from>
    <xdr:to>
      <xdr:col>98</xdr:col>
      <xdr:colOff>38100</xdr:colOff>
      <xdr:row>108</xdr:row>
      <xdr:rowOff>10413</xdr:rowOff>
    </xdr:to>
    <xdr:sp macro="" textlink="">
      <xdr:nvSpPr>
        <xdr:cNvPr id="938" name="楕円 937">
          <a:extLst>
            <a:ext uri="{FF2B5EF4-FFF2-40B4-BE49-F238E27FC236}">
              <a16:creationId xmlns:a16="http://schemas.microsoft.com/office/drawing/2014/main" id="{19982827-700B-4928-9213-DBF204E1F7ED}"/>
            </a:ext>
          </a:extLst>
        </xdr:cNvPr>
        <xdr:cNvSpPr/>
      </xdr:nvSpPr>
      <xdr:spPr>
        <a:xfrm>
          <a:off x="18605500" y="1842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117348</xdr:rowOff>
    </xdr:from>
    <xdr:to>
      <xdr:col>102</xdr:col>
      <xdr:colOff>114300</xdr:colOff>
      <xdr:row>107</xdr:row>
      <xdr:rowOff>131063</xdr:rowOff>
    </xdr:to>
    <xdr:cxnSp macro="">
      <xdr:nvCxnSpPr>
        <xdr:cNvPr id="939" name="直線コネクタ 938">
          <a:extLst>
            <a:ext uri="{FF2B5EF4-FFF2-40B4-BE49-F238E27FC236}">
              <a16:creationId xmlns:a16="http://schemas.microsoft.com/office/drawing/2014/main" id="{969C4D96-9860-4946-85C4-AD84BF035275}"/>
            </a:ext>
          </a:extLst>
        </xdr:cNvPr>
        <xdr:cNvCxnSpPr/>
      </xdr:nvCxnSpPr>
      <xdr:spPr>
        <a:xfrm flipV="1">
          <a:off x="18656300" y="18462498"/>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97807</xdr:rowOff>
    </xdr:from>
    <xdr:ext cx="469744" cy="259045"/>
    <xdr:sp macro="" textlink="">
      <xdr:nvSpPr>
        <xdr:cNvPr id="940" name="n_1aveValue【公民館】&#10;一人当たり面積">
          <a:extLst>
            <a:ext uri="{FF2B5EF4-FFF2-40B4-BE49-F238E27FC236}">
              <a16:creationId xmlns:a16="http://schemas.microsoft.com/office/drawing/2014/main" id="{44C5D2E0-8F32-4D57-B7D0-2FB981DE2FF4}"/>
            </a:ext>
          </a:extLst>
        </xdr:cNvPr>
        <xdr:cNvSpPr txBox="1"/>
      </xdr:nvSpPr>
      <xdr:spPr>
        <a:xfrm>
          <a:off x="210757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104664</xdr:rowOff>
    </xdr:from>
    <xdr:ext cx="469744" cy="259045"/>
    <xdr:sp macro="" textlink="">
      <xdr:nvSpPr>
        <xdr:cNvPr id="941" name="n_2aveValue【公民館】&#10;一人当たり面積">
          <a:extLst>
            <a:ext uri="{FF2B5EF4-FFF2-40B4-BE49-F238E27FC236}">
              <a16:creationId xmlns:a16="http://schemas.microsoft.com/office/drawing/2014/main" id="{F8AE5EA1-E2B6-480D-B0F6-CD0505681675}"/>
            </a:ext>
          </a:extLst>
        </xdr:cNvPr>
        <xdr:cNvSpPr txBox="1"/>
      </xdr:nvSpPr>
      <xdr:spPr>
        <a:xfrm>
          <a:off x="20199427" y="1793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134383</xdr:rowOff>
    </xdr:from>
    <xdr:ext cx="469744" cy="259045"/>
    <xdr:sp macro="" textlink="">
      <xdr:nvSpPr>
        <xdr:cNvPr id="942" name="n_3aveValue【公民館】&#10;一人当たり面積">
          <a:extLst>
            <a:ext uri="{FF2B5EF4-FFF2-40B4-BE49-F238E27FC236}">
              <a16:creationId xmlns:a16="http://schemas.microsoft.com/office/drawing/2014/main" id="{7E3BCEA0-40C7-4427-989C-E751E78A99E4}"/>
            </a:ext>
          </a:extLst>
        </xdr:cNvPr>
        <xdr:cNvSpPr txBox="1"/>
      </xdr:nvSpPr>
      <xdr:spPr>
        <a:xfrm>
          <a:off x="19310427" y="1796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161814</xdr:rowOff>
    </xdr:from>
    <xdr:ext cx="469744" cy="259045"/>
    <xdr:sp macro="" textlink="">
      <xdr:nvSpPr>
        <xdr:cNvPr id="943" name="n_4aveValue【公民館】&#10;一人当たり面積">
          <a:extLst>
            <a:ext uri="{FF2B5EF4-FFF2-40B4-BE49-F238E27FC236}">
              <a16:creationId xmlns:a16="http://schemas.microsoft.com/office/drawing/2014/main" id="{0B15375E-D286-4719-9A03-9F9EDA08CD95}"/>
            </a:ext>
          </a:extLst>
        </xdr:cNvPr>
        <xdr:cNvSpPr txBox="1"/>
      </xdr:nvSpPr>
      <xdr:spPr>
        <a:xfrm>
          <a:off x="18421427" y="1799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134129</xdr:rowOff>
    </xdr:from>
    <xdr:ext cx="469744" cy="259045"/>
    <xdr:sp macro="" textlink="">
      <xdr:nvSpPr>
        <xdr:cNvPr id="944" name="n_1mainValue【公民館】&#10;一人当たり面積">
          <a:extLst>
            <a:ext uri="{FF2B5EF4-FFF2-40B4-BE49-F238E27FC236}">
              <a16:creationId xmlns:a16="http://schemas.microsoft.com/office/drawing/2014/main" id="{55593460-B01A-45C3-9CED-84257EA17814}"/>
            </a:ext>
          </a:extLst>
        </xdr:cNvPr>
        <xdr:cNvSpPr txBox="1"/>
      </xdr:nvSpPr>
      <xdr:spPr>
        <a:xfrm>
          <a:off x="21075727" y="1847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156990</xdr:rowOff>
    </xdr:from>
    <xdr:ext cx="469744" cy="259045"/>
    <xdr:sp macro="" textlink="">
      <xdr:nvSpPr>
        <xdr:cNvPr id="945" name="n_2mainValue【公民館】&#10;一人当たり面積">
          <a:extLst>
            <a:ext uri="{FF2B5EF4-FFF2-40B4-BE49-F238E27FC236}">
              <a16:creationId xmlns:a16="http://schemas.microsoft.com/office/drawing/2014/main" id="{7D74A34E-5032-433C-BC49-77F0A36BF3FF}"/>
            </a:ext>
          </a:extLst>
        </xdr:cNvPr>
        <xdr:cNvSpPr txBox="1"/>
      </xdr:nvSpPr>
      <xdr:spPr>
        <a:xfrm>
          <a:off x="20199427" y="1850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159275</xdr:rowOff>
    </xdr:from>
    <xdr:ext cx="469744" cy="259045"/>
    <xdr:sp macro="" textlink="">
      <xdr:nvSpPr>
        <xdr:cNvPr id="946" name="n_3mainValue【公民館】&#10;一人当たり面積">
          <a:extLst>
            <a:ext uri="{FF2B5EF4-FFF2-40B4-BE49-F238E27FC236}">
              <a16:creationId xmlns:a16="http://schemas.microsoft.com/office/drawing/2014/main" id="{F10482E3-2178-44B9-9A52-39FC464A2AF4}"/>
            </a:ext>
          </a:extLst>
        </xdr:cNvPr>
        <xdr:cNvSpPr txBox="1"/>
      </xdr:nvSpPr>
      <xdr:spPr>
        <a:xfrm>
          <a:off x="19310427" y="1850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1540</xdr:rowOff>
    </xdr:from>
    <xdr:ext cx="469744" cy="259045"/>
    <xdr:sp macro="" textlink="">
      <xdr:nvSpPr>
        <xdr:cNvPr id="947" name="n_4mainValue【公民館】&#10;一人当たり面積">
          <a:extLst>
            <a:ext uri="{FF2B5EF4-FFF2-40B4-BE49-F238E27FC236}">
              <a16:creationId xmlns:a16="http://schemas.microsoft.com/office/drawing/2014/main" id="{65B4CC7A-5812-4478-96CA-AD652CADBF79}"/>
            </a:ext>
          </a:extLst>
        </xdr:cNvPr>
        <xdr:cNvSpPr txBox="1"/>
      </xdr:nvSpPr>
      <xdr:spPr>
        <a:xfrm>
          <a:off x="18421427" y="1851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8" name="正方形/長方形 947">
          <a:extLst>
            <a:ext uri="{FF2B5EF4-FFF2-40B4-BE49-F238E27FC236}">
              <a16:creationId xmlns:a16="http://schemas.microsoft.com/office/drawing/2014/main" id="{1A2949DD-BF24-45A3-B2F0-A350102735D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9" name="正方形/長方形 948">
          <a:extLst>
            <a:ext uri="{FF2B5EF4-FFF2-40B4-BE49-F238E27FC236}">
              <a16:creationId xmlns:a16="http://schemas.microsoft.com/office/drawing/2014/main" id="{ECE3443C-7CED-4079-9DA7-7F7C9703CE6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0" name="テキスト ボックス 949">
          <a:extLst>
            <a:ext uri="{FF2B5EF4-FFF2-40B4-BE49-F238E27FC236}">
              <a16:creationId xmlns:a16="http://schemas.microsoft.com/office/drawing/2014/main" id="{413B9E66-91D6-4F1C-B760-8EF4C526FAB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多くの類型において有形固定資産減価償却率は上昇しており、施設の老朽化が進んでいる。</a:t>
          </a:r>
        </a:p>
        <a:p>
          <a:r>
            <a:rPr kumimoji="1" lang="ja-JP" altLang="en-US" sz="1300">
              <a:latin typeface="ＭＳ Ｐゴシック" panose="020B0600070205080204" pitchFamily="50" charset="-128"/>
              <a:ea typeface="ＭＳ Ｐゴシック" panose="020B0600070205080204" pitchFamily="50" charset="-128"/>
            </a:rPr>
            <a:t>公民館については、令和４年度に稲成公民館の建替えが完了したことから、類似団体と比較して低い数値となっている。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DFF07C8-E3FB-47B4-B91E-DD6EBE8C88B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8A1F52D-2750-4D30-BC68-22220555FAE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295DEA7-5B4B-4525-A449-EF87A50B80B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C3CDE92-B699-482F-B3CD-9EE15504297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和歌山県田辺市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E20D023-FEF1-4793-B9D0-D1347C1166B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855022B-1BA7-4ADA-B4E5-E8A925E5DE0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0D3F103-FB4C-42CE-9332-531E8DF1CE2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089A68F-63B9-40DF-B7C2-2D6EED57281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229E107-84FB-4F23-8EC5-2FB681E3E40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3B594A4-7CDB-4594-8862-B3B0D5A55BD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68,448
68,059
1,026.89
54,295,768
52,176,933
1,793,934
23,786,148
50,497,797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137EB43-7878-4A7D-BAA7-631F154DA9F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D4886DB-128D-4AAD-8FE9-42E4507B75A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7471765-74A1-44B7-B709-E462103A831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69E0C4A-E75C-4EF8-8F40-6A3846D63C1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C407B96-8FC1-4D14-9C7A-C1FC157DC5B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0D5D7EB-3F93-4D56-80DB-DF576B754E3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4CC4FEB-4495-4F46-B02A-63635C59041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A0CBA4A-3446-4144-B330-005C7BE15BC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C79C24C-CF40-4649-BB1F-1A33EBA6DF3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6A8C407-51BD-49F4-9B9E-D7FBE33FDFB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EAD46CF-C5A3-4CD4-936B-5C3DD547AD6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DB37888-8AE1-45E8-AAE6-949F9F9279D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ABD935-E199-47A8-8D55-5331F88AEA1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384BF34-8499-4817-B734-76D14D8E868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78E63C5-2E1D-4347-94E2-88812982302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8834349-AFE5-4A59-8100-2DDDBFDB9EF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50EC92E-39FD-4874-99A0-5C0435E1FC2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333EC3E-E271-4FFD-80F8-700D59E5840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341CA34-31FF-4A49-8D33-71983EA9395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7BA91E1-C345-44D6-BEEC-19A663A8660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EA9A9F4-E453-4637-AAFE-2850B07EC70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76E3A01-F6D1-4F42-B7AA-E267358D951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3C74E2B-A499-4A6D-8343-D51881FDC9B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DD9E4D3-DD0A-43C0-84C6-352D2080529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AD5013D-C8D0-4290-9F62-D5946F4BB75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ECB134D-A6A4-4342-B00F-CC0ACE0BE7D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15D93B4-C246-4B4D-A6B4-CE89C71DC2E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325AC78-79F5-459C-A2BF-D8CFE3A495D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8EFFD8A-5B6C-4D42-8DB3-07FA168E635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8EC8FD0-6018-4EBE-8B98-C5612E26406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C7F058D-6C8D-41D1-9E42-BE0A2FD8281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E002B8E-BDB4-4E50-A887-0C6ABC3AD6C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D66C167B-7C15-459D-8570-EE0DE28556E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E3B49221-F48C-4C69-B8E0-E340E7095111}"/>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E5EA0324-3809-4964-A393-DB0B902971D7}"/>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F78D54F-3099-463C-BB50-6E5F68849527}"/>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BD517250-B55A-44CA-93E1-1C2D3D9623FA}"/>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DAF01EFA-9865-45C5-A107-6321D9E9D2C7}"/>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F7ECD949-A5F1-4F41-9A93-0A383A13C92E}"/>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AE8A3F50-41F4-4BF7-8F9F-F7A5825A2DE4}"/>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3E0628C7-3474-4949-A049-9BB9596307A1}"/>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2CAC10A-4E18-4BD1-8DA4-6B723084BAFB}"/>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B89BFFE5-4C2E-4A39-ACEB-4AD6C09D67B6}"/>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A709BB26-B1BE-405C-A988-37599D2CD4E9}"/>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15730E73-BC79-4407-A943-5398362DC83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E2823607-BFF4-41A3-BD88-EB204CC288A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5987</xdr:rowOff>
    </xdr:from>
    <xdr:to>
      <xdr:col>24</xdr:col>
      <xdr:colOff>62865</xdr:colOff>
      <xdr:row>41</xdr:row>
      <xdr:rowOff>108857</xdr:rowOff>
    </xdr:to>
    <xdr:cxnSp macro="">
      <xdr:nvCxnSpPr>
        <xdr:cNvPr id="58" name="直線コネクタ 57">
          <a:extLst>
            <a:ext uri="{FF2B5EF4-FFF2-40B4-BE49-F238E27FC236}">
              <a16:creationId xmlns:a16="http://schemas.microsoft.com/office/drawing/2014/main" id="{53F9588F-0F9F-4D41-8E97-CB32B3F478B2}"/>
            </a:ext>
          </a:extLst>
        </xdr:cNvPr>
        <xdr:cNvCxnSpPr/>
      </xdr:nvCxnSpPr>
      <xdr:spPr>
        <a:xfrm flipV="1">
          <a:off x="4634865" y="5835287"/>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112684</xdr:rowOff>
    </xdr:from>
    <xdr:ext cx="405111" cy="259045"/>
    <xdr:sp macro="" textlink="">
      <xdr:nvSpPr>
        <xdr:cNvPr id="59" name="【図書館】&#10;有形固定資産減価償却率最小値テキスト">
          <a:extLst>
            <a:ext uri="{FF2B5EF4-FFF2-40B4-BE49-F238E27FC236}">
              <a16:creationId xmlns:a16="http://schemas.microsoft.com/office/drawing/2014/main" id="{3567CCCB-8E4C-4C19-80FA-C58DAEC1F3C2}"/>
            </a:ext>
          </a:extLst>
        </xdr:cNvPr>
        <xdr:cNvSpPr txBox="1"/>
      </xdr:nvSpPr>
      <xdr:spPr>
        <a:xfrm>
          <a:off x="4673600" y="7142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108857</xdr:rowOff>
    </xdr:from>
    <xdr:to>
      <xdr:col>24</xdr:col>
      <xdr:colOff>152400</xdr:colOff>
      <xdr:row>41</xdr:row>
      <xdr:rowOff>108857</xdr:rowOff>
    </xdr:to>
    <xdr:cxnSp macro="">
      <xdr:nvCxnSpPr>
        <xdr:cNvPr id="60" name="直線コネクタ 59">
          <a:extLst>
            <a:ext uri="{FF2B5EF4-FFF2-40B4-BE49-F238E27FC236}">
              <a16:creationId xmlns:a16="http://schemas.microsoft.com/office/drawing/2014/main" id="{115A68A5-7D69-4795-AD36-A86F10BA751B}"/>
            </a:ext>
          </a:extLst>
        </xdr:cNvPr>
        <xdr:cNvCxnSpPr/>
      </xdr:nvCxnSpPr>
      <xdr:spPr>
        <a:xfrm>
          <a:off x="4546600" y="713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124114</xdr:rowOff>
    </xdr:from>
    <xdr:ext cx="405111" cy="259045"/>
    <xdr:sp macro="" textlink="">
      <xdr:nvSpPr>
        <xdr:cNvPr id="61" name="【図書館】&#10;有形固定資産減価償却率最大値テキスト">
          <a:extLst>
            <a:ext uri="{FF2B5EF4-FFF2-40B4-BE49-F238E27FC236}">
              <a16:creationId xmlns:a16="http://schemas.microsoft.com/office/drawing/2014/main" id="{AC6B6C0C-B18A-406F-B4CB-95E5FAD66E1B}"/>
            </a:ext>
          </a:extLst>
        </xdr:cNvPr>
        <xdr:cNvSpPr txBox="1"/>
      </xdr:nvSpPr>
      <xdr:spPr>
        <a:xfrm>
          <a:off x="4673600" y="561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5987</xdr:rowOff>
    </xdr:from>
    <xdr:to>
      <xdr:col>24</xdr:col>
      <xdr:colOff>152400</xdr:colOff>
      <xdr:row>34</xdr:row>
      <xdr:rowOff>5987</xdr:rowOff>
    </xdr:to>
    <xdr:cxnSp macro="">
      <xdr:nvCxnSpPr>
        <xdr:cNvPr id="62" name="直線コネクタ 61">
          <a:extLst>
            <a:ext uri="{FF2B5EF4-FFF2-40B4-BE49-F238E27FC236}">
              <a16:creationId xmlns:a16="http://schemas.microsoft.com/office/drawing/2014/main" id="{65EADA87-3AC2-429B-8DBC-5EE7698B149E}"/>
            </a:ext>
          </a:extLst>
        </xdr:cNvPr>
        <xdr:cNvCxnSpPr/>
      </xdr:nvCxnSpPr>
      <xdr:spPr>
        <a:xfrm>
          <a:off x="4546600" y="583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147519</xdr:rowOff>
    </xdr:from>
    <xdr:ext cx="405111" cy="259045"/>
    <xdr:sp macro="" textlink="">
      <xdr:nvSpPr>
        <xdr:cNvPr id="63" name="【図書館】&#10;有形固定資産減価償却率平均値テキスト">
          <a:extLst>
            <a:ext uri="{FF2B5EF4-FFF2-40B4-BE49-F238E27FC236}">
              <a16:creationId xmlns:a16="http://schemas.microsoft.com/office/drawing/2014/main" id="{5210D381-16AF-4501-A794-81C283C2BC68}"/>
            </a:ext>
          </a:extLst>
        </xdr:cNvPr>
        <xdr:cNvSpPr txBox="1"/>
      </xdr:nvSpPr>
      <xdr:spPr>
        <a:xfrm>
          <a:off x="4673600" y="63197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169092</xdr:rowOff>
    </xdr:from>
    <xdr:to>
      <xdr:col>24</xdr:col>
      <xdr:colOff>114300</xdr:colOff>
      <xdr:row>37</xdr:row>
      <xdr:rowOff>99242</xdr:rowOff>
    </xdr:to>
    <xdr:sp macro="" textlink="">
      <xdr:nvSpPr>
        <xdr:cNvPr id="64" name="フローチャート: 判断 63">
          <a:extLst>
            <a:ext uri="{FF2B5EF4-FFF2-40B4-BE49-F238E27FC236}">
              <a16:creationId xmlns:a16="http://schemas.microsoft.com/office/drawing/2014/main" id="{A72B1C11-D3FF-4F06-92FF-2DB3B1553C3D}"/>
            </a:ext>
          </a:extLst>
        </xdr:cNvPr>
        <xdr:cNvSpPr/>
      </xdr:nvSpPr>
      <xdr:spPr>
        <a:xfrm>
          <a:off x="45847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133169</xdr:rowOff>
    </xdr:from>
    <xdr:to>
      <xdr:col>20</xdr:col>
      <xdr:colOff>38100</xdr:colOff>
      <xdr:row>37</xdr:row>
      <xdr:rowOff>63319</xdr:rowOff>
    </xdr:to>
    <xdr:sp macro="" textlink="">
      <xdr:nvSpPr>
        <xdr:cNvPr id="65" name="フローチャート: 判断 64">
          <a:extLst>
            <a:ext uri="{FF2B5EF4-FFF2-40B4-BE49-F238E27FC236}">
              <a16:creationId xmlns:a16="http://schemas.microsoft.com/office/drawing/2014/main" id="{CD074967-DF50-4AC3-8EE6-8995A71445A5}"/>
            </a:ext>
          </a:extLst>
        </xdr:cNvPr>
        <xdr:cNvSpPr/>
      </xdr:nvSpPr>
      <xdr:spPr>
        <a:xfrm>
          <a:off x="37465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121739</xdr:rowOff>
    </xdr:from>
    <xdr:to>
      <xdr:col>15</xdr:col>
      <xdr:colOff>101600</xdr:colOff>
      <xdr:row>37</xdr:row>
      <xdr:rowOff>51889</xdr:rowOff>
    </xdr:to>
    <xdr:sp macro="" textlink="">
      <xdr:nvSpPr>
        <xdr:cNvPr id="66" name="フローチャート: 判断 65">
          <a:extLst>
            <a:ext uri="{FF2B5EF4-FFF2-40B4-BE49-F238E27FC236}">
              <a16:creationId xmlns:a16="http://schemas.microsoft.com/office/drawing/2014/main" id="{385EDE44-1653-4713-81E8-77C41D080EAA}"/>
            </a:ext>
          </a:extLst>
        </xdr:cNvPr>
        <xdr:cNvSpPr/>
      </xdr:nvSpPr>
      <xdr:spPr>
        <a:xfrm>
          <a:off x="28575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125004</xdr:rowOff>
    </xdr:from>
    <xdr:to>
      <xdr:col>10</xdr:col>
      <xdr:colOff>165100</xdr:colOff>
      <xdr:row>37</xdr:row>
      <xdr:rowOff>55154</xdr:rowOff>
    </xdr:to>
    <xdr:sp macro="" textlink="">
      <xdr:nvSpPr>
        <xdr:cNvPr id="67" name="フローチャート: 判断 66">
          <a:extLst>
            <a:ext uri="{FF2B5EF4-FFF2-40B4-BE49-F238E27FC236}">
              <a16:creationId xmlns:a16="http://schemas.microsoft.com/office/drawing/2014/main" id="{1BBE002F-BF1C-404D-A90E-2EAAEE95962C}"/>
            </a:ext>
          </a:extLst>
        </xdr:cNvPr>
        <xdr:cNvSpPr/>
      </xdr:nvSpPr>
      <xdr:spPr>
        <a:xfrm>
          <a:off x="1968500" y="629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111942</xdr:rowOff>
    </xdr:from>
    <xdr:to>
      <xdr:col>6</xdr:col>
      <xdr:colOff>38100</xdr:colOff>
      <xdr:row>37</xdr:row>
      <xdr:rowOff>42092</xdr:rowOff>
    </xdr:to>
    <xdr:sp macro="" textlink="">
      <xdr:nvSpPr>
        <xdr:cNvPr id="68" name="フローチャート: 判断 67">
          <a:extLst>
            <a:ext uri="{FF2B5EF4-FFF2-40B4-BE49-F238E27FC236}">
              <a16:creationId xmlns:a16="http://schemas.microsoft.com/office/drawing/2014/main" id="{931810AE-A90C-4022-99A1-F5EBC4423509}"/>
            </a:ext>
          </a:extLst>
        </xdr:cNvPr>
        <xdr:cNvSpPr/>
      </xdr:nvSpPr>
      <xdr:spPr>
        <a:xfrm>
          <a:off x="1079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3018B2E-2F97-4630-A0AA-E415400DA6A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C49CB30-EDB4-4DBD-AB49-36EB234D893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AA28794-282C-463D-84BA-90637A5C45E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765A978-47BE-4999-8AF7-9EAB2F19877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4A5E796A-D36B-4091-AE75-F36BFA0F4A9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156028</xdr:rowOff>
    </xdr:from>
    <xdr:to>
      <xdr:col>24</xdr:col>
      <xdr:colOff>114300</xdr:colOff>
      <xdr:row>36</xdr:row>
      <xdr:rowOff>86178</xdr:rowOff>
    </xdr:to>
    <xdr:sp macro="" textlink="">
      <xdr:nvSpPr>
        <xdr:cNvPr id="74" name="楕円 73">
          <a:extLst>
            <a:ext uri="{FF2B5EF4-FFF2-40B4-BE49-F238E27FC236}">
              <a16:creationId xmlns:a16="http://schemas.microsoft.com/office/drawing/2014/main" id="{08966E50-181F-474A-858A-55A8C20C2407}"/>
            </a:ext>
          </a:extLst>
        </xdr:cNvPr>
        <xdr:cNvSpPr/>
      </xdr:nvSpPr>
      <xdr:spPr>
        <a:xfrm>
          <a:off x="4584700" y="615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7455</xdr:rowOff>
    </xdr:from>
    <xdr:ext cx="405111" cy="259045"/>
    <xdr:sp macro="" textlink="">
      <xdr:nvSpPr>
        <xdr:cNvPr id="75" name="【図書館】&#10;有形固定資産減価償却率該当値テキスト">
          <a:extLst>
            <a:ext uri="{FF2B5EF4-FFF2-40B4-BE49-F238E27FC236}">
              <a16:creationId xmlns:a16="http://schemas.microsoft.com/office/drawing/2014/main" id="{86F2B690-17AB-45BA-AB88-295B6212A55C}"/>
            </a:ext>
          </a:extLst>
        </xdr:cNvPr>
        <xdr:cNvSpPr txBox="1"/>
      </xdr:nvSpPr>
      <xdr:spPr>
        <a:xfrm>
          <a:off x="4673600" y="6008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111942</xdr:rowOff>
    </xdr:from>
    <xdr:to>
      <xdr:col>20</xdr:col>
      <xdr:colOff>38100</xdr:colOff>
      <xdr:row>36</xdr:row>
      <xdr:rowOff>42092</xdr:rowOff>
    </xdr:to>
    <xdr:sp macro="" textlink="">
      <xdr:nvSpPr>
        <xdr:cNvPr id="76" name="楕円 75">
          <a:extLst>
            <a:ext uri="{FF2B5EF4-FFF2-40B4-BE49-F238E27FC236}">
              <a16:creationId xmlns:a16="http://schemas.microsoft.com/office/drawing/2014/main" id="{8B757258-8268-436D-BE7E-E0DD67DDC34D}"/>
            </a:ext>
          </a:extLst>
        </xdr:cNvPr>
        <xdr:cNvSpPr/>
      </xdr:nvSpPr>
      <xdr:spPr>
        <a:xfrm>
          <a:off x="3746500" y="611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162742</xdr:rowOff>
    </xdr:from>
    <xdr:to>
      <xdr:col>24</xdr:col>
      <xdr:colOff>63500</xdr:colOff>
      <xdr:row>36</xdr:row>
      <xdr:rowOff>35378</xdr:rowOff>
    </xdr:to>
    <xdr:cxnSp macro="">
      <xdr:nvCxnSpPr>
        <xdr:cNvPr id="77" name="直線コネクタ 76">
          <a:extLst>
            <a:ext uri="{FF2B5EF4-FFF2-40B4-BE49-F238E27FC236}">
              <a16:creationId xmlns:a16="http://schemas.microsoft.com/office/drawing/2014/main" id="{A8AA3440-5C94-4CC7-B6A5-9B823E244F37}"/>
            </a:ext>
          </a:extLst>
        </xdr:cNvPr>
        <xdr:cNvCxnSpPr/>
      </xdr:nvCxnSpPr>
      <xdr:spPr>
        <a:xfrm>
          <a:off x="3797300" y="6163492"/>
          <a:ext cx="8382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90714</xdr:rowOff>
    </xdr:from>
    <xdr:to>
      <xdr:col>15</xdr:col>
      <xdr:colOff>101600</xdr:colOff>
      <xdr:row>36</xdr:row>
      <xdr:rowOff>20864</xdr:rowOff>
    </xdr:to>
    <xdr:sp macro="" textlink="">
      <xdr:nvSpPr>
        <xdr:cNvPr id="78" name="楕円 77">
          <a:extLst>
            <a:ext uri="{FF2B5EF4-FFF2-40B4-BE49-F238E27FC236}">
              <a16:creationId xmlns:a16="http://schemas.microsoft.com/office/drawing/2014/main" id="{A8D633E4-36D0-4DF8-9342-9BD603D02C65}"/>
            </a:ext>
          </a:extLst>
        </xdr:cNvPr>
        <xdr:cNvSpPr/>
      </xdr:nvSpPr>
      <xdr:spPr>
        <a:xfrm>
          <a:off x="2857500" y="609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141514</xdr:rowOff>
    </xdr:from>
    <xdr:to>
      <xdr:col>19</xdr:col>
      <xdr:colOff>177800</xdr:colOff>
      <xdr:row>35</xdr:row>
      <xdr:rowOff>162742</xdr:rowOff>
    </xdr:to>
    <xdr:cxnSp macro="">
      <xdr:nvCxnSpPr>
        <xdr:cNvPr id="79" name="直線コネクタ 78">
          <a:extLst>
            <a:ext uri="{FF2B5EF4-FFF2-40B4-BE49-F238E27FC236}">
              <a16:creationId xmlns:a16="http://schemas.microsoft.com/office/drawing/2014/main" id="{F9D7033E-F73D-456E-BF56-FB68450EA717}"/>
            </a:ext>
          </a:extLst>
        </xdr:cNvPr>
        <xdr:cNvCxnSpPr/>
      </xdr:nvCxnSpPr>
      <xdr:spPr>
        <a:xfrm>
          <a:off x="2908300" y="6142264"/>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48260</xdr:rowOff>
    </xdr:from>
    <xdr:to>
      <xdr:col>10</xdr:col>
      <xdr:colOff>165100</xdr:colOff>
      <xdr:row>35</xdr:row>
      <xdr:rowOff>149860</xdr:rowOff>
    </xdr:to>
    <xdr:sp macro="" textlink="">
      <xdr:nvSpPr>
        <xdr:cNvPr id="80" name="楕円 79">
          <a:extLst>
            <a:ext uri="{FF2B5EF4-FFF2-40B4-BE49-F238E27FC236}">
              <a16:creationId xmlns:a16="http://schemas.microsoft.com/office/drawing/2014/main" id="{3901BC24-76E2-4E61-A71D-D4E2030FFD12}"/>
            </a:ext>
          </a:extLst>
        </xdr:cNvPr>
        <xdr:cNvSpPr/>
      </xdr:nvSpPr>
      <xdr:spPr>
        <a:xfrm>
          <a:off x="19685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99060</xdr:rowOff>
    </xdr:from>
    <xdr:to>
      <xdr:col>15</xdr:col>
      <xdr:colOff>50800</xdr:colOff>
      <xdr:row>35</xdr:row>
      <xdr:rowOff>141514</xdr:rowOff>
    </xdr:to>
    <xdr:cxnSp macro="">
      <xdr:nvCxnSpPr>
        <xdr:cNvPr id="81" name="直線コネクタ 80">
          <a:extLst>
            <a:ext uri="{FF2B5EF4-FFF2-40B4-BE49-F238E27FC236}">
              <a16:creationId xmlns:a16="http://schemas.microsoft.com/office/drawing/2014/main" id="{5C9E52F4-CDF5-4424-B009-8840022F2639}"/>
            </a:ext>
          </a:extLst>
        </xdr:cNvPr>
        <xdr:cNvCxnSpPr/>
      </xdr:nvCxnSpPr>
      <xdr:spPr>
        <a:xfrm>
          <a:off x="2019300" y="609981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4173</xdr:rowOff>
    </xdr:from>
    <xdr:to>
      <xdr:col>6</xdr:col>
      <xdr:colOff>38100</xdr:colOff>
      <xdr:row>35</xdr:row>
      <xdr:rowOff>105773</xdr:rowOff>
    </xdr:to>
    <xdr:sp macro="" textlink="">
      <xdr:nvSpPr>
        <xdr:cNvPr id="82" name="楕円 81">
          <a:extLst>
            <a:ext uri="{FF2B5EF4-FFF2-40B4-BE49-F238E27FC236}">
              <a16:creationId xmlns:a16="http://schemas.microsoft.com/office/drawing/2014/main" id="{A8889D70-CDD4-4315-89B7-F2382D748B72}"/>
            </a:ext>
          </a:extLst>
        </xdr:cNvPr>
        <xdr:cNvSpPr/>
      </xdr:nvSpPr>
      <xdr:spPr>
        <a:xfrm>
          <a:off x="1079500" y="600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54973</xdr:rowOff>
    </xdr:from>
    <xdr:to>
      <xdr:col>10</xdr:col>
      <xdr:colOff>114300</xdr:colOff>
      <xdr:row>35</xdr:row>
      <xdr:rowOff>99060</xdr:rowOff>
    </xdr:to>
    <xdr:cxnSp macro="">
      <xdr:nvCxnSpPr>
        <xdr:cNvPr id="83" name="直線コネクタ 82">
          <a:extLst>
            <a:ext uri="{FF2B5EF4-FFF2-40B4-BE49-F238E27FC236}">
              <a16:creationId xmlns:a16="http://schemas.microsoft.com/office/drawing/2014/main" id="{674B33D7-4429-4CF5-BB48-BAF0A573552F}"/>
            </a:ext>
          </a:extLst>
        </xdr:cNvPr>
        <xdr:cNvCxnSpPr/>
      </xdr:nvCxnSpPr>
      <xdr:spPr>
        <a:xfrm>
          <a:off x="1130300" y="605572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54446</xdr:rowOff>
    </xdr:from>
    <xdr:ext cx="405111" cy="259045"/>
    <xdr:sp macro="" textlink="">
      <xdr:nvSpPr>
        <xdr:cNvPr id="84" name="n_1aveValue【図書館】&#10;有形固定資産減価償却率">
          <a:extLst>
            <a:ext uri="{FF2B5EF4-FFF2-40B4-BE49-F238E27FC236}">
              <a16:creationId xmlns:a16="http://schemas.microsoft.com/office/drawing/2014/main" id="{28F076C4-C3E7-4FC5-AF01-8DFCF4DC88D2}"/>
            </a:ext>
          </a:extLst>
        </xdr:cNvPr>
        <xdr:cNvSpPr txBox="1"/>
      </xdr:nvSpPr>
      <xdr:spPr>
        <a:xfrm>
          <a:off x="3582044" y="639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43016</xdr:rowOff>
    </xdr:from>
    <xdr:ext cx="405111" cy="259045"/>
    <xdr:sp macro="" textlink="">
      <xdr:nvSpPr>
        <xdr:cNvPr id="85" name="n_2aveValue【図書館】&#10;有形固定資産減価償却率">
          <a:extLst>
            <a:ext uri="{FF2B5EF4-FFF2-40B4-BE49-F238E27FC236}">
              <a16:creationId xmlns:a16="http://schemas.microsoft.com/office/drawing/2014/main" id="{CA509211-C93A-4C3D-9ED6-BF9FEE2D62A4}"/>
            </a:ext>
          </a:extLst>
        </xdr:cNvPr>
        <xdr:cNvSpPr txBox="1"/>
      </xdr:nvSpPr>
      <xdr:spPr>
        <a:xfrm>
          <a:off x="2705744" y="638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46281</xdr:rowOff>
    </xdr:from>
    <xdr:ext cx="405111" cy="259045"/>
    <xdr:sp macro="" textlink="">
      <xdr:nvSpPr>
        <xdr:cNvPr id="86" name="n_3aveValue【図書館】&#10;有形固定資産減価償却率">
          <a:extLst>
            <a:ext uri="{FF2B5EF4-FFF2-40B4-BE49-F238E27FC236}">
              <a16:creationId xmlns:a16="http://schemas.microsoft.com/office/drawing/2014/main" id="{F974978A-889A-450E-AABE-28628CEB0138}"/>
            </a:ext>
          </a:extLst>
        </xdr:cNvPr>
        <xdr:cNvSpPr txBox="1"/>
      </xdr:nvSpPr>
      <xdr:spPr>
        <a:xfrm>
          <a:off x="1816744" y="6389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33219</xdr:rowOff>
    </xdr:from>
    <xdr:ext cx="405111" cy="259045"/>
    <xdr:sp macro="" textlink="">
      <xdr:nvSpPr>
        <xdr:cNvPr id="87" name="n_4aveValue【図書館】&#10;有形固定資産減価償却率">
          <a:extLst>
            <a:ext uri="{FF2B5EF4-FFF2-40B4-BE49-F238E27FC236}">
              <a16:creationId xmlns:a16="http://schemas.microsoft.com/office/drawing/2014/main" id="{9318A74F-8966-4841-926F-F7803D0430EC}"/>
            </a:ext>
          </a:extLst>
        </xdr:cNvPr>
        <xdr:cNvSpPr txBox="1"/>
      </xdr:nvSpPr>
      <xdr:spPr>
        <a:xfrm>
          <a:off x="927744" y="6376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58619</xdr:rowOff>
    </xdr:from>
    <xdr:ext cx="405111" cy="259045"/>
    <xdr:sp macro="" textlink="">
      <xdr:nvSpPr>
        <xdr:cNvPr id="88" name="n_1mainValue【図書館】&#10;有形固定資産減価償却率">
          <a:extLst>
            <a:ext uri="{FF2B5EF4-FFF2-40B4-BE49-F238E27FC236}">
              <a16:creationId xmlns:a16="http://schemas.microsoft.com/office/drawing/2014/main" id="{EAFA0B2A-4848-4C86-A433-8B2347DB0B4B}"/>
            </a:ext>
          </a:extLst>
        </xdr:cNvPr>
        <xdr:cNvSpPr txBox="1"/>
      </xdr:nvSpPr>
      <xdr:spPr>
        <a:xfrm>
          <a:off x="3582044" y="5887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37391</xdr:rowOff>
    </xdr:from>
    <xdr:ext cx="405111" cy="259045"/>
    <xdr:sp macro="" textlink="">
      <xdr:nvSpPr>
        <xdr:cNvPr id="89" name="n_2mainValue【図書館】&#10;有形固定資産減価償却率">
          <a:extLst>
            <a:ext uri="{FF2B5EF4-FFF2-40B4-BE49-F238E27FC236}">
              <a16:creationId xmlns:a16="http://schemas.microsoft.com/office/drawing/2014/main" id="{2F2082BC-63C1-42E4-A8D4-C8C8AFFBCA02}"/>
            </a:ext>
          </a:extLst>
        </xdr:cNvPr>
        <xdr:cNvSpPr txBox="1"/>
      </xdr:nvSpPr>
      <xdr:spPr>
        <a:xfrm>
          <a:off x="2705744" y="586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166387</xdr:rowOff>
    </xdr:from>
    <xdr:ext cx="405111" cy="259045"/>
    <xdr:sp macro="" textlink="">
      <xdr:nvSpPr>
        <xdr:cNvPr id="90" name="n_3mainValue【図書館】&#10;有形固定資産減価償却率">
          <a:extLst>
            <a:ext uri="{FF2B5EF4-FFF2-40B4-BE49-F238E27FC236}">
              <a16:creationId xmlns:a16="http://schemas.microsoft.com/office/drawing/2014/main" id="{8E7CF391-5F28-4FD8-8278-E440E56D9991}"/>
            </a:ext>
          </a:extLst>
        </xdr:cNvPr>
        <xdr:cNvSpPr txBox="1"/>
      </xdr:nvSpPr>
      <xdr:spPr>
        <a:xfrm>
          <a:off x="1816744"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122300</xdr:rowOff>
    </xdr:from>
    <xdr:ext cx="405111" cy="259045"/>
    <xdr:sp macro="" textlink="">
      <xdr:nvSpPr>
        <xdr:cNvPr id="91" name="n_4mainValue【図書館】&#10;有形固定資産減価償却率">
          <a:extLst>
            <a:ext uri="{FF2B5EF4-FFF2-40B4-BE49-F238E27FC236}">
              <a16:creationId xmlns:a16="http://schemas.microsoft.com/office/drawing/2014/main" id="{71783249-016A-4282-B3FC-38E1DAF9ADF8}"/>
            </a:ext>
          </a:extLst>
        </xdr:cNvPr>
        <xdr:cNvSpPr txBox="1"/>
      </xdr:nvSpPr>
      <xdr:spPr>
        <a:xfrm>
          <a:off x="927744" y="5780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4E87B19E-AD7F-4533-8093-028D4BDDF86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A0762F5D-6854-4C2A-A5CC-1D1586873E0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EE0F4C78-AFB7-440F-9821-2311FBFA2B2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FCAB61C3-F1EB-4C38-BE52-87B93BB6BB8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A23F9CB9-5891-4BA4-B89C-0B6462F5085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608E0E0F-0890-4C20-8989-7C84F0E4FDB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DFDDFCF0-5217-4529-870A-52D34501F6F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51230AC0-6CA6-4529-99B6-F6A0A3CEBDC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D36446B0-4619-4AC0-A95D-29FC9A42EFFD}"/>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95569B6C-411C-4E3C-8184-FC140B0E639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D1839B32-1B57-4F54-80BD-4ADDF6E9DE55}"/>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BB0EDE21-0748-44D1-B468-AC84AA01341C}"/>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1AA515D3-0105-40D6-8F1A-A7FF21FC7E38}"/>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38C3C6DF-5450-4080-A755-E31FF1A19AD9}"/>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EE31DAAA-5BFE-4067-BA7D-A3278A6D06F4}"/>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93B299E7-099B-4011-BC1D-0BA66254AA29}"/>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5EA20120-C3BA-4163-ACFA-9EDBDBC84A11}"/>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8550EBBB-6F5A-4CAB-BF0F-3DF76DCBE254}"/>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7EBF884C-7ADB-428D-A0AA-B155945D472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ECED1715-314A-4EAC-AAF1-D7DB8C4B8882}"/>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64D031B7-FC52-4651-82CA-6EEB590F6B6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78486</xdr:rowOff>
    </xdr:from>
    <xdr:to>
      <xdr:col>54</xdr:col>
      <xdr:colOff>189865</xdr:colOff>
      <xdr:row>41</xdr:row>
      <xdr:rowOff>28194</xdr:rowOff>
    </xdr:to>
    <xdr:cxnSp macro="">
      <xdr:nvCxnSpPr>
        <xdr:cNvPr id="113" name="直線コネクタ 112">
          <a:extLst>
            <a:ext uri="{FF2B5EF4-FFF2-40B4-BE49-F238E27FC236}">
              <a16:creationId xmlns:a16="http://schemas.microsoft.com/office/drawing/2014/main" id="{AAA12F83-7568-4937-842F-1360F5729345}"/>
            </a:ext>
          </a:extLst>
        </xdr:cNvPr>
        <xdr:cNvCxnSpPr/>
      </xdr:nvCxnSpPr>
      <xdr:spPr>
        <a:xfrm flipV="1">
          <a:off x="10476865" y="607923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32021</xdr:rowOff>
    </xdr:from>
    <xdr:ext cx="469744" cy="259045"/>
    <xdr:sp macro="" textlink="">
      <xdr:nvSpPr>
        <xdr:cNvPr id="114" name="【図書館】&#10;一人当たり面積最小値テキスト">
          <a:extLst>
            <a:ext uri="{FF2B5EF4-FFF2-40B4-BE49-F238E27FC236}">
              <a16:creationId xmlns:a16="http://schemas.microsoft.com/office/drawing/2014/main" id="{0A18B95C-D8C0-4B1E-B7F5-BD0D2E2FFD5A}"/>
            </a:ext>
          </a:extLst>
        </xdr:cNvPr>
        <xdr:cNvSpPr txBox="1"/>
      </xdr:nvSpPr>
      <xdr:spPr>
        <a:xfrm>
          <a:off x="10515600" y="706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28194</xdr:rowOff>
    </xdr:from>
    <xdr:to>
      <xdr:col>55</xdr:col>
      <xdr:colOff>88900</xdr:colOff>
      <xdr:row>41</xdr:row>
      <xdr:rowOff>28194</xdr:rowOff>
    </xdr:to>
    <xdr:cxnSp macro="">
      <xdr:nvCxnSpPr>
        <xdr:cNvPr id="115" name="直線コネクタ 114">
          <a:extLst>
            <a:ext uri="{FF2B5EF4-FFF2-40B4-BE49-F238E27FC236}">
              <a16:creationId xmlns:a16="http://schemas.microsoft.com/office/drawing/2014/main" id="{A3CD0169-8DE2-4018-8703-9E1A173E4089}"/>
            </a:ext>
          </a:extLst>
        </xdr:cNvPr>
        <xdr:cNvCxnSpPr/>
      </xdr:nvCxnSpPr>
      <xdr:spPr>
        <a:xfrm>
          <a:off x="10388600" y="705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25163</xdr:rowOff>
    </xdr:from>
    <xdr:ext cx="469744" cy="259045"/>
    <xdr:sp macro="" textlink="">
      <xdr:nvSpPr>
        <xdr:cNvPr id="116" name="【図書館】&#10;一人当たり面積最大値テキスト">
          <a:extLst>
            <a:ext uri="{FF2B5EF4-FFF2-40B4-BE49-F238E27FC236}">
              <a16:creationId xmlns:a16="http://schemas.microsoft.com/office/drawing/2014/main" id="{12751BC3-79AB-49E8-8F30-936FECFC7E54}"/>
            </a:ext>
          </a:extLst>
        </xdr:cNvPr>
        <xdr:cNvSpPr txBox="1"/>
      </xdr:nvSpPr>
      <xdr:spPr>
        <a:xfrm>
          <a:off x="10515600" y="585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78486</xdr:rowOff>
    </xdr:from>
    <xdr:to>
      <xdr:col>55</xdr:col>
      <xdr:colOff>88900</xdr:colOff>
      <xdr:row>35</xdr:row>
      <xdr:rowOff>78486</xdr:rowOff>
    </xdr:to>
    <xdr:cxnSp macro="">
      <xdr:nvCxnSpPr>
        <xdr:cNvPr id="117" name="直線コネクタ 116">
          <a:extLst>
            <a:ext uri="{FF2B5EF4-FFF2-40B4-BE49-F238E27FC236}">
              <a16:creationId xmlns:a16="http://schemas.microsoft.com/office/drawing/2014/main" id="{A7DD3503-30A7-4E2D-BF8B-85D1C6199326}"/>
            </a:ext>
          </a:extLst>
        </xdr:cNvPr>
        <xdr:cNvCxnSpPr/>
      </xdr:nvCxnSpPr>
      <xdr:spPr>
        <a:xfrm>
          <a:off x="10388600" y="6079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20845</xdr:rowOff>
    </xdr:from>
    <xdr:ext cx="469744" cy="259045"/>
    <xdr:sp macro="" textlink="">
      <xdr:nvSpPr>
        <xdr:cNvPr id="118" name="【図書館】&#10;一人当たり面積平均値テキスト">
          <a:extLst>
            <a:ext uri="{FF2B5EF4-FFF2-40B4-BE49-F238E27FC236}">
              <a16:creationId xmlns:a16="http://schemas.microsoft.com/office/drawing/2014/main" id="{AB1F9632-81B4-4423-9A9C-52C7C45D9B4B}"/>
            </a:ext>
          </a:extLst>
        </xdr:cNvPr>
        <xdr:cNvSpPr txBox="1"/>
      </xdr:nvSpPr>
      <xdr:spPr>
        <a:xfrm>
          <a:off x="10515600" y="67073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169418</xdr:rowOff>
    </xdr:from>
    <xdr:to>
      <xdr:col>55</xdr:col>
      <xdr:colOff>50800</xdr:colOff>
      <xdr:row>40</xdr:row>
      <xdr:rowOff>99568</xdr:rowOff>
    </xdr:to>
    <xdr:sp macro="" textlink="">
      <xdr:nvSpPr>
        <xdr:cNvPr id="119" name="フローチャート: 判断 118">
          <a:extLst>
            <a:ext uri="{FF2B5EF4-FFF2-40B4-BE49-F238E27FC236}">
              <a16:creationId xmlns:a16="http://schemas.microsoft.com/office/drawing/2014/main" id="{184DDE0D-D764-4F6F-B1F6-0715F9ECE3DD}"/>
            </a:ext>
          </a:extLst>
        </xdr:cNvPr>
        <xdr:cNvSpPr/>
      </xdr:nvSpPr>
      <xdr:spPr>
        <a:xfrm>
          <a:off x="104267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2540</xdr:rowOff>
    </xdr:from>
    <xdr:to>
      <xdr:col>50</xdr:col>
      <xdr:colOff>165100</xdr:colOff>
      <xdr:row>40</xdr:row>
      <xdr:rowOff>104140</xdr:rowOff>
    </xdr:to>
    <xdr:sp macro="" textlink="">
      <xdr:nvSpPr>
        <xdr:cNvPr id="120" name="フローチャート: 判断 119">
          <a:extLst>
            <a:ext uri="{FF2B5EF4-FFF2-40B4-BE49-F238E27FC236}">
              <a16:creationId xmlns:a16="http://schemas.microsoft.com/office/drawing/2014/main" id="{C8F2A391-EE4F-4913-8E1F-2F3C608B275F}"/>
            </a:ext>
          </a:extLst>
        </xdr:cNvPr>
        <xdr:cNvSpPr/>
      </xdr:nvSpPr>
      <xdr:spPr>
        <a:xfrm>
          <a:off x="9588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11684</xdr:rowOff>
    </xdr:from>
    <xdr:to>
      <xdr:col>46</xdr:col>
      <xdr:colOff>38100</xdr:colOff>
      <xdr:row>40</xdr:row>
      <xdr:rowOff>113284</xdr:rowOff>
    </xdr:to>
    <xdr:sp macro="" textlink="">
      <xdr:nvSpPr>
        <xdr:cNvPr id="121" name="フローチャート: 判断 120">
          <a:extLst>
            <a:ext uri="{FF2B5EF4-FFF2-40B4-BE49-F238E27FC236}">
              <a16:creationId xmlns:a16="http://schemas.microsoft.com/office/drawing/2014/main" id="{D3C43195-1192-4141-85CA-83C6360DF497}"/>
            </a:ext>
          </a:extLst>
        </xdr:cNvPr>
        <xdr:cNvSpPr/>
      </xdr:nvSpPr>
      <xdr:spPr>
        <a:xfrm>
          <a:off x="8699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48260</xdr:rowOff>
    </xdr:from>
    <xdr:to>
      <xdr:col>41</xdr:col>
      <xdr:colOff>101600</xdr:colOff>
      <xdr:row>40</xdr:row>
      <xdr:rowOff>149860</xdr:rowOff>
    </xdr:to>
    <xdr:sp macro="" textlink="">
      <xdr:nvSpPr>
        <xdr:cNvPr id="122" name="フローチャート: 判断 121">
          <a:extLst>
            <a:ext uri="{FF2B5EF4-FFF2-40B4-BE49-F238E27FC236}">
              <a16:creationId xmlns:a16="http://schemas.microsoft.com/office/drawing/2014/main" id="{95D2FE5D-07E1-46A8-A0DE-AA6715BE2B23}"/>
            </a:ext>
          </a:extLst>
        </xdr:cNvPr>
        <xdr:cNvSpPr/>
      </xdr:nvSpPr>
      <xdr:spPr>
        <a:xfrm>
          <a:off x="78105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52832</xdr:rowOff>
    </xdr:from>
    <xdr:to>
      <xdr:col>36</xdr:col>
      <xdr:colOff>165100</xdr:colOff>
      <xdr:row>40</xdr:row>
      <xdr:rowOff>154432</xdr:rowOff>
    </xdr:to>
    <xdr:sp macro="" textlink="">
      <xdr:nvSpPr>
        <xdr:cNvPr id="123" name="フローチャート: 判断 122">
          <a:extLst>
            <a:ext uri="{FF2B5EF4-FFF2-40B4-BE49-F238E27FC236}">
              <a16:creationId xmlns:a16="http://schemas.microsoft.com/office/drawing/2014/main" id="{BD92A868-A199-4E6B-9187-475C2029EC9E}"/>
            </a:ext>
          </a:extLst>
        </xdr:cNvPr>
        <xdr:cNvSpPr/>
      </xdr:nvSpPr>
      <xdr:spPr>
        <a:xfrm>
          <a:off x="6921500" y="691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BE3853D8-4DEB-4159-8CF5-1528C3DF11F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903781E-89D8-419C-A077-1441D8BAD5B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88CC53B-8BFB-4C8D-9FE5-87FE5793B27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6E4D6DF-C685-4087-9C23-DBFA7B71A6A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6F33E87-AE16-40F3-8D77-DAF6964992C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29972</xdr:rowOff>
    </xdr:from>
    <xdr:to>
      <xdr:col>55</xdr:col>
      <xdr:colOff>50800</xdr:colOff>
      <xdr:row>40</xdr:row>
      <xdr:rowOff>131572</xdr:rowOff>
    </xdr:to>
    <xdr:sp macro="" textlink="">
      <xdr:nvSpPr>
        <xdr:cNvPr id="129" name="楕円 128">
          <a:extLst>
            <a:ext uri="{FF2B5EF4-FFF2-40B4-BE49-F238E27FC236}">
              <a16:creationId xmlns:a16="http://schemas.microsoft.com/office/drawing/2014/main" id="{5C0F722B-6C7A-4CD5-98D8-F8515AD43EFA}"/>
            </a:ext>
          </a:extLst>
        </xdr:cNvPr>
        <xdr:cNvSpPr/>
      </xdr:nvSpPr>
      <xdr:spPr>
        <a:xfrm>
          <a:off x="10426700" y="68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147845</xdr:rowOff>
    </xdr:from>
    <xdr:ext cx="469744" cy="259045"/>
    <xdr:sp macro="" textlink="">
      <xdr:nvSpPr>
        <xdr:cNvPr id="130" name="【図書館】&#10;一人当たり面積該当値テキスト">
          <a:extLst>
            <a:ext uri="{FF2B5EF4-FFF2-40B4-BE49-F238E27FC236}">
              <a16:creationId xmlns:a16="http://schemas.microsoft.com/office/drawing/2014/main" id="{A14922D5-7B28-4F9E-AC5F-C8250AE6DBBA}"/>
            </a:ext>
          </a:extLst>
        </xdr:cNvPr>
        <xdr:cNvSpPr txBox="1"/>
      </xdr:nvSpPr>
      <xdr:spPr>
        <a:xfrm>
          <a:off x="10515600" y="683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34544</xdr:rowOff>
    </xdr:from>
    <xdr:to>
      <xdr:col>50</xdr:col>
      <xdr:colOff>165100</xdr:colOff>
      <xdr:row>40</xdr:row>
      <xdr:rowOff>136144</xdr:rowOff>
    </xdr:to>
    <xdr:sp macro="" textlink="">
      <xdr:nvSpPr>
        <xdr:cNvPr id="131" name="楕円 130">
          <a:extLst>
            <a:ext uri="{FF2B5EF4-FFF2-40B4-BE49-F238E27FC236}">
              <a16:creationId xmlns:a16="http://schemas.microsoft.com/office/drawing/2014/main" id="{9AEE7391-3F87-4A04-A746-85E83336BF5F}"/>
            </a:ext>
          </a:extLst>
        </xdr:cNvPr>
        <xdr:cNvSpPr/>
      </xdr:nvSpPr>
      <xdr:spPr>
        <a:xfrm>
          <a:off x="95885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80772</xdr:rowOff>
    </xdr:from>
    <xdr:to>
      <xdr:col>55</xdr:col>
      <xdr:colOff>0</xdr:colOff>
      <xdr:row>40</xdr:row>
      <xdr:rowOff>85344</xdr:rowOff>
    </xdr:to>
    <xdr:cxnSp macro="">
      <xdr:nvCxnSpPr>
        <xdr:cNvPr id="132" name="直線コネクタ 131">
          <a:extLst>
            <a:ext uri="{FF2B5EF4-FFF2-40B4-BE49-F238E27FC236}">
              <a16:creationId xmlns:a16="http://schemas.microsoft.com/office/drawing/2014/main" id="{4F77214B-F879-41B3-AA47-93406D86AAEB}"/>
            </a:ext>
          </a:extLst>
        </xdr:cNvPr>
        <xdr:cNvCxnSpPr/>
      </xdr:nvCxnSpPr>
      <xdr:spPr>
        <a:xfrm flipV="1">
          <a:off x="9639300" y="69387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151130</xdr:rowOff>
    </xdr:from>
    <xdr:to>
      <xdr:col>46</xdr:col>
      <xdr:colOff>38100</xdr:colOff>
      <xdr:row>40</xdr:row>
      <xdr:rowOff>81280</xdr:rowOff>
    </xdr:to>
    <xdr:sp macro="" textlink="">
      <xdr:nvSpPr>
        <xdr:cNvPr id="133" name="楕円 132">
          <a:extLst>
            <a:ext uri="{FF2B5EF4-FFF2-40B4-BE49-F238E27FC236}">
              <a16:creationId xmlns:a16="http://schemas.microsoft.com/office/drawing/2014/main" id="{70E5DF7B-810B-46BB-9F9A-55FB370344C9}"/>
            </a:ext>
          </a:extLst>
        </xdr:cNvPr>
        <xdr:cNvSpPr/>
      </xdr:nvSpPr>
      <xdr:spPr>
        <a:xfrm>
          <a:off x="8699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30480</xdr:rowOff>
    </xdr:from>
    <xdr:to>
      <xdr:col>50</xdr:col>
      <xdr:colOff>114300</xdr:colOff>
      <xdr:row>40</xdr:row>
      <xdr:rowOff>85344</xdr:rowOff>
    </xdr:to>
    <xdr:cxnSp macro="">
      <xdr:nvCxnSpPr>
        <xdr:cNvPr id="134" name="直線コネクタ 133">
          <a:extLst>
            <a:ext uri="{FF2B5EF4-FFF2-40B4-BE49-F238E27FC236}">
              <a16:creationId xmlns:a16="http://schemas.microsoft.com/office/drawing/2014/main" id="{D428D708-0FD8-4255-91C9-B9CFD1B4FBA1}"/>
            </a:ext>
          </a:extLst>
        </xdr:cNvPr>
        <xdr:cNvCxnSpPr/>
      </xdr:nvCxnSpPr>
      <xdr:spPr>
        <a:xfrm>
          <a:off x="8750300" y="688848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155702</xdr:rowOff>
    </xdr:from>
    <xdr:to>
      <xdr:col>41</xdr:col>
      <xdr:colOff>101600</xdr:colOff>
      <xdr:row>40</xdr:row>
      <xdr:rowOff>85852</xdr:rowOff>
    </xdr:to>
    <xdr:sp macro="" textlink="">
      <xdr:nvSpPr>
        <xdr:cNvPr id="135" name="楕円 134">
          <a:extLst>
            <a:ext uri="{FF2B5EF4-FFF2-40B4-BE49-F238E27FC236}">
              <a16:creationId xmlns:a16="http://schemas.microsoft.com/office/drawing/2014/main" id="{E4239E2B-CE3E-43E5-A3B7-51FB9E666AFC}"/>
            </a:ext>
          </a:extLst>
        </xdr:cNvPr>
        <xdr:cNvSpPr/>
      </xdr:nvSpPr>
      <xdr:spPr>
        <a:xfrm>
          <a:off x="7810500" y="684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30480</xdr:rowOff>
    </xdr:from>
    <xdr:to>
      <xdr:col>45</xdr:col>
      <xdr:colOff>177800</xdr:colOff>
      <xdr:row>40</xdr:row>
      <xdr:rowOff>35052</xdr:rowOff>
    </xdr:to>
    <xdr:cxnSp macro="">
      <xdr:nvCxnSpPr>
        <xdr:cNvPr id="136" name="直線コネクタ 135">
          <a:extLst>
            <a:ext uri="{FF2B5EF4-FFF2-40B4-BE49-F238E27FC236}">
              <a16:creationId xmlns:a16="http://schemas.microsoft.com/office/drawing/2014/main" id="{E507400B-F2F4-47A1-BF03-B4A1A6649493}"/>
            </a:ext>
          </a:extLst>
        </xdr:cNvPr>
        <xdr:cNvCxnSpPr/>
      </xdr:nvCxnSpPr>
      <xdr:spPr>
        <a:xfrm flipV="1">
          <a:off x="7861300" y="68884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160274</xdr:rowOff>
    </xdr:from>
    <xdr:to>
      <xdr:col>36</xdr:col>
      <xdr:colOff>165100</xdr:colOff>
      <xdr:row>40</xdr:row>
      <xdr:rowOff>90424</xdr:rowOff>
    </xdr:to>
    <xdr:sp macro="" textlink="">
      <xdr:nvSpPr>
        <xdr:cNvPr id="137" name="楕円 136">
          <a:extLst>
            <a:ext uri="{FF2B5EF4-FFF2-40B4-BE49-F238E27FC236}">
              <a16:creationId xmlns:a16="http://schemas.microsoft.com/office/drawing/2014/main" id="{AF98828A-B188-43A7-AE65-DBE234240B54}"/>
            </a:ext>
          </a:extLst>
        </xdr:cNvPr>
        <xdr:cNvSpPr/>
      </xdr:nvSpPr>
      <xdr:spPr>
        <a:xfrm>
          <a:off x="6921500" y="684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35052</xdr:rowOff>
    </xdr:from>
    <xdr:to>
      <xdr:col>41</xdr:col>
      <xdr:colOff>50800</xdr:colOff>
      <xdr:row>40</xdr:row>
      <xdr:rowOff>39624</xdr:rowOff>
    </xdr:to>
    <xdr:cxnSp macro="">
      <xdr:nvCxnSpPr>
        <xdr:cNvPr id="138" name="直線コネクタ 137">
          <a:extLst>
            <a:ext uri="{FF2B5EF4-FFF2-40B4-BE49-F238E27FC236}">
              <a16:creationId xmlns:a16="http://schemas.microsoft.com/office/drawing/2014/main" id="{81669273-2138-4CD8-B8EE-554F589A9AC4}"/>
            </a:ext>
          </a:extLst>
        </xdr:cNvPr>
        <xdr:cNvCxnSpPr/>
      </xdr:nvCxnSpPr>
      <xdr:spPr>
        <a:xfrm flipV="1">
          <a:off x="6972300" y="68930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120667</xdr:rowOff>
    </xdr:from>
    <xdr:ext cx="469744" cy="259045"/>
    <xdr:sp macro="" textlink="">
      <xdr:nvSpPr>
        <xdr:cNvPr id="139" name="n_1aveValue【図書館】&#10;一人当たり面積">
          <a:extLst>
            <a:ext uri="{FF2B5EF4-FFF2-40B4-BE49-F238E27FC236}">
              <a16:creationId xmlns:a16="http://schemas.microsoft.com/office/drawing/2014/main" id="{79D2C343-5229-4F39-A63B-F50695C2E58C}"/>
            </a:ext>
          </a:extLst>
        </xdr:cNvPr>
        <xdr:cNvSpPr txBox="1"/>
      </xdr:nvSpPr>
      <xdr:spPr>
        <a:xfrm>
          <a:off x="93917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104411</xdr:rowOff>
    </xdr:from>
    <xdr:ext cx="469744" cy="259045"/>
    <xdr:sp macro="" textlink="">
      <xdr:nvSpPr>
        <xdr:cNvPr id="140" name="n_2aveValue【図書館】&#10;一人当たり面積">
          <a:extLst>
            <a:ext uri="{FF2B5EF4-FFF2-40B4-BE49-F238E27FC236}">
              <a16:creationId xmlns:a16="http://schemas.microsoft.com/office/drawing/2014/main" id="{D25E480C-F4B8-4502-91E5-F1649F08EC79}"/>
            </a:ext>
          </a:extLst>
        </xdr:cNvPr>
        <xdr:cNvSpPr txBox="1"/>
      </xdr:nvSpPr>
      <xdr:spPr>
        <a:xfrm>
          <a:off x="8515427" y="696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140987</xdr:rowOff>
    </xdr:from>
    <xdr:ext cx="469744" cy="259045"/>
    <xdr:sp macro="" textlink="">
      <xdr:nvSpPr>
        <xdr:cNvPr id="141" name="n_3aveValue【図書館】&#10;一人当たり面積">
          <a:extLst>
            <a:ext uri="{FF2B5EF4-FFF2-40B4-BE49-F238E27FC236}">
              <a16:creationId xmlns:a16="http://schemas.microsoft.com/office/drawing/2014/main" id="{E8400340-9D18-4EA5-B1F7-30EA19E8C143}"/>
            </a:ext>
          </a:extLst>
        </xdr:cNvPr>
        <xdr:cNvSpPr txBox="1"/>
      </xdr:nvSpPr>
      <xdr:spPr>
        <a:xfrm>
          <a:off x="7626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145559</xdr:rowOff>
    </xdr:from>
    <xdr:ext cx="469744" cy="259045"/>
    <xdr:sp macro="" textlink="">
      <xdr:nvSpPr>
        <xdr:cNvPr id="142" name="n_4aveValue【図書館】&#10;一人当たり面積">
          <a:extLst>
            <a:ext uri="{FF2B5EF4-FFF2-40B4-BE49-F238E27FC236}">
              <a16:creationId xmlns:a16="http://schemas.microsoft.com/office/drawing/2014/main" id="{D60496F7-4BC5-4B6A-B1C7-91DDA647B181}"/>
            </a:ext>
          </a:extLst>
        </xdr:cNvPr>
        <xdr:cNvSpPr txBox="1"/>
      </xdr:nvSpPr>
      <xdr:spPr>
        <a:xfrm>
          <a:off x="6737427" y="700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127271</xdr:rowOff>
    </xdr:from>
    <xdr:ext cx="469744" cy="259045"/>
    <xdr:sp macro="" textlink="">
      <xdr:nvSpPr>
        <xdr:cNvPr id="143" name="n_1mainValue【図書館】&#10;一人当たり面積">
          <a:extLst>
            <a:ext uri="{FF2B5EF4-FFF2-40B4-BE49-F238E27FC236}">
              <a16:creationId xmlns:a16="http://schemas.microsoft.com/office/drawing/2014/main" id="{8D6F5502-2DAC-461F-8595-D7A6F9EE6EAC}"/>
            </a:ext>
          </a:extLst>
        </xdr:cNvPr>
        <xdr:cNvSpPr txBox="1"/>
      </xdr:nvSpPr>
      <xdr:spPr>
        <a:xfrm>
          <a:off x="9391727" y="698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97807</xdr:rowOff>
    </xdr:from>
    <xdr:ext cx="469744" cy="259045"/>
    <xdr:sp macro="" textlink="">
      <xdr:nvSpPr>
        <xdr:cNvPr id="144" name="n_2mainValue【図書館】&#10;一人当たり面積">
          <a:extLst>
            <a:ext uri="{FF2B5EF4-FFF2-40B4-BE49-F238E27FC236}">
              <a16:creationId xmlns:a16="http://schemas.microsoft.com/office/drawing/2014/main" id="{286C4F24-63A4-458D-95C1-53A3CC0B41DB}"/>
            </a:ext>
          </a:extLst>
        </xdr:cNvPr>
        <xdr:cNvSpPr txBox="1"/>
      </xdr:nvSpPr>
      <xdr:spPr>
        <a:xfrm>
          <a:off x="85154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102379</xdr:rowOff>
    </xdr:from>
    <xdr:ext cx="469744" cy="259045"/>
    <xdr:sp macro="" textlink="">
      <xdr:nvSpPr>
        <xdr:cNvPr id="145" name="n_3mainValue【図書館】&#10;一人当たり面積">
          <a:extLst>
            <a:ext uri="{FF2B5EF4-FFF2-40B4-BE49-F238E27FC236}">
              <a16:creationId xmlns:a16="http://schemas.microsoft.com/office/drawing/2014/main" id="{8EEE46FD-3E9A-4171-B2D4-4A93EA5F210F}"/>
            </a:ext>
          </a:extLst>
        </xdr:cNvPr>
        <xdr:cNvSpPr txBox="1"/>
      </xdr:nvSpPr>
      <xdr:spPr>
        <a:xfrm>
          <a:off x="7626427" y="661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106951</xdr:rowOff>
    </xdr:from>
    <xdr:ext cx="469744" cy="259045"/>
    <xdr:sp macro="" textlink="">
      <xdr:nvSpPr>
        <xdr:cNvPr id="146" name="n_4mainValue【図書館】&#10;一人当たり面積">
          <a:extLst>
            <a:ext uri="{FF2B5EF4-FFF2-40B4-BE49-F238E27FC236}">
              <a16:creationId xmlns:a16="http://schemas.microsoft.com/office/drawing/2014/main" id="{5104593E-8C45-48BF-8B80-72CC5F923AE0}"/>
            </a:ext>
          </a:extLst>
        </xdr:cNvPr>
        <xdr:cNvSpPr txBox="1"/>
      </xdr:nvSpPr>
      <xdr:spPr>
        <a:xfrm>
          <a:off x="6737427" y="662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B4C38324-3B99-44D5-8BAC-0897BDDA8D3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DCFFF2D3-7FDB-41A0-8EE1-E941A025D14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21AAF389-F379-453F-B64D-A0ECB2A6480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96C643B3-E02E-40E1-A12B-9EAF197EC04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DBD18217-C803-48DE-A443-6916664E3CA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8A89DA8F-E621-40EC-B2AC-D6B9CE199C0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7F039A93-68FB-4211-A254-64EFB354FC7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C604F700-2B13-4F11-AFFF-46D0B5B2624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8E74BABB-096D-4BB9-BBAB-85291F9ECFF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6DC58042-19CF-43B8-A0F0-3A7CFB0D01E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B7904DB-9E94-42D7-ABE0-2F70ED7A451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BD797002-7423-4667-88F2-360CC38DAB1A}"/>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BB6013E0-6EDE-4030-BF32-993338A888F2}"/>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E72C41FA-943D-476A-90D3-3B40AF24308D}"/>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CED8DFBA-1723-4B77-A7E1-EF0C09B90A38}"/>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E131B4AA-5520-4302-8B20-A02C2C14A84E}"/>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3D69E74C-E08E-4661-8820-A46AE8A9403F}"/>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B50983FF-2685-41C7-9AE2-0791C2CA22A7}"/>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6C458B0C-AEF4-4664-B7FB-5C3389159D11}"/>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E8B51B47-8624-4DE1-A1C1-63AED666ED68}"/>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77607D35-8F67-476C-9FFB-F35A80568D5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3908B0B8-1511-4096-B5A1-FB766AF5AE7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D4224CA1-52DE-4C1B-9330-B2E7E7A8AC9E}"/>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75C2BE3E-8170-4CA2-BF13-E90953C0283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169545</xdr:rowOff>
    </xdr:from>
    <xdr:to>
      <xdr:col>24</xdr:col>
      <xdr:colOff>62865</xdr:colOff>
      <xdr:row>63</xdr:row>
      <xdr:rowOff>158115</xdr:rowOff>
    </xdr:to>
    <xdr:cxnSp macro="">
      <xdr:nvCxnSpPr>
        <xdr:cNvPr id="171" name="直線コネクタ 170">
          <a:extLst>
            <a:ext uri="{FF2B5EF4-FFF2-40B4-BE49-F238E27FC236}">
              <a16:creationId xmlns:a16="http://schemas.microsoft.com/office/drawing/2014/main" id="{140ADE01-F2C5-43CA-9129-1A1325B0FD6A}"/>
            </a:ext>
          </a:extLst>
        </xdr:cNvPr>
        <xdr:cNvCxnSpPr/>
      </xdr:nvCxnSpPr>
      <xdr:spPr>
        <a:xfrm flipV="1">
          <a:off x="4634865" y="977074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161942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6D9D291D-4EEB-424A-BCCC-08DB705B42A1}"/>
            </a:ext>
          </a:extLst>
        </xdr:cNvPr>
        <xdr:cNvSpPr txBox="1"/>
      </xdr:nvSpPr>
      <xdr:spPr>
        <a:xfrm>
          <a:off x="4673600" y="1096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158115</xdr:rowOff>
    </xdr:from>
    <xdr:to>
      <xdr:col>24</xdr:col>
      <xdr:colOff>152400</xdr:colOff>
      <xdr:row>63</xdr:row>
      <xdr:rowOff>158115</xdr:rowOff>
    </xdr:to>
    <xdr:cxnSp macro="">
      <xdr:nvCxnSpPr>
        <xdr:cNvPr id="173" name="直線コネクタ 172">
          <a:extLst>
            <a:ext uri="{FF2B5EF4-FFF2-40B4-BE49-F238E27FC236}">
              <a16:creationId xmlns:a16="http://schemas.microsoft.com/office/drawing/2014/main" id="{EE5C22F6-D62C-486D-9292-CC058496D26D}"/>
            </a:ext>
          </a:extLst>
        </xdr:cNvPr>
        <xdr:cNvCxnSpPr/>
      </xdr:nvCxnSpPr>
      <xdr:spPr>
        <a:xfrm>
          <a:off x="4546600" y="10959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116222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E3A85E44-96B0-40F8-A100-6785F7C39ED3}"/>
            </a:ext>
          </a:extLst>
        </xdr:cNvPr>
        <xdr:cNvSpPr txBox="1"/>
      </xdr:nvSpPr>
      <xdr:spPr>
        <a:xfrm>
          <a:off x="4673600" y="954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169545</xdr:rowOff>
    </xdr:from>
    <xdr:to>
      <xdr:col>24</xdr:col>
      <xdr:colOff>152400</xdr:colOff>
      <xdr:row>56</xdr:row>
      <xdr:rowOff>169545</xdr:rowOff>
    </xdr:to>
    <xdr:cxnSp macro="">
      <xdr:nvCxnSpPr>
        <xdr:cNvPr id="175" name="直線コネクタ 174">
          <a:extLst>
            <a:ext uri="{FF2B5EF4-FFF2-40B4-BE49-F238E27FC236}">
              <a16:creationId xmlns:a16="http://schemas.microsoft.com/office/drawing/2014/main" id="{B15C0F73-0144-4F8B-9285-86B2BB53F1D2}"/>
            </a:ext>
          </a:extLst>
        </xdr:cNvPr>
        <xdr:cNvCxnSpPr/>
      </xdr:nvCxnSpPr>
      <xdr:spPr>
        <a:xfrm>
          <a:off x="4546600" y="977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24782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626E32D5-E308-42F8-871D-BB59500927E2}"/>
            </a:ext>
          </a:extLst>
        </xdr:cNvPr>
        <xdr:cNvSpPr txBox="1"/>
      </xdr:nvSpPr>
      <xdr:spPr>
        <a:xfrm>
          <a:off x="4673600" y="1031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7" name="フローチャート: 判断 176">
          <a:extLst>
            <a:ext uri="{FF2B5EF4-FFF2-40B4-BE49-F238E27FC236}">
              <a16:creationId xmlns:a16="http://schemas.microsoft.com/office/drawing/2014/main" id="{E7F2C2EE-9ED8-4EBC-8279-85AFD390613B}"/>
            </a:ext>
          </a:extLst>
        </xdr:cNvPr>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A07721A6-D97C-4339-A43E-36E1BECA2B31}"/>
            </a:ext>
          </a:extLst>
        </xdr:cNvPr>
        <xdr:cNvSpPr/>
      </xdr:nvSpPr>
      <xdr:spPr>
        <a:xfrm>
          <a:off x="3746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79" name="フローチャート: 判断 178">
          <a:extLst>
            <a:ext uri="{FF2B5EF4-FFF2-40B4-BE49-F238E27FC236}">
              <a16:creationId xmlns:a16="http://schemas.microsoft.com/office/drawing/2014/main" id="{C2FC49CC-72D2-4606-B674-354D97FA8A30}"/>
            </a:ext>
          </a:extLst>
        </xdr:cNvPr>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80" name="フローチャート: 判断 179">
          <a:extLst>
            <a:ext uri="{FF2B5EF4-FFF2-40B4-BE49-F238E27FC236}">
              <a16:creationId xmlns:a16="http://schemas.microsoft.com/office/drawing/2014/main" id="{F7C119B2-8389-48E3-B98C-BF71034FA9B9}"/>
            </a:ext>
          </a:extLst>
        </xdr:cNvPr>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10160</xdr:rowOff>
    </xdr:from>
    <xdr:to>
      <xdr:col>6</xdr:col>
      <xdr:colOff>38100</xdr:colOff>
      <xdr:row>60</xdr:row>
      <xdr:rowOff>111760</xdr:rowOff>
    </xdr:to>
    <xdr:sp macro="" textlink="">
      <xdr:nvSpPr>
        <xdr:cNvPr id="181" name="フローチャート: 判断 180">
          <a:extLst>
            <a:ext uri="{FF2B5EF4-FFF2-40B4-BE49-F238E27FC236}">
              <a16:creationId xmlns:a16="http://schemas.microsoft.com/office/drawing/2014/main" id="{560DABD1-688C-4598-96FD-271896129717}"/>
            </a:ext>
          </a:extLst>
        </xdr:cNvPr>
        <xdr:cNvSpPr/>
      </xdr:nvSpPr>
      <xdr:spPr>
        <a:xfrm>
          <a:off x="1079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BC1EA058-88FA-4043-9B62-7EBDCE6336F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119CB41-4877-4CFC-93D2-D61418F783F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CCD5646-7529-4B15-B4E2-8736B2F741A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489E626-2117-4A25-B2C3-E25AB77899A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70CE393-BDF0-4299-9429-5F112498141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118745</xdr:rowOff>
    </xdr:from>
    <xdr:to>
      <xdr:col>24</xdr:col>
      <xdr:colOff>114300</xdr:colOff>
      <xdr:row>57</xdr:row>
      <xdr:rowOff>48895</xdr:rowOff>
    </xdr:to>
    <xdr:sp macro="" textlink="">
      <xdr:nvSpPr>
        <xdr:cNvPr id="187" name="楕円 186">
          <a:extLst>
            <a:ext uri="{FF2B5EF4-FFF2-40B4-BE49-F238E27FC236}">
              <a16:creationId xmlns:a16="http://schemas.microsoft.com/office/drawing/2014/main" id="{5D3398F3-2CCA-408A-9D29-1915A0852280}"/>
            </a:ext>
          </a:extLst>
        </xdr:cNvPr>
        <xdr:cNvSpPr/>
      </xdr:nvSpPr>
      <xdr:spPr>
        <a:xfrm>
          <a:off x="4584700" y="971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71772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89A22B11-989C-4335-A7D4-4FA5BEFBFB9C}"/>
            </a:ext>
          </a:extLst>
        </xdr:cNvPr>
        <xdr:cNvSpPr txBox="1"/>
      </xdr:nvSpPr>
      <xdr:spPr>
        <a:xfrm>
          <a:off x="4673600" y="9672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67310</xdr:rowOff>
    </xdr:from>
    <xdr:to>
      <xdr:col>20</xdr:col>
      <xdr:colOff>38100</xdr:colOff>
      <xdr:row>56</xdr:row>
      <xdr:rowOff>168910</xdr:rowOff>
    </xdr:to>
    <xdr:sp macro="" textlink="">
      <xdr:nvSpPr>
        <xdr:cNvPr id="189" name="楕円 188">
          <a:extLst>
            <a:ext uri="{FF2B5EF4-FFF2-40B4-BE49-F238E27FC236}">
              <a16:creationId xmlns:a16="http://schemas.microsoft.com/office/drawing/2014/main" id="{BF3E1396-A174-4F9D-8D5B-9E007CB1731A}"/>
            </a:ext>
          </a:extLst>
        </xdr:cNvPr>
        <xdr:cNvSpPr/>
      </xdr:nvSpPr>
      <xdr:spPr>
        <a:xfrm>
          <a:off x="3746500" y="966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118110</xdr:rowOff>
    </xdr:from>
    <xdr:to>
      <xdr:col>24</xdr:col>
      <xdr:colOff>63500</xdr:colOff>
      <xdr:row>56</xdr:row>
      <xdr:rowOff>169545</xdr:rowOff>
    </xdr:to>
    <xdr:cxnSp macro="">
      <xdr:nvCxnSpPr>
        <xdr:cNvPr id="190" name="直線コネクタ 189">
          <a:extLst>
            <a:ext uri="{FF2B5EF4-FFF2-40B4-BE49-F238E27FC236}">
              <a16:creationId xmlns:a16="http://schemas.microsoft.com/office/drawing/2014/main" id="{69AC0CD6-E315-4521-BA6E-3B71FA5995E8}"/>
            </a:ext>
          </a:extLst>
        </xdr:cNvPr>
        <xdr:cNvCxnSpPr/>
      </xdr:nvCxnSpPr>
      <xdr:spPr>
        <a:xfrm>
          <a:off x="3797300" y="971931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13970</xdr:rowOff>
    </xdr:from>
    <xdr:to>
      <xdr:col>15</xdr:col>
      <xdr:colOff>101600</xdr:colOff>
      <xdr:row>56</xdr:row>
      <xdr:rowOff>115570</xdr:rowOff>
    </xdr:to>
    <xdr:sp macro="" textlink="">
      <xdr:nvSpPr>
        <xdr:cNvPr id="191" name="楕円 190">
          <a:extLst>
            <a:ext uri="{FF2B5EF4-FFF2-40B4-BE49-F238E27FC236}">
              <a16:creationId xmlns:a16="http://schemas.microsoft.com/office/drawing/2014/main" id="{250CF3C3-7647-4642-9BE8-B3EBE8EC7994}"/>
            </a:ext>
          </a:extLst>
        </xdr:cNvPr>
        <xdr:cNvSpPr/>
      </xdr:nvSpPr>
      <xdr:spPr>
        <a:xfrm>
          <a:off x="2857500" y="961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64770</xdr:rowOff>
    </xdr:from>
    <xdr:to>
      <xdr:col>19</xdr:col>
      <xdr:colOff>177800</xdr:colOff>
      <xdr:row>56</xdr:row>
      <xdr:rowOff>118110</xdr:rowOff>
    </xdr:to>
    <xdr:cxnSp macro="">
      <xdr:nvCxnSpPr>
        <xdr:cNvPr id="192" name="直線コネクタ 191">
          <a:extLst>
            <a:ext uri="{FF2B5EF4-FFF2-40B4-BE49-F238E27FC236}">
              <a16:creationId xmlns:a16="http://schemas.microsoft.com/office/drawing/2014/main" id="{CF8CD8A1-4604-4A39-B4D6-86F7A9013DE5}"/>
            </a:ext>
          </a:extLst>
        </xdr:cNvPr>
        <xdr:cNvCxnSpPr/>
      </xdr:nvCxnSpPr>
      <xdr:spPr>
        <a:xfrm>
          <a:off x="2908300" y="966597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17780</xdr:rowOff>
    </xdr:from>
    <xdr:to>
      <xdr:col>10</xdr:col>
      <xdr:colOff>165100</xdr:colOff>
      <xdr:row>56</xdr:row>
      <xdr:rowOff>119380</xdr:rowOff>
    </xdr:to>
    <xdr:sp macro="" textlink="">
      <xdr:nvSpPr>
        <xdr:cNvPr id="193" name="楕円 192">
          <a:extLst>
            <a:ext uri="{FF2B5EF4-FFF2-40B4-BE49-F238E27FC236}">
              <a16:creationId xmlns:a16="http://schemas.microsoft.com/office/drawing/2014/main" id="{A977440A-3981-4B15-B3C1-AADC6FC5317D}"/>
            </a:ext>
          </a:extLst>
        </xdr:cNvPr>
        <xdr:cNvSpPr/>
      </xdr:nvSpPr>
      <xdr:spPr>
        <a:xfrm>
          <a:off x="1968500" y="961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64770</xdr:rowOff>
    </xdr:from>
    <xdr:to>
      <xdr:col>15</xdr:col>
      <xdr:colOff>50800</xdr:colOff>
      <xdr:row>56</xdr:row>
      <xdr:rowOff>68580</xdr:rowOff>
    </xdr:to>
    <xdr:cxnSp macro="">
      <xdr:nvCxnSpPr>
        <xdr:cNvPr id="194" name="直線コネクタ 193">
          <a:extLst>
            <a:ext uri="{FF2B5EF4-FFF2-40B4-BE49-F238E27FC236}">
              <a16:creationId xmlns:a16="http://schemas.microsoft.com/office/drawing/2014/main" id="{B90CD794-15D1-47EB-BC52-4042AE3CDF8B}"/>
            </a:ext>
          </a:extLst>
        </xdr:cNvPr>
        <xdr:cNvCxnSpPr/>
      </xdr:nvCxnSpPr>
      <xdr:spPr>
        <a:xfrm flipV="1">
          <a:off x="2019300" y="96659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149225</xdr:rowOff>
    </xdr:from>
    <xdr:to>
      <xdr:col>6</xdr:col>
      <xdr:colOff>38100</xdr:colOff>
      <xdr:row>58</xdr:row>
      <xdr:rowOff>79375</xdr:rowOff>
    </xdr:to>
    <xdr:sp macro="" textlink="">
      <xdr:nvSpPr>
        <xdr:cNvPr id="195" name="楕円 194">
          <a:extLst>
            <a:ext uri="{FF2B5EF4-FFF2-40B4-BE49-F238E27FC236}">
              <a16:creationId xmlns:a16="http://schemas.microsoft.com/office/drawing/2014/main" id="{13BFE1D3-3F06-4D96-BDF3-6A4F0AA6735A}"/>
            </a:ext>
          </a:extLst>
        </xdr:cNvPr>
        <xdr:cNvSpPr/>
      </xdr:nvSpPr>
      <xdr:spPr>
        <a:xfrm>
          <a:off x="1079500" y="99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68580</xdr:rowOff>
    </xdr:from>
    <xdr:to>
      <xdr:col>10</xdr:col>
      <xdr:colOff>114300</xdr:colOff>
      <xdr:row>58</xdr:row>
      <xdr:rowOff>28575</xdr:rowOff>
    </xdr:to>
    <xdr:cxnSp macro="">
      <xdr:nvCxnSpPr>
        <xdr:cNvPr id="196" name="直線コネクタ 195">
          <a:extLst>
            <a:ext uri="{FF2B5EF4-FFF2-40B4-BE49-F238E27FC236}">
              <a16:creationId xmlns:a16="http://schemas.microsoft.com/office/drawing/2014/main" id="{48C81A7E-A49F-445B-9263-ADA1FC7C94AD}"/>
            </a:ext>
          </a:extLst>
        </xdr:cNvPr>
        <xdr:cNvCxnSpPr/>
      </xdr:nvCxnSpPr>
      <xdr:spPr>
        <a:xfrm flipV="1">
          <a:off x="1130300" y="9669780"/>
          <a:ext cx="889000" cy="30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120032</xdr:rowOff>
    </xdr:from>
    <xdr:ext cx="405111" cy="259045"/>
    <xdr:sp macro="" textlink="">
      <xdr:nvSpPr>
        <xdr:cNvPr id="197" name="n_1aveValue【体育館・プール】&#10;有形固定資産減価償却率">
          <a:extLst>
            <a:ext uri="{FF2B5EF4-FFF2-40B4-BE49-F238E27FC236}">
              <a16:creationId xmlns:a16="http://schemas.microsoft.com/office/drawing/2014/main" id="{609F5B22-11A5-4A56-BF08-DC91754E2CFE}"/>
            </a:ext>
          </a:extLst>
        </xdr:cNvPr>
        <xdr:cNvSpPr txBox="1"/>
      </xdr:nvSpPr>
      <xdr:spPr>
        <a:xfrm>
          <a:off x="35820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85742</xdr:rowOff>
    </xdr:from>
    <xdr:ext cx="405111" cy="259045"/>
    <xdr:sp macro="" textlink="">
      <xdr:nvSpPr>
        <xdr:cNvPr id="198" name="n_2aveValue【体育館・プール】&#10;有形固定資産減価償却率">
          <a:extLst>
            <a:ext uri="{FF2B5EF4-FFF2-40B4-BE49-F238E27FC236}">
              <a16:creationId xmlns:a16="http://schemas.microsoft.com/office/drawing/2014/main" id="{49D3C95B-8FEA-4080-AA69-E3E482DC7A01}"/>
            </a:ext>
          </a:extLst>
        </xdr:cNvPr>
        <xdr:cNvSpPr txBox="1"/>
      </xdr:nvSpPr>
      <xdr:spPr>
        <a:xfrm>
          <a:off x="2705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125747</xdr:rowOff>
    </xdr:from>
    <xdr:ext cx="405111" cy="259045"/>
    <xdr:sp macro="" textlink="">
      <xdr:nvSpPr>
        <xdr:cNvPr id="199" name="n_3aveValue【体育館・プール】&#10;有形固定資産減価償却率">
          <a:extLst>
            <a:ext uri="{FF2B5EF4-FFF2-40B4-BE49-F238E27FC236}">
              <a16:creationId xmlns:a16="http://schemas.microsoft.com/office/drawing/2014/main" id="{FC4F972B-1B95-478D-9406-97CF5C781926}"/>
            </a:ext>
          </a:extLst>
        </xdr:cNvPr>
        <xdr:cNvSpPr txBox="1"/>
      </xdr:nvSpPr>
      <xdr:spPr>
        <a:xfrm>
          <a:off x="1816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102887</xdr:rowOff>
    </xdr:from>
    <xdr:ext cx="405111" cy="259045"/>
    <xdr:sp macro="" textlink="">
      <xdr:nvSpPr>
        <xdr:cNvPr id="200" name="n_4aveValue【体育館・プール】&#10;有形固定資産減価償却率">
          <a:extLst>
            <a:ext uri="{FF2B5EF4-FFF2-40B4-BE49-F238E27FC236}">
              <a16:creationId xmlns:a16="http://schemas.microsoft.com/office/drawing/2014/main" id="{F339A182-BE31-4A2F-A962-2168BFE4CF30}"/>
            </a:ext>
          </a:extLst>
        </xdr:cNvPr>
        <xdr:cNvSpPr txBox="1"/>
      </xdr:nvSpPr>
      <xdr:spPr>
        <a:xfrm>
          <a:off x="9277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13987</xdr:rowOff>
    </xdr:from>
    <xdr:ext cx="405111" cy="259045"/>
    <xdr:sp macro="" textlink="">
      <xdr:nvSpPr>
        <xdr:cNvPr id="201" name="n_1mainValue【体育館・プール】&#10;有形固定資産減価償却率">
          <a:extLst>
            <a:ext uri="{FF2B5EF4-FFF2-40B4-BE49-F238E27FC236}">
              <a16:creationId xmlns:a16="http://schemas.microsoft.com/office/drawing/2014/main" id="{C34D8EE1-3F38-4697-A1CF-623634486F85}"/>
            </a:ext>
          </a:extLst>
        </xdr:cNvPr>
        <xdr:cNvSpPr txBox="1"/>
      </xdr:nvSpPr>
      <xdr:spPr>
        <a:xfrm>
          <a:off x="3582044" y="944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132097</xdr:rowOff>
    </xdr:from>
    <xdr:ext cx="405111" cy="259045"/>
    <xdr:sp macro="" textlink="">
      <xdr:nvSpPr>
        <xdr:cNvPr id="202" name="n_2mainValue【体育館・プール】&#10;有形固定資産減価償却率">
          <a:extLst>
            <a:ext uri="{FF2B5EF4-FFF2-40B4-BE49-F238E27FC236}">
              <a16:creationId xmlns:a16="http://schemas.microsoft.com/office/drawing/2014/main" id="{B662CDC7-BB23-4319-AAB3-72AA39FE5A5B}"/>
            </a:ext>
          </a:extLst>
        </xdr:cNvPr>
        <xdr:cNvSpPr txBox="1"/>
      </xdr:nvSpPr>
      <xdr:spPr>
        <a:xfrm>
          <a:off x="2705744" y="939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135907</xdr:rowOff>
    </xdr:from>
    <xdr:ext cx="405111" cy="259045"/>
    <xdr:sp macro="" textlink="">
      <xdr:nvSpPr>
        <xdr:cNvPr id="203" name="n_3mainValue【体育館・プール】&#10;有形固定資産減価償却率">
          <a:extLst>
            <a:ext uri="{FF2B5EF4-FFF2-40B4-BE49-F238E27FC236}">
              <a16:creationId xmlns:a16="http://schemas.microsoft.com/office/drawing/2014/main" id="{9A3B5AA5-C0B8-4267-8F27-7EEB8EA81360}"/>
            </a:ext>
          </a:extLst>
        </xdr:cNvPr>
        <xdr:cNvSpPr txBox="1"/>
      </xdr:nvSpPr>
      <xdr:spPr>
        <a:xfrm>
          <a:off x="1816744" y="939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95902</xdr:rowOff>
    </xdr:from>
    <xdr:ext cx="405111" cy="259045"/>
    <xdr:sp macro="" textlink="">
      <xdr:nvSpPr>
        <xdr:cNvPr id="204" name="n_4mainValue【体育館・プール】&#10;有形固定資産減価償却率">
          <a:extLst>
            <a:ext uri="{FF2B5EF4-FFF2-40B4-BE49-F238E27FC236}">
              <a16:creationId xmlns:a16="http://schemas.microsoft.com/office/drawing/2014/main" id="{FDC75805-7333-4B17-AAFF-84CBAAA84E42}"/>
            </a:ext>
          </a:extLst>
        </xdr:cNvPr>
        <xdr:cNvSpPr txBox="1"/>
      </xdr:nvSpPr>
      <xdr:spPr>
        <a:xfrm>
          <a:off x="927744" y="969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2C0B424E-2084-44C0-B301-83B7B7C035F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4C7BB395-AB43-40DC-BF4B-0AB6F1C69F0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4C6EF610-0278-4EDA-AD2A-46207CF63CD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BD7886EE-658B-4580-9915-3DCDC3F2EE1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85FBDB16-C066-414D-ABDC-E2D8A2FF1E1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4181B41D-D259-47F8-BBDA-884CD2A0090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A150170F-D1E0-4ABA-9339-E5ED23836D5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897C4B6E-0297-4251-970F-CF1C9729281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54EA6DF7-2614-49E1-8349-9ADE199066A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22EA7FB3-9A65-40C8-833F-E0B3DD5A73F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3A05993E-63BB-4ED4-83F1-E617C3F9E1F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8022042F-364F-4764-B9E9-AF634D6B6BA6}"/>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FB8FCFB7-5256-4508-9E1F-F8EEBF187B2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58F8F2C-E603-45C1-B1C1-ECA7E904DF1E}"/>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1EDDA8F6-B533-4290-BA80-3E2BCDC21A0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78C7F5FA-9355-4EEA-97FE-680D8F89696E}"/>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C613E0CA-13A3-47DE-9B51-DA1ACAF3BCD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E190DDDC-8443-46DE-B987-1B92BA815F57}"/>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453F273A-3386-4900-BEA6-29172B36FB7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49549FF0-31F0-48D7-81F7-9BEDAEB105FC}"/>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F4823AEA-1597-4439-9284-09951B4A654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8D86900C-0580-4664-97DE-E1F49717A539}"/>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9B4EBCE3-84F9-4247-A035-B89717264A6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116840</xdr:rowOff>
    </xdr:from>
    <xdr:to>
      <xdr:col>54</xdr:col>
      <xdr:colOff>189865</xdr:colOff>
      <xdr:row>64</xdr:row>
      <xdr:rowOff>54610</xdr:rowOff>
    </xdr:to>
    <xdr:cxnSp macro="">
      <xdr:nvCxnSpPr>
        <xdr:cNvPr id="228" name="直線コネクタ 227">
          <a:extLst>
            <a:ext uri="{FF2B5EF4-FFF2-40B4-BE49-F238E27FC236}">
              <a16:creationId xmlns:a16="http://schemas.microsoft.com/office/drawing/2014/main" id="{30BA74F1-44E4-4295-9555-4D427B97C069}"/>
            </a:ext>
          </a:extLst>
        </xdr:cNvPr>
        <xdr:cNvCxnSpPr/>
      </xdr:nvCxnSpPr>
      <xdr:spPr>
        <a:xfrm flipV="1">
          <a:off x="10476865" y="9546590"/>
          <a:ext cx="0" cy="1480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29" name="【体育館・プール】&#10;一人当たり面積最小値テキスト">
          <a:extLst>
            <a:ext uri="{FF2B5EF4-FFF2-40B4-BE49-F238E27FC236}">
              <a16:creationId xmlns:a16="http://schemas.microsoft.com/office/drawing/2014/main" id="{5B5C23C3-6F38-406A-9AD9-2D5DB5737DCF}"/>
            </a:ext>
          </a:extLst>
        </xdr:cNvPr>
        <xdr:cNvSpPr txBox="1"/>
      </xdr:nvSpPr>
      <xdr:spPr>
        <a:xfrm>
          <a:off x="10515600" y="1103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0" name="直線コネクタ 229">
          <a:extLst>
            <a:ext uri="{FF2B5EF4-FFF2-40B4-BE49-F238E27FC236}">
              <a16:creationId xmlns:a16="http://schemas.microsoft.com/office/drawing/2014/main" id="{9141CCFC-B2E0-46F1-9D4B-C2D446D1FFCA}"/>
            </a:ext>
          </a:extLst>
        </xdr:cNvPr>
        <xdr:cNvCxnSpPr/>
      </xdr:nvCxnSpPr>
      <xdr:spPr>
        <a:xfrm>
          <a:off x="10388600" y="1102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63517</xdr:rowOff>
    </xdr:from>
    <xdr:ext cx="469744" cy="259045"/>
    <xdr:sp macro="" textlink="">
      <xdr:nvSpPr>
        <xdr:cNvPr id="231" name="【体育館・プール】&#10;一人当たり面積最大値テキスト">
          <a:extLst>
            <a:ext uri="{FF2B5EF4-FFF2-40B4-BE49-F238E27FC236}">
              <a16:creationId xmlns:a16="http://schemas.microsoft.com/office/drawing/2014/main" id="{783431A5-C928-48BA-9AF7-25151300BA54}"/>
            </a:ext>
          </a:extLst>
        </xdr:cNvPr>
        <xdr:cNvSpPr txBox="1"/>
      </xdr:nvSpPr>
      <xdr:spPr>
        <a:xfrm>
          <a:off x="10515600" y="932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116840</xdr:rowOff>
    </xdr:from>
    <xdr:to>
      <xdr:col>55</xdr:col>
      <xdr:colOff>88900</xdr:colOff>
      <xdr:row>55</xdr:row>
      <xdr:rowOff>116840</xdr:rowOff>
    </xdr:to>
    <xdr:cxnSp macro="">
      <xdr:nvCxnSpPr>
        <xdr:cNvPr id="232" name="直線コネクタ 231">
          <a:extLst>
            <a:ext uri="{FF2B5EF4-FFF2-40B4-BE49-F238E27FC236}">
              <a16:creationId xmlns:a16="http://schemas.microsoft.com/office/drawing/2014/main" id="{65EEA23E-11E0-4754-938D-F16F32D67D92}"/>
            </a:ext>
          </a:extLst>
        </xdr:cNvPr>
        <xdr:cNvCxnSpPr/>
      </xdr:nvCxnSpPr>
      <xdr:spPr>
        <a:xfrm>
          <a:off x="10388600" y="954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20337</xdr:rowOff>
    </xdr:from>
    <xdr:ext cx="469744" cy="259045"/>
    <xdr:sp macro="" textlink="">
      <xdr:nvSpPr>
        <xdr:cNvPr id="233" name="【体育館・プール】&#10;一人当たり面積平均値テキスト">
          <a:extLst>
            <a:ext uri="{FF2B5EF4-FFF2-40B4-BE49-F238E27FC236}">
              <a16:creationId xmlns:a16="http://schemas.microsoft.com/office/drawing/2014/main" id="{6F37CAD7-EDD0-4AC1-B8CE-B9693691B6EF}"/>
            </a:ext>
          </a:extLst>
        </xdr:cNvPr>
        <xdr:cNvSpPr txBox="1"/>
      </xdr:nvSpPr>
      <xdr:spPr>
        <a:xfrm>
          <a:off x="10515600" y="10478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168910</xdr:rowOff>
    </xdr:from>
    <xdr:to>
      <xdr:col>55</xdr:col>
      <xdr:colOff>50800</xdr:colOff>
      <xdr:row>62</xdr:row>
      <xdr:rowOff>99060</xdr:rowOff>
    </xdr:to>
    <xdr:sp macro="" textlink="">
      <xdr:nvSpPr>
        <xdr:cNvPr id="234" name="フローチャート: 判断 233">
          <a:extLst>
            <a:ext uri="{FF2B5EF4-FFF2-40B4-BE49-F238E27FC236}">
              <a16:creationId xmlns:a16="http://schemas.microsoft.com/office/drawing/2014/main" id="{86A5B7B0-CC0C-4BB5-AA5D-7CD077BB7624}"/>
            </a:ext>
          </a:extLst>
        </xdr:cNvPr>
        <xdr:cNvSpPr/>
      </xdr:nvSpPr>
      <xdr:spPr>
        <a:xfrm>
          <a:off x="10426700" y="1062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8890</xdr:rowOff>
    </xdr:from>
    <xdr:to>
      <xdr:col>50</xdr:col>
      <xdr:colOff>165100</xdr:colOff>
      <xdr:row>62</xdr:row>
      <xdr:rowOff>110490</xdr:rowOff>
    </xdr:to>
    <xdr:sp macro="" textlink="">
      <xdr:nvSpPr>
        <xdr:cNvPr id="235" name="フローチャート: 判断 234">
          <a:extLst>
            <a:ext uri="{FF2B5EF4-FFF2-40B4-BE49-F238E27FC236}">
              <a16:creationId xmlns:a16="http://schemas.microsoft.com/office/drawing/2014/main" id="{CD916A30-1020-4A0B-A349-84E8B8217D47}"/>
            </a:ext>
          </a:extLst>
        </xdr:cNvPr>
        <xdr:cNvSpPr/>
      </xdr:nvSpPr>
      <xdr:spPr>
        <a:xfrm>
          <a:off x="9588500" y="1063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7620</xdr:rowOff>
    </xdr:from>
    <xdr:to>
      <xdr:col>46</xdr:col>
      <xdr:colOff>38100</xdr:colOff>
      <xdr:row>62</xdr:row>
      <xdr:rowOff>109220</xdr:rowOff>
    </xdr:to>
    <xdr:sp macro="" textlink="">
      <xdr:nvSpPr>
        <xdr:cNvPr id="236" name="フローチャート: 判断 235">
          <a:extLst>
            <a:ext uri="{FF2B5EF4-FFF2-40B4-BE49-F238E27FC236}">
              <a16:creationId xmlns:a16="http://schemas.microsoft.com/office/drawing/2014/main" id="{28C869E1-2078-425C-BBF8-3ED9061A4F58}"/>
            </a:ext>
          </a:extLst>
        </xdr:cNvPr>
        <xdr:cNvSpPr/>
      </xdr:nvSpPr>
      <xdr:spPr>
        <a:xfrm>
          <a:off x="8699500" y="1063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37" name="フローチャート: 判断 236">
          <a:extLst>
            <a:ext uri="{FF2B5EF4-FFF2-40B4-BE49-F238E27FC236}">
              <a16:creationId xmlns:a16="http://schemas.microsoft.com/office/drawing/2014/main" id="{1CEE7006-0E0E-48B0-AB99-F74469442964}"/>
            </a:ext>
          </a:extLst>
        </xdr:cNvPr>
        <xdr:cNvSpPr/>
      </xdr:nvSpPr>
      <xdr:spPr>
        <a:xfrm>
          <a:off x="7810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38100</xdr:rowOff>
    </xdr:from>
    <xdr:to>
      <xdr:col>36</xdr:col>
      <xdr:colOff>165100</xdr:colOff>
      <xdr:row>62</xdr:row>
      <xdr:rowOff>139700</xdr:rowOff>
    </xdr:to>
    <xdr:sp macro="" textlink="">
      <xdr:nvSpPr>
        <xdr:cNvPr id="238" name="フローチャート: 判断 237">
          <a:extLst>
            <a:ext uri="{FF2B5EF4-FFF2-40B4-BE49-F238E27FC236}">
              <a16:creationId xmlns:a16="http://schemas.microsoft.com/office/drawing/2014/main" id="{C18F675D-4E75-465C-A3E2-6DD71539FE50}"/>
            </a:ext>
          </a:extLst>
        </xdr:cNvPr>
        <xdr:cNvSpPr/>
      </xdr:nvSpPr>
      <xdr:spPr>
        <a:xfrm>
          <a:off x="6921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CFE57EF1-F2A3-473F-8D60-E1430AECB80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7C7FEFF-EFFA-496B-9ACE-A959271DC8A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B041F57-A52A-4A79-A28C-8DE000A88E7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3AB72F1-4449-4038-B436-D22E7381C3E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18AE63C-602B-48B9-B350-6CC7B4A30CD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87630</xdr:rowOff>
    </xdr:from>
    <xdr:to>
      <xdr:col>55</xdr:col>
      <xdr:colOff>50800</xdr:colOff>
      <xdr:row>63</xdr:row>
      <xdr:rowOff>17780</xdr:rowOff>
    </xdr:to>
    <xdr:sp macro="" textlink="">
      <xdr:nvSpPr>
        <xdr:cNvPr id="244" name="楕円 243">
          <a:extLst>
            <a:ext uri="{FF2B5EF4-FFF2-40B4-BE49-F238E27FC236}">
              <a16:creationId xmlns:a16="http://schemas.microsoft.com/office/drawing/2014/main" id="{B0B13B64-5DD6-48C5-ACCC-AAFDEC95B93E}"/>
            </a:ext>
          </a:extLst>
        </xdr:cNvPr>
        <xdr:cNvSpPr/>
      </xdr:nvSpPr>
      <xdr:spPr>
        <a:xfrm>
          <a:off x="10426700" y="1071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66057</xdr:rowOff>
    </xdr:from>
    <xdr:ext cx="469744" cy="259045"/>
    <xdr:sp macro="" textlink="">
      <xdr:nvSpPr>
        <xdr:cNvPr id="245" name="【体育館・プール】&#10;一人当たり面積該当値テキスト">
          <a:extLst>
            <a:ext uri="{FF2B5EF4-FFF2-40B4-BE49-F238E27FC236}">
              <a16:creationId xmlns:a16="http://schemas.microsoft.com/office/drawing/2014/main" id="{91FA90A0-F621-49B8-B0D0-4632DF8799C1}"/>
            </a:ext>
          </a:extLst>
        </xdr:cNvPr>
        <xdr:cNvSpPr txBox="1"/>
      </xdr:nvSpPr>
      <xdr:spPr>
        <a:xfrm>
          <a:off x="10515600" y="1069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92710</xdr:rowOff>
    </xdr:from>
    <xdr:to>
      <xdr:col>50</xdr:col>
      <xdr:colOff>165100</xdr:colOff>
      <xdr:row>63</xdr:row>
      <xdr:rowOff>22860</xdr:rowOff>
    </xdr:to>
    <xdr:sp macro="" textlink="">
      <xdr:nvSpPr>
        <xdr:cNvPr id="246" name="楕円 245">
          <a:extLst>
            <a:ext uri="{FF2B5EF4-FFF2-40B4-BE49-F238E27FC236}">
              <a16:creationId xmlns:a16="http://schemas.microsoft.com/office/drawing/2014/main" id="{15664EB9-1D8E-4CD7-9D72-C5634AD9552D}"/>
            </a:ext>
          </a:extLst>
        </xdr:cNvPr>
        <xdr:cNvSpPr/>
      </xdr:nvSpPr>
      <xdr:spPr>
        <a:xfrm>
          <a:off x="9588500" y="1072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138430</xdr:rowOff>
    </xdr:from>
    <xdr:to>
      <xdr:col>55</xdr:col>
      <xdr:colOff>0</xdr:colOff>
      <xdr:row>62</xdr:row>
      <xdr:rowOff>143510</xdr:rowOff>
    </xdr:to>
    <xdr:cxnSp macro="">
      <xdr:nvCxnSpPr>
        <xdr:cNvPr id="247" name="直線コネクタ 246">
          <a:extLst>
            <a:ext uri="{FF2B5EF4-FFF2-40B4-BE49-F238E27FC236}">
              <a16:creationId xmlns:a16="http://schemas.microsoft.com/office/drawing/2014/main" id="{6F8FB8C3-54C3-451D-A385-90AA6C375DBF}"/>
            </a:ext>
          </a:extLst>
        </xdr:cNvPr>
        <xdr:cNvCxnSpPr/>
      </xdr:nvCxnSpPr>
      <xdr:spPr>
        <a:xfrm flipV="1">
          <a:off x="9639300" y="1076833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96520</xdr:rowOff>
    </xdr:from>
    <xdr:to>
      <xdr:col>46</xdr:col>
      <xdr:colOff>38100</xdr:colOff>
      <xdr:row>63</xdr:row>
      <xdr:rowOff>26670</xdr:rowOff>
    </xdr:to>
    <xdr:sp macro="" textlink="">
      <xdr:nvSpPr>
        <xdr:cNvPr id="248" name="楕円 247">
          <a:extLst>
            <a:ext uri="{FF2B5EF4-FFF2-40B4-BE49-F238E27FC236}">
              <a16:creationId xmlns:a16="http://schemas.microsoft.com/office/drawing/2014/main" id="{5596C887-C6BE-46B9-923D-CCDA67977FB8}"/>
            </a:ext>
          </a:extLst>
        </xdr:cNvPr>
        <xdr:cNvSpPr/>
      </xdr:nvSpPr>
      <xdr:spPr>
        <a:xfrm>
          <a:off x="8699500" y="1072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143510</xdr:rowOff>
    </xdr:from>
    <xdr:to>
      <xdr:col>50</xdr:col>
      <xdr:colOff>114300</xdr:colOff>
      <xdr:row>62</xdr:row>
      <xdr:rowOff>147320</xdr:rowOff>
    </xdr:to>
    <xdr:cxnSp macro="">
      <xdr:nvCxnSpPr>
        <xdr:cNvPr id="249" name="直線コネクタ 248">
          <a:extLst>
            <a:ext uri="{FF2B5EF4-FFF2-40B4-BE49-F238E27FC236}">
              <a16:creationId xmlns:a16="http://schemas.microsoft.com/office/drawing/2014/main" id="{CB157633-35F9-4212-872D-E13343D2AACD}"/>
            </a:ext>
          </a:extLst>
        </xdr:cNvPr>
        <xdr:cNvCxnSpPr/>
      </xdr:nvCxnSpPr>
      <xdr:spPr>
        <a:xfrm flipV="1">
          <a:off x="8750300" y="107734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81280</xdr:rowOff>
    </xdr:from>
    <xdr:to>
      <xdr:col>41</xdr:col>
      <xdr:colOff>101600</xdr:colOff>
      <xdr:row>63</xdr:row>
      <xdr:rowOff>11430</xdr:rowOff>
    </xdr:to>
    <xdr:sp macro="" textlink="">
      <xdr:nvSpPr>
        <xdr:cNvPr id="250" name="楕円 249">
          <a:extLst>
            <a:ext uri="{FF2B5EF4-FFF2-40B4-BE49-F238E27FC236}">
              <a16:creationId xmlns:a16="http://schemas.microsoft.com/office/drawing/2014/main" id="{CAC8369A-6E59-4F29-B71F-BEE978D80EA1}"/>
            </a:ext>
          </a:extLst>
        </xdr:cNvPr>
        <xdr:cNvSpPr/>
      </xdr:nvSpPr>
      <xdr:spPr>
        <a:xfrm>
          <a:off x="7810500" y="1071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132080</xdr:rowOff>
    </xdr:from>
    <xdr:to>
      <xdr:col>45</xdr:col>
      <xdr:colOff>177800</xdr:colOff>
      <xdr:row>62</xdr:row>
      <xdr:rowOff>147320</xdr:rowOff>
    </xdr:to>
    <xdr:cxnSp macro="">
      <xdr:nvCxnSpPr>
        <xdr:cNvPr id="251" name="直線コネクタ 250">
          <a:extLst>
            <a:ext uri="{FF2B5EF4-FFF2-40B4-BE49-F238E27FC236}">
              <a16:creationId xmlns:a16="http://schemas.microsoft.com/office/drawing/2014/main" id="{1537E849-20F8-4854-928B-2429165904C1}"/>
            </a:ext>
          </a:extLst>
        </xdr:cNvPr>
        <xdr:cNvCxnSpPr/>
      </xdr:nvCxnSpPr>
      <xdr:spPr>
        <a:xfrm>
          <a:off x="7861300" y="10761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144780</xdr:rowOff>
    </xdr:from>
    <xdr:to>
      <xdr:col>36</xdr:col>
      <xdr:colOff>165100</xdr:colOff>
      <xdr:row>63</xdr:row>
      <xdr:rowOff>74930</xdr:rowOff>
    </xdr:to>
    <xdr:sp macro="" textlink="">
      <xdr:nvSpPr>
        <xdr:cNvPr id="252" name="楕円 251">
          <a:extLst>
            <a:ext uri="{FF2B5EF4-FFF2-40B4-BE49-F238E27FC236}">
              <a16:creationId xmlns:a16="http://schemas.microsoft.com/office/drawing/2014/main" id="{6B06B1C9-6468-4CCA-BF9B-FD604E990FD4}"/>
            </a:ext>
          </a:extLst>
        </xdr:cNvPr>
        <xdr:cNvSpPr/>
      </xdr:nvSpPr>
      <xdr:spPr>
        <a:xfrm>
          <a:off x="6921500" y="1077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132080</xdr:rowOff>
    </xdr:from>
    <xdr:to>
      <xdr:col>41</xdr:col>
      <xdr:colOff>50800</xdr:colOff>
      <xdr:row>63</xdr:row>
      <xdr:rowOff>24130</xdr:rowOff>
    </xdr:to>
    <xdr:cxnSp macro="">
      <xdr:nvCxnSpPr>
        <xdr:cNvPr id="253" name="直線コネクタ 252">
          <a:extLst>
            <a:ext uri="{FF2B5EF4-FFF2-40B4-BE49-F238E27FC236}">
              <a16:creationId xmlns:a16="http://schemas.microsoft.com/office/drawing/2014/main" id="{DBCD6B5F-7D8F-40CA-9157-FEF2B630370C}"/>
            </a:ext>
          </a:extLst>
        </xdr:cNvPr>
        <xdr:cNvCxnSpPr/>
      </xdr:nvCxnSpPr>
      <xdr:spPr>
        <a:xfrm flipV="1">
          <a:off x="6972300" y="1076198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127017</xdr:rowOff>
    </xdr:from>
    <xdr:ext cx="469744" cy="259045"/>
    <xdr:sp macro="" textlink="">
      <xdr:nvSpPr>
        <xdr:cNvPr id="254" name="n_1aveValue【体育館・プール】&#10;一人当たり面積">
          <a:extLst>
            <a:ext uri="{FF2B5EF4-FFF2-40B4-BE49-F238E27FC236}">
              <a16:creationId xmlns:a16="http://schemas.microsoft.com/office/drawing/2014/main" id="{31737323-01EE-4AA6-9481-765CB907E0C1}"/>
            </a:ext>
          </a:extLst>
        </xdr:cNvPr>
        <xdr:cNvSpPr txBox="1"/>
      </xdr:nvSpPr>
      <xdr:spPr>
        <a:xfrm>
          <a:off x="9391727" y="10414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125747</xdr:rowOff>
    </xdr:from>
    <xdr:ext cx="469744" cy="259045"/>
    <xdr:sp macro="" textlink="">
      <xdr:nvSpPr>
        <xdr:cNvPr id="255" name="n_2aveValue【体育館・プール】&#10;一人当たり面積">
          <a:extLst>
            <a:ext uri="{FF2B5EF4-FFF2-40B4-BE49-F238E27FC236}">
              <a16:creationId xmlns:a16="http://schemas.microsoft.com/office/drawing/2014/main" id="{EDFD3C40-A5DC-42C1-BEA2-39729DA9CD5C}"/>
            </a:ext>
          </a:extLst>
        </xdr:cNvPr>
        <xdr:cNvSpPr txBox="1"/>
      </xdr:nvSpPr>
      <xdr:spPr>
        <a:xfrm>
          <a:off x="8515427" y="1041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162577</xdr:rowOff>
    </xdr:from>
    <xdr:ext cx="469744" cy="259045"/>
    <xdr:sp macro="" textlink="">
      <xdr:nvSpPr>
        <xdr:cNvPr id="256" name="n_3aveValue【体育館・プール】&#10;一人当たり面積">
          <a:extLst>
            <a:ext uri="{FF2B5EF4-FFF2-40B4-BE49-F238E27FC236}">
              <a16:creationId xmlns:a16="http://schemas.microsoft.com/office/drawing/2014/main" id="{DC7B6B78-E138-4074-B5B7-B102A81FE1F1}"/>
            </a:ext>
          </a:extLst>
        </xdr:cNvPr>
        <xdr:cNvSpPr txBox="1"/>
      </xdr:nvSpPr>
      <xdr:spPr>
        <a:xfrm>
          <a:off x="7626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156227</xdr:rowOff>
    </xdr:from>
    <xdr:ext cx="469744" cy="259045"/>
    <xdr:sp macro="" textlink="">
      <xdr:nvSpPr>
        <xdr:cNvPr id="257" name="n_4aveValue【体育館・プール】&#10;一人当たり面積">
          <a:extLst>
            <a:ext uri="{FF2B5EF4-FFF2-40B4-BE49-F238E27FC236}">
              <a16:creationId xmlns:a16="http://schemas.microsoft.com/office/drawing/2014/main" id="{11B4B8AE-31D0-4C27-81B0-F152AE09E4B9}"/>
            </a:ext>
          </a:extLst>
        </xdr:cNvPr>
        <xdr:cNvSpPr txBox="1"/>
      </xdr:nvSpPr>
      <xdr:spPr>
        <a:xfrm>
          <a:off x="673742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13987</xdr:rowOff>
    </xdr:from>
    <xdr:ext cx="469744" cy="259045"/>
    <xdr:sp macro="" textlink="">
      <xdr:nvSpPr>
        <xdr:cNvPr id="258" name="n_1mainValue【体育館・プール】&#10;一人当たり面積">
          <a:extLst>
            <a:ext uri="{FF2B5EF4-FFF2-40B4-BE49-F238E27FC236}">
              <a16:creationId xmlns:a16="http://schemas.microsoft.com/office/drawing/2014/main" id="{7C648113-A3B2-4EF6-9616-B326DADBFE70}"/>
            </a:ext>
          </a:extLst>
        </xdr:cNvPr>
        <xdr:cNvSpPr txBox="1"/>
      </xdr:nvSpPr>
      <xdr:spPr>
        <a:xfrm>
          <a:off x="9391727" y="1081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17797</xdr:rowOff>
    </xdr:from>
    <xdr:ext cx="469744" cy="259045"/>
    <xdr:sp macro="" textlink="">
      <xdr:nvSpPr>
        <xdr:cNvPr id="259" name="n_2mainValue【体育館・プール】&#10;一人当たり面積">
          <a:extLst>
            <a:ext uri="{FF2B5EF4-FFF2-40B4-BE49-F238E27FC236}">
              <a16:creationId xmlns:a16="http://schemas.microsoft.com/office/drawing/2014/main" id="{618EF131-B9AA-44D4-AA07-D4FA5E9C0D4A}"/>
            </a:ext>
          </a:extLst>
        </xdr:cNvPr>
        <xdr:cNvSpPr txBox="1"/>
      </xdr:nvSpPr>
      <xdr:spPr>
        <a:xfrm>
          <a:off x="8515427" y="1081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2557</xdr:rowOff>
    </xdr:from>
    <xdr:ext cx="469744" cy="259045"/>
    <xdr:sp macro="" textlink="">
      <xdr:nvSpPr>
        <xdr:cNvPr id="260" name="n_3mainValue【体育館・プール】&#10;一人当たり面積">
          <a:extLst>
            <a:ext uri="{FF2B5EF4-FFF2-40B4-BE49-F238E27FC236}">
              <a16:creationId xmlns:a16="http://schemas.microsoft.com/office/drawing/2014/main" id="{906C5C0D-6044-40B2-85BF-B967139AA220}"/>
            </a:ext>
          </a:extLst>
        </xdr:cNvPr>
        <xdr:cNvSpPr txBox="1"/>
      </xdr:nvSpPr>
      <xdr:spPr>
        <a:xfrm>
          <a:off x="7626427" y="1080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66057</xdr:rowOff>
    </xdr:from>
    <xdr:ext cx="469744" cy="259045"/>
    <xdr:sp macro="" textlink="">
      <xdr:nvSpPr>
        <xdr:cNvPr id="261" name="n_4mainValue【体育館・プール】&#10;一人当たり面積">
          <a:extLst>
            <a:ext uri="{FF2B5EF4-FFF2-40B4-BE49-F238E27FC236}">
              <a16:creationId xmlns:a16="http://schemas.microsoft.com/office/drawing/2014/main" id="{A0D7E5B3-375D-4DAF-B1D3-137127C4285C}"/>
            </a:ext>
          </a:extLst>
        </xdr:cNvPr>
        <xdr:cNvSpPr txBox="1"/>
      </xdr:nvSpPr>
      <xdr:spPr>
        <a:xfrm>
          <a:off x="6737427" y="1086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A20D3FEE-9DA1-469D-B55A-B3A0DABD253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202CCADD-1B65-43DB-83A9-66F31C70983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23C6B2B8-163F-468E-A1DE-D262AA9FBDB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4130B6CB-DACC-4FA9-B497-D01684EE26C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DBEF5F13-47AF-4771-80B8-A683CFABEF9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9170B678-AE3F-4DA0-8E32-6CE117DC601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6B61A277-3AB8-4A9B-B70F-01AEFE7D778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3D0B8921-857C-4F98-BC03-672B84BCCA3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7CCCA2E-A49F-4EDE-9500-13A3832A88B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A13909C9-85F3-412E-B014-F2233D13350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35A75706-B98D-4A12-9D00-343E98B0735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40F8FDFD-8283-4E02-9972-B5CC17AB935B}"/>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D6A7B79A-D3EB-4605-9103-751A0919EE61}"/>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E089B07C-1208-4C23-A1A2-2F1517CADEF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78DDA880-EA05-4144-8216-EE7BA7032C4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B442B49A-0613-49C2-B3C1-B628782BB13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C679633D-6ECE-41DD-9AF5-AF577F6620ED}"/>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55B9A6D9-5681-4251-9F2B-1C43B210FDE8}"/>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9E990FF-982F-4C14-B193-B4DB4D6AA274}"/>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6AAC57C6-0430-4A78-BC0C-85B6EF60585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2EE0BB83-D4C9-42DD-8EC5-80647410CDE5}"/>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251A1082-5D9B-413E-BE58-0B4FA86369B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14044452-DA96-434C-A171-3BEFB95CB05A}"/>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2B09925B-FE54-41A1-8896-DE5466E97DC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120014</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B9366D22-34C0-4834-8D6C-073C446E7A5E}"/>
            </a:ext>
          </a:extLst>
        </xdr:cNvPr>
        <xdr:cNvCxnSpPr/>
      </xdr:nvCxnSpPr>
      <xdr:spPr>
        <a:xfrm flipV="1">
          <a:off x="4634865" y="13493114"/>
          <a:ext cx="0" cy="1365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56901C61-BEB1-4319-9CDB-E5D2277E5555}"/>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AC9C13D4-5E31-4114-9466-5F4F0D1A256C}"/>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66691</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ABB7BE26-8CAD-43C4-8588-4EF4A18468B6}"/>
            </a:ext>
          </a:extLst>
        </xdr:cNvPr>
        <xdr:cNvSpPr txBox="1"/>
      </xdr:nvSpPr>
      <xdr:spPr>
        <a:xfrm>
          <a:off x="4673600" y="13268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120014</xdr:rowOff>
    </xdr:from>
    <xdr:to>
      <xdr:col>24</xdr:col>
      <xdr:colOff>152400</xdr:colOff>
      <xdr:row>78</xdr:row>
      <xdr:rowOff>120014</xdr:rowOff>
    </xdr:to>
    <xdr:cxnSp macro="">
      <xdr:nvCxnSpPr>
        <xdr:cNvPr id="290" name="直線コネクタ 289">
          <a:extLst>
            <a:ext uri="{FF2B5EF4-FFF2-40B4-BE49-F238E27FC236}">
              <a16:creationId xmlns:a16="http://schemas.microsoft.com/office/drawing/2014/main" id="{5E63B42D-E515-4BD0-9BA9-EE45B4EA9B6B}"/>
            </a:ext>
          </a:extLst>
        </xdr:cNvPr>
        <xdr:cNvCxnSpPr/>
      </xdr:nvCxnSpPr>
      <xdr:spPr>
        <a:xfrm>
          <a:off x="4546600" y="13493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31132</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4CCD32E0-7257-4D41-91C3-69667157CCBB}"/>
            </a:ext>
          </a:extLst>
        </xdr:cNvPr>
        <xdr:cNvSpPr txBox="1"/>
      </xdr:nvSpPr>
      <xdr:spPr>
        <a:xfrm>
          <a:off x="4673600" y="13918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8255</xdr:rowOff>
    </xdr:from>
    <xdr:to>
      <xdr:col>24</xdr:col>
      <xdr:colOff>114300</xdr:colOff>
      <xdr:row>82</xdr:row>
      <xdr:rowOff>109855</xdr:rowOff>
    </xdr:to>
    <xdr:sp macro="" textlink="">
      <xdr:nvSpPr>
        <xdr:cNvPr id="292" name="フローチャート: 判断 291">
          <a:extLst>
            <a:ext uri="{FF2B5EF4-FFF2-40B4-BE49-F238E27FC236}">
              <a16:creationId xmlns:a16="http://schemas.microsoft.com/office/drawing/2014/main" id="{3D705A13-5D23-468D-B80A-846DF943C3E0}"/>
            </a:ext>
          </a:extLst>
        </xdr:cNvPr>
        <xdr:cNvSpPr/>
      </xdr:nvSpPr>
      <xdr:spPr>
        <a:xfrm>
          <a:off x="45847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153036</xdr:rowOff>
    </xdr:from>
    <xdr:to>
      <xdr:col>20</xdr:col>
      <xdr:colOff>38100</xdr:colOff>
      <xdr:row>82</xdr:row>
      <xdr:rowOff>83186</xdr:rowOff>
    </xdr:to>
    <xdr:sp macro="" textlink="">
      <xdr:nvSpPr>
        <xdr:cNvPr id="293" name="フローチャート: 判断 292">
          <a:extLst>
            <a:ext uri="{FF2B5EF4-FFF2-40B4-BE49-F238E27FC236}">
              <a16:creationId xmlns:a16="http://schemas.microsoft.com/office/drawing/2014/main" id="{26A967E3-E687-431E-9D7A-9DBD4B4B6EED}"/>
            </a:ext>
          </a:extLst>
        </xdr:cNvPr>
        <xdr:cNvSpPr/>
      </xdr:nvSpPr>
      <xdr:spPr>
        <a:xfrm>
          <a:off x="3746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294" name="フローチャート: 判断 293">
          <a:extLst>
            <a:ext uri="{FF2B5EF4-FFF2-40B4-BE49-F238E27FC236}">
              <a16:creationId xmlns:a16="http://schemas.microsoft.com/office/drawing/2014/main" id="{9A9F3A7D-CEC6-4366-B218-35F1624ADFB1}"/>
            </a:ext>
          </a:extLst>
        </xdr:cNvPr>
        <xdr:cNvSpPr/>
      </xdr:nvSpPr>
      <xdr:spPr>
        <a:xfrm>
          <a:off x="2857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a:extLst>
            <a:ext uri="{FF2B5EF4-FFF2-40B4-BE49-F238E27FC236}">
              <a16:creationId xmlns:a16="http://schemas.microsoft.com/office/drawing/2014/main" id="{8FE6C08B-3B8C-4652-AD5A-0C526F6A7406}"/>
            </a:ext>
          </a:extLst>
        </xdr:cNvPr>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48261</xdr:rowOff>
    </xdr:from>
    <xdr:to>
      <xdr:col>6</xdr:col>
      <xdr:colOff>38100</xdr:colOff>
      <xdr:row>81</xdr:row>
      <xdr:rowOff>149861</xdr:rowOff>
    </xdr:to>
    <xdr:sp macro="" textlink="">
      <xdr:nvSpPr>
        <xdr:cNvPr id="296" name="フローチャート: 判断 295">
          <a:extLst>
            <a:ext uri="{FF2B5EF4-FFF2-40B4-BE49-F238E27FC236}">
              <a16:creationId xmlns:a16="http://schemas.microsoft.com/office/drawing/2014/main" id="{6442BF7F-0E91-4A87-B437-BF00F4661D88}"/>
            </a:ext>
          </a:extLst>
        </xdr:cNvPr>
        <xdr:cNvSpPr/>
      </xdr:nvSpPr>
      <xdr:spPr>
        <a:xfrm>
          <a:off x="10795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6FF6F2F5-9B3C-4155-8BBB-679452DC6BA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7F3CD9F6-125B-4F5D-B75D-18D047064A4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1E332D6-DEA2-49CC-BF3F-402361379B2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9FAE9B0-C98D-4F85-AE50-D7ACFA6ADF5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6AD3CD9-3E68-463D-9E6D-EE4407A42AD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71120</xdr:rowOff>
    </xdr:from>
    <xdr:to>
      <xdr:col>24</xdr:col>
      <xdr:colOff>114300</xdr:colOff>
      <xdr:row>83</xdr:row>
      <xdr:rowOff>1270</xdr:rowOff>
    </xdr:to>
    <xdr:sp macro="" textlink="">
      <xdr:nvSpPr>
        <xdr:cNvPr id="302" name="楕円 301">
          <a:extLst>
            <a:ext uri="{FF2B5EF4-FFF2-40B4-BE49-F238E27FC236}">
              <a16:creationId xmlns:a16="http://schemas.microsoft.com/office/drawing/2014/main" id="{B7AB1CE8-6248-4883-8379-F3FDEC612DFC}"/>
            </a:ext>
          </a:extLst>
        </xdr:cNvPr>
        <xdr:cNvSpPr/>
      </xdr:nvSpPr>
      <xdr:spPr>
        <a:xfrm>
          <a:off x="45847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49547</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B33EA9BB-31EB-4371-9452-500ECB36B72B}"/>
            </a:ext>
          </a:extLst>
        </xdr:cNvPr>
        <xdr:cNvSpPr txBox="1"/>
      </xdr:nvSpPr>
      <xdr:spPr>
        <a:xfrm>
          <a:off x="4673600" y="1410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23495</xdr:rowOff>
    </xdr:from>
    <xdr:to>
      <xdr:col>20</xdr:col>
      <xdr:colOff>38100</xdr:colOff>
      <xdr:row>82</xdr:row>
      <xdr:rowOff>125095</xdr:rowOff>
    </xdr:to>
    <xdr:sp macro="" textlink="">
      <xdr:nvSpPr>
        <xdr:cNvPr id="304" name="楕円 303">
          <a:extLst>
            <a:ext uri="{FF2B5EF4-FFF2-40B4-BE49-F238E27FC236}">
              <a16:creationId xmlns:a16="http://schemas.microsoft.com/office/drawing/2014/main" id="{00A7F5CE-D381-46B1-AEAB-3E7F24AFB56C}"/>
            </a:ext>
          </a:extLst>
        </xdr:cNvPr>
        <xdr:cNvSpPr/>
      </xdr:nvSpPr>
      <xdr:spPr>
        <a:xfrm>
          <a:off x="3746500" y="140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74295</xdr:rowOff>
    </xdr:from>
    <xdr:to>
      <xdr:col>24</xdr:col>
      <xdr:colOff>63500</xdr:colOff>
      <xdr:row>82</xdr:row>
      <xdr:rowOff>121920</xdr:rowOff>
    </xdr:to>
    <xdr:cxnSp macro="">
      <xdr:nvCxnSpPr>
        <xdr:cNvPr id="305" name="直線コネクタ 304">
          <a:extLst>
            <a:ext uri="{FF2B5EF4-FFF2-40B4-BE49-F238E27FC236}">
              <a16:creationId xmlns:a16="http://schemas.microsoft.com/office/drawing/2014/main" id="{CFDB3631-E132-4709-B652-36AE7AC5E61A}"/>
            </a:ext>
          </a:extLst>
        </xdr:cNvPr>
        <xdr:cNvCxnSpPr/>
      </xdr:nvCxnSpPr>
      <xdr:spPr>
        <a:xfrm>
          <a:off x="3797300" y="1413319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166370</xdr:rowOff>
    </xdr:from>
    <xdr:to>
      <xdr:col>15</xdr:col>
      <xdr:colOff>101600</xdr:colOff>
      <xdr:row>82</xdr:row>
      <xdr:rowOff>96520</xdr:rowOff>
    </xdr:to>
    <xdr:sp macro="" textlink="">
      <xdr:nvSpPr>
        <xdr:cNvPr id="306" name="楕円 305">
          <a:extLst>
            <a:ext uri="{FF2B5EF4-FFF2-40B4-BE49-F238E27FC236}">
              <a16:creationId xmlns:a16="http://schemas.microsoft.com/office/drawing/2014/main" id="{B31BE051-E988-4BEB-BF49-FABE6B344CF1}"/>
            </a:ext>
          </a:extLst>
        </xdr:cNvPr>
        <xdr:cNvSpPr/>
      </xdr:nvSpPr>
      <xdr:spPr>
        <a:xfrm>
          <a:off x="2857500" y="140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45720</xdr:rowOff>
    </xdr:from>
    <xdr:to>
      <xdr:col>19</xdr:col>
      <xdr:colOff>177800</xdr:colOff>
      <xdr:row>82</xdr:row>
      <xdr:rowOff>74295</xdr:rowOff>
    </xdr:to>
    <xdr:cxnSp macro="">
      <xdr:nvCxnSpPr>
        <xdr:cNvPr id="307" name="直線コネクタ 306">
          <a:extLst>
            <a:ext uri="{FF2B5EF4-FFF2-40B4-BE49-F238E27FC236}">
              <a16:creationId xmlns:a16="http://schemas.microsoft.com/office/drawing/2014/main" id="{7D5523F2-A0BC-4384-9E28-996D12B0EA4C}"/>
            </a:ext>
          </a:extLst>
        </xdr:cNvPr>
        <xdr:cNvCxnSpPr/>
      </xdr:nvCxnSpPr>
      <xdr:spPr>
        <a:xfrm>
          <a:off x="2908300" y="141046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114936</xdr:rowOff>
    </xdr:from>
    <xdr:to>
      <xdr:col>10</xdr:col>
      <xdr:colOff>165100</xdr:colOff>
      <xdr:row>82</xdr:row>
      <xdr:rowOff>45086</xdr:rowOff>
    </xdr:to>
    <xdr:sp macro="" textlink="">
      <xdr:nvSpPr>
        <xdr:cNvPr id="308" name="楕円 307">
          <a:extLst>
            <a:ext uri="{FF2B5EF4-FFF2-40B4-BE49-F238E27FC236}">
              <a16:creationId xmlns:a16="http://schemas.microsoft.com/office/drawing/2014/main" id="{DEE59F37-DD69-411B-877C-D1B93ABE9273}"/>
            </a:ext>
          </a:extLst>
        </xdr:cNvPr>
        <xdr:cNvSpPr/>
      </xdr:nvSpPr>
      <xdr:spPr>
        <a:xfrm>
          <a:off x="1968500" y="1400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165736</xdr:rowOff>
    </xdr:from>
    <xdr:to>
      <xdr:col>15</xdr:col>
      <xdr:colOff>50800</xdr:colOff>
      <xdr:row>82</xdr:row>
      <xdr:rowOff>45720</xdr:rowOff>
    </xdr:to>
    <xdr:cxnSp macro="">
      <xdr:nvCxnSpPr>
        <xdr:cNvPr id="309" name="直線コネクタ 308">
          <a:extLst>
            <a:ext uri="{FF2B5EF4-FFF2-40B4-BE49-F238E27FC236}">
              <a16:creationId xmlns:a16="http://schemas.microsoft.com/office/drawing/2014/main" id="{195D56F5-3AC9-441B-B61C-74F750D9EDEF}"/>
            </a:ext>
          </a:extLst>
        </xdr:cNvPr>
        <xdr:cNvCxnSpPr/>
      </xdr:nvCxnSpPr>
      <xdr:spPr>
        <a:xfrm>
          <a:off x="2019300" y="14053186"/>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69214</xdr:rowOff>
    </xdr:from>
    <xdr:to>
      <xdr:col>6</xdr:col>
      <xdr:colOff>38100</xdr:colOff>
      <xdr:row>81</xdr:row>
      <xdr:rowOff>170814</xdr:rowOff>
    </xdr:to>
    <xdr:sp macro="" textlink="">
      <xdr:nvSpPr>
        <xdr:cNvPr id="310" name="楕円 309">
          <a:extLst>
            <a:ext uri="{FF2B5EF4-FFF2-40B4-BE49-F238E27FC236}">
              <a16:creationId xmlns:a16="http://schemas.microsoft.com/office/drawing/2014/main" id="{0A106840-FABE-429E-9DB2-7C09606EF199}"/>
            </a:ext>
          </a:extLst>
        </xdr:cNvPr>
        <xdr:cNvSpPr/>
      </xdr:nvSpPr>
      <xdr:spPr>
        <a:xfrm>
          <a:off x="1079500" y="1395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120014</xdr:rowOff>
    </xdr:from>
    <xdr:to>
      <xdr:col>10</xdr:col>
      <xdr:colOff>114300</xdr:colOff>
      <xdr:row>81</xdr:row>
      <xdr:rowOff>165736</xdr:rowOff>
    </xdr:to>
    <xdr:cxnSp macro="">
      <xdr:nvCxnSpPr>
        <xdr:cNvPr id="311" name="直線コネクタ 310">
          <a:extLst>
            <a:ext uri="{FF2B5EF4-FFF2-40B4-BE49-F238E27FC236}">
              <a16:creationId xmlns:a16="http://schemas.microsoft.com/office/drawing/2014/main" id="{8587621F-B466-4F63-A7A5-D58144DE4253}"/>
            </a:ext>
          </a:extLst>
        </xdr:cNvPr>
        <xdr:cNvCxnSpPr/>
      </xdr:nvCxnSpPr>
      <xdr:spPr>
        <a:xfrm>
          <a:off x="1130300" y="14007464"/>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99713</xdr:rowOff>
    </xdr:from>
    <xdr:ext cx="405111" cy="259045"/>
    <xdr:sp macro="" textlink="">
      <xdr:nvSpPr>
        <xdr:cNvPr id="312" name="n_1aveValue【福祉施設】&#10;有形固定資産減価償却率">
          <a:extLst>
            <a:ext uri="{FF2B5EF4-FFF2-40B4-BE49-F238E27FC236}">
              <a16:creationId xmlns:a16="http://schemas.microsoft.com/office/drawing/2014/main" id="{F19DE24D-49EE-40C3-A9BA-38A623BF5B4B}"/>
            </a:ext>
          </a:extLst>
        </xdr:cNvPr>
        <xdr:cNvSpPr txBox="1"/>
      </xdr:nvSpPr>
      <xdr:spPr>
        <a:xfrm>
          <a:off x="35820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63516</xdr:rowOff>
    </xdr:from>
    <xdr:ext cx="405111" cy="259045"/>
    <xdr:sp macro="" textlink="">
      <xdr:nvSpPr>
        <xdr:cNvPr id="313" name="n_2aveValue【福祉施設】&#10;有形固定資産減価償却率">
          <a:extLst>
            <a:ext uri="{FF2B5EF4-FFF2-40B4-BE49-F238E27FC236}">
              <a16:creationId xmlns:a16="http://schemas.microsoft.com/office/drawing/2014/main" id="{07DBCD96-6574-4CC3-A68D-EA10F59F5F0D}"/>
            </a:ext>
          </a:extLst>
        </xdr:cNvPr>
        <xdr:cNvSpPr txBox="1"/>
      </xdr:nvSpPr>
      <xdr:spPr>
        <a:xfrm>
          <a:off x="2705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314" name="n_3aveValue【福祉施設】&#10;有形固定資産減価償却率">
          <a:extLst>
            <a:ext uri="{FF2B5EF4-FFF2-40B4-BE49-F238E27FC236}">
              <a16:creationId xmlns:a16="http://schemas.microsoft.com/office/drawing/2014/main" id="{32F7403E-85D9-414B-969A-3A5D0B5394ED}"/>
            </a:ext>
          </a:extLst>
        </xdr:cNvPr>
        <xdr:cNvSpPr txBox="1"/>
      </xdr:nvSpPr>
      <xdr:spPr>
        <a:xfrm>
          <a:off x="1816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166388</xdr:rowOff>
    </xdr:from>
    <xdr:ext cx="405111" cy="259045"/>
    <xdr:sp macro="" textlink="">
      <xdr:nvSpPr>
        <xdr:cNvPr id="315" name="n_4aveValue【福祉施設】&#10;有形固定資産減価償却率">
          <a:extLst>
            <a:ext uri="{FF2B5EF4-FFF2-40B4-BE49-F238E27FC236}">
              <a16:creationId xmlns:a16="http://schemas.microsoft.com/office/drawing/2014/main" id="{ED5544AF-EAB3-4C6E-8759-0E3831608A26}"/>
            </a:ext>
          </a:extLst>
        </xdr:cNvPr>
        <xdr:cNvSpPr txBox="1"/>
      </xdr:nvSpPr>
      <xdr:spPr>
        <a:xfrm>
          <a:off x="9277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116222</xdr:rowOff>
    </xdr:from>
    <xdr:ext cx="405111" cy="259045"/>
    <xdr:sp macro="" textlink="">
      <xdr:nvSpPr>
        <xdr:cNvPr id="316" name="n_1mainValue【福祉施設】&#10;有形固定資産減価償却率">
          <a:extLst>
            <a:ext uri="{FF2B5EF4-FFF2-40B4-BE49-F238E27FC236}">
              <a16:creationId xmlns:a16="http://schemas.microsoft.com/office/drawing/2014/main" id="{92EF2214-1D42-41FA-8D96-F90EAC56BC36}"/>
            </a:ext>
          </a:extLst>
        </xdr:cNvPr>
        <xdr:cNvSpPr txBox="1"/>
      </xdr:nvSpPr>
      <xdr:spPr>
        <a:xfrm>
          <a:off x="3582044"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87647</xdr:rowOff>
    </xdr:from>
    <xdr:ext cx="405111" cy="259045"/>
    <xdr:sp macro="" textlink="">
      <xdr:nvSpPr>
        <xdr:cNvPr id="317" name="n_2mainValue【福祉施設】&#10;有形固定資産減価償却率">
          <a:extLst>
            <a:ext uri="{FF2B5EF4-FFF2-40B4-BE49-F238E27FC236}">
              <a16:creationId xmlns:a16="http://schemas.microsoft.com/office/drawing/2014/main" id="{0E3AC1D2-A1F4-4E77-9E20-5BFF757AD26A}"/>
            </a:ext>
          </a:extLst>
        </xdr:cNvPr>
        <xdr:cNvSpPr txBox="1"/>
      </xdr:nvSpPr>
      <xdr:spPr>
        <a:xfrm>
          <a:off x="27057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36213</xdr:rowOff>
    </xdr:from>
    <xdr:ext cx="405111" cy="259045"/>
    <xdr:sp macro="" textlink="">
      <xdr:nvSpPr>
        <xdr:cNvPr id="318" name="n_3mainValue【福祉施設】&#10;有形固定資産減価償却率">
          <a:extLst>
            <a:ext uri="{FF2B5EF4-FFF2-40B4-BE49-F238E27FC236}">
              <a16:creationId xmlns:a16="http://schemas.microsoft.com/office/drawing/2014/main" id="{D0EC7C66-624E-4E2A-9C15-953E16FE8926}"/>
            </a:ext>
          </a:extLst>
        </xdr:cNvPr>
        <xdr:cNvSpPr txBox="1"/>
      </xdr:nvSpPr>
      <xdr:spPr>
        <a:xfrm>
          <a:off x="1816744" y="1409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161941</xdr:rowOff>
    </xdr:from>
    <xdr:ext cx="405111" cy="259045"/>
    <xdr:sp macro="" textlink="">
      <xdr:nvSpPr>
        <xdr:cNvPr id="319" name="n_4mainValue【福祉施設】&#10;有形固定資産減価償却率">
          <a:extLst>
            <a:ext uri="{FF2B5EF4-FFF2-40B4-BE49-F238E27FC236}">
              <a16:creationId xmlns:a16="http://schemas.microsoft.com/office/drawing/2014/main" id="{EACAA941-16CF-4FD8-A3A6-D82388CC9AC2}"/>
            </a:ext>
          </a:extLst>
        </xdr:cNvPr>
        <xdr:cNvSpPr txBox="1"/>
      </xdr:nvSpPr>
      <xdr:spPr>
        <a:xfrm>
          <a:off x="927744" y="1404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22BD2252-4923-4841-8D87-2AAFE170906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E91EE3A6-3BB9-4F63-9F0D-3B02878DB40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3ADA60CD-5BC5-4112-8A23-9AFC3A31FCF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C7B8766-C5D9-405B-96D7-7C67DA48DEE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D8163492-DC83-48DD-955C-7386D6754C1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737BB772-7197-48FD-BBC1-B8AE2138E94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43D4217-6F96-4992-A82F-1240503D634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8F68578-F817-4045-BC80-2F3958913AE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CF088C9A-6960-4887-985B-7CED52EF15B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FCEB2987-B65C-41D4-8AD9-7D726A4C1EC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82A52DCA-3046-4AD3-92C8-F00D772DA52B}"/>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FC8880BE-4FB3-43B3-8602-61ABA633299D}"/>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E78E9832-FA7D-4F00-805F-99ABD0329076}"/>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5F0E8379-3A7C-4F77-9099-A198B2DB407B}"/>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7A2615CE-DEBE-44D7-9A67-4C340A01D373}"/>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3C8DBB4E-6348-4462-A27A-E8540ACF90E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9E40F1D6-CD09-4F5D-A4B5-230A912BEAEE}"/>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2CE695D9-0B22-42FE-93E9-8F1FB32C5409}"/>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D7BAF914-0DA9-447D-A8AD-2922E5EA796B}"/>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921DC86F-624F-4091-83B5-CAF6DD0F09B6}"/>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8B61A7DC-91AC-4311-83CD-850EED7A9D6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C44ECFF6-45BC-4382-B1E7-785F2A2C407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861F0992-0126-4B16-B295-6A075DD6F81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137161</xdr:rowOff>
    </xdr:from>
    <xdr:to>
      <xdr:col>54</xdr:col>
      <xdr:colOff>189865</xdr:colOff>
      <xdr:row>86</xdr:row>
      <xdr:rowOff>102870</xdr:rowOff>
    </xdr:to>
    <xdr:cxnSp macro="">
      <xdr:nvCxnSpPr>
        <xdr:cNvPr id="343" name="直線コネクタ 342">
          <a:extLst>
            <a:ext uri="{FF2B5EF4-FFF2-40B4-BE49-F238E27FC236}">
              <a16:creationId xmlns:a16="http://schemas.microsoft.com/office/drawing/2014/main" id="{5C1314AC-5B7C-4BE3-B84B-50C220CEF9A2}"/>
            </a:ext>
          </a:extLst>
        </xdr:cNvPr>
        <xdr:cNvCxnSpPr/>
      </xdr:nvCxnSpPr>
      <xdr:spPr>
        <a:xfrm flipV="1">
          <a:off x="10476865" y="13510261"/>
          <a:ext cx="0" cy="1337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4" name="【福祉施設】&#10;一人当たり面積最小値テキスト">
          <a:extLst>
            <a:ext uri="{FF2B5EF4-FFF2-40B4-BE49-F238E27FC236}">
              <a16:creationId xmlns:a16="http://schemas.microsoft.com/office/drawing/2014/main" id="{4C8AC110-CE08-4846-8277-ABBAE152A60B}"/>
            </a:ext>
          </a:extLst>
        </xdr:cNvPr>
        <xdr:cNvSpPr txBox="1"/>
      </xdr:nvSpPr>
      <xdr:spPr>
        <a:xfrm>
          <a:off x="10515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5" name="直線コネクタ 344">
          <a:extLst>
            <a:ext uri="{FF2B5EF4-FFF2-40B4-BE49-F238E27FC236}">
              <a16:creationId xmlns:a16="http://schemas.microsoft.com/office/drawing/2014/main" id="{95E07BC3-2C02-4D3D-B72B-C4A50CD64E34}"/>
            </a:ext>
          </a:extLst>
        </xdr:cNvPr>
        <xdr:cNvCxnSpPr/>
      </xdr:nvCxnSpPr>
      <xdr:spPr>
        <a:xfrm>
          <a:off x="10388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83838</xdr:rowOff>
    </xdr:from>
    <xdr:ext cx="469744" cy="259045"/>
    <xdr:sp macro="" textlink="">
      <xdr:nvSpPr>
        <xdr:cNvPr id="346" name="【福祉施設】&#10;一人当たり面積最大値テキスト">
          <a:extLst>
            <a:ext uri="{FF2B5EF4-FFF2-40B4-BE49-F238E27FC236}">
              <a16:creationId xmlns:a16="http://schemas.microsoft.com/office/drawing/2014/main" id="{8753D256-4919-458E-B76E-54D5894F9D40}"/>
            </a:ext>
          </a:extLst>
        </xdr:cNvPr>
        <xdr:cNvSpPr txBox="1"/>
      </xdr:nvSpPr>
      <xdr:spPr>
        <a:xfrm>
          <a:off x="10515600" y="1328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137161</xdr:rowOff>
    </xdr:from>
    <xdr:to>
      <xdr:col>55</xdr:col>
      <xdr:colOff>88900</xdr:colOff>
      <xdr:row>78</xdr:row>
      <xdr:rowOff>137161</xdr:rowOff>
    </xdr:to>
    <xdr:cxnSp macro="">
      <xdr:nvCxnSpPr>
        <xdr:cNvPr id="347" name="直線コネクタ 346">
          <a:extLst>
            <a:ext uri="{FF2B5EF4-FFF2-40B4-BE49-F238E27FC236}">
              <a16:creationId xmlns:a16="http://schemas.microsoft.com/office/drawing/2014/main" id="{F049CA13-7C6B-4030-A86D-E91711A1DFC2}"/>
            </a:ext>
          </a:extLst>
        </xdr:cNvPr>
        <xdr:cNvCxnSpPr/>
      </xdr:nvCxnSpPr>
      <xdr:spPr>
        <a:xfrm>
          <a:off x="10388600" y="1351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140988</xdr:rowOff>
    </xdr:from>
    <xdr:ext cx="469744" cy="259045"/>
    <xdr:sp macro="" textlink="">
      <xdr:nvSpPr>
        <xdr:cNvPr id="348" name="【福祉施設】&#10;一人当たり面積平均値テキスト">
          <a:extLst>
            <a:ext uri="{FF2B5EF4-FFF2-40B4-BE49-F238E27FC236}">
              <a16:creationId xmlns:a16="http://schemas.microsoft.com/office/drawing/2014/main" id="{79F037CD-782C-4B45-819B-46014889D012}"/>
            </a:ext>
          </a:extLst>
        </xdr:cNvPr>
        <xdr:cNvSpPr txBox="1"/>
      </xdr:nvSpPr>
      <xdr:spPr>
        <a:xfrm>
          <a:off x="10515600" y="143713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162561</xdr:rowOff>
    </xdr:from>
    <xdr:to>
      <xdr:col>55</xdr:col>
      <xdr:colOff>50800</xdr:colOff>
      <xdr:row>84</xdr:row>
      <xdr:rowOff>92711</xdr:rowOff>
    </xdr:to>
    <xdr:sp macro="" textlink="">
      <xdr:nvSpPr>
        <xdr:cNvPr id="349" name="フローチャート: 判断 348">
          <a:extLst>
            <a:ext uri="{FF2B5EF4-FFF2-40B4-BE49-F238E27FC236}">
              <a16:creationId xmlns:a16="http://schemas.microsoft.com/office/drawing/2014/main" id="{A4A21933-C3A4-40B0-9D1C-949CFF8BD39A}"/>
            </a:ext>
          </a:extLst>
        </xdr:cNvPr>
        <xdr:cNvSpPr/>
      </xdr:nvSpPr>
      <xdr:spPr>
        <a:xfrm>
          <a:off x="104267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154939</xdr:rowOff>
    </xdr:from>
    <xdr:to>
      <xdr:col>50</xdr:col>
      <xdr:colOff>165100</xdr:colOff>
      <xdr:row>84</xdr:row>
      <xdr:rowOff>85089</xdr:rowOff>
    </xdr:to>
    <xdr:sp macro="" textlink="">
      <xdr:nvSpPr>
        <xdr:cNvPr id="350" name="フローチャート: 判断 349">
          <a:extLst>
            <a:ext uri="{FF2B5EF4-FFF2-40B4-BE49-F238E27FC236}">
              <a16:creationId xmlns:a16="http://schemas.microsoft.com/office/drawing/2014/main" id="{04696B5D-5BA3-4FE5-BCA5-D63BED42E211}"/>
            </a:ext>
          </a:extLst>
        </xdr:cNvPr>
        <xdr:cNvSpPr/>
      </xdr:nvSpPr>
      <xdr:spPr>
        <a:xfrm>
          <a:off x="9588500" y="1438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135889</xdr:rowOff>
    </xdr:from>
    <xdr:to>
      <xdr:col>46</xdr:col>
      <xdr:colOff>38100</xdr:colOff>
      <xdr:row>84</xdr:row>
      <xdr:rowOff>66039</xdr:rowOff>
    </xdr:to>
    <xdr:sp macro="" textlink="">
      <xdr:nvSpPr>
        <xdr:cNvPr id="351" name="フローチャート: 判断 350">
          <a:extLst>
            <a:ext uri="{FF2B5EF4-FFF2-40B4-BE49-F238E27FC236}">
              <a16:creationId xmlns:a16="http://schemas.microsoft.com/office/drawing/2014/main" id="{F1E182E0-E7F1-42DF-B2F4-C68AB940D417}"/>
            </a:ext>
          </a:extLst>
        </xdr:cNvPr>
        <xdr:cNvSpPr/>
      </xdr:nvSpPr>
      <xdr:spPr>
        <a:xfrm>
          <a:off x="8699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147320</xdr:rowOff>
    </xdr:from>
    <xdr:to>
      <xdr:col>41</xdr:col>
      <xdr:colOff>101600</xdr:colOff>
      <xdr:row>84</xdr:row>
      <xdr:rowOff>77470</xdr:rowOff>
    </xdr:to>
    <xdr:sp macro="" textlink="">
      <xdr:nvSpPr>
        <xdr:cNvPr id="352" name="フローチャート: 判断 351">
          <a:extLst>
            <a:ext uri="{FF2B5EF4-FFF2-40B4-BE49-F238E27FC236}">
              <a16:creationId xmlns:a16="http://schemas.microsoft.com/office/drawing/2014/main" id="{D2A29439-819D-4978-A5A9-0EE2B3F150E7}"/>
            </a:ext>
          </a:extLst>
        </xdr:cNvPr>
        <xdr:cNvSpPr/>
      </xdr:nvSpPr>
      <xdr:spPr>
        <a:xfrm>
          <a:off x="7810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162561</xdr:rowOff>
    </xdr:from>
    <xdr:to>
      <xdr:col>36</xdr:col>
      <xdr:colOff>165100</xdr:colOff>
      <xdr:row>84</xdr:row>
      <xdr:rowOff>92711</xdr:rowOff>
    </xdr:to>
    <xdr:sp macro="" textlink="">
      <xdr:nvSpPr>
        <xdr:cNvPr id="353" name="フローチャート: 判断 352">
          <a:extLst>
            <a:ext uri="{FF2B5EF4-FFF2-40B4-BE49-F238E27FC236}">
              <a16:creationId xmlns:a16="http://schemas.microsoft.com/office/drawing/2014/main" id="{B7B23ED0-53D9-4A75-B666-F71E23AE56B3}"/>
            </a:ext>
          </a:extLst>
        </xdr:cNvPr>
        <xdr:cNvSpPr/>
      </xdr:nvSpPr>
      <xdr:spPr>
        <a:xfrm>
          <a:off x="69215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66A7DE2D-E6AE-437F-AF57-E845C85427B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6CC45D6-2CEF-491D-8BE7-9807194336C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78D2F24B-9116-45D3-809D-56D3E3BF753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3C3A0EF7-420A-4669-BF19-2E9F60D44D6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B392A2F9-FB72-4035-A865-BC8340905BA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135889</xdr:rowOff>
    </xdr:from>
    <xdr:to>
      <xdr:col>55</xdr:col>
      <xdr:colOff>50800</xdr:colOff>
      <xdr:row>83</xdr:row>
      <xdr:rowOff>66039</xdr:rowOff>
    </xdr:to>
    <xdr:sp macro="" textlink="">
      <xdr:nvSpPr>
        <xdr:cNvPr id="359" name="楕円 358">
          <a:extLst>
            <a:ext uri="{FF2B5EF4-FFF2-40B4-BE49-F238E27FC236}">
              <a16:creationId xmlns:a16="http://schemas.microsoft.com/office/drawing/2014/main" id="{B523CC3C-68D8-484B-A51A-9B994F2666F1}"/>
            </a:ext>
          </a:extLst>
        </xdr:cNvPr>
        <xdr:cNvSpPr/>
      </xdr:nvSpPr>
      <xdr:spPr>
        <a:xfrm>
          <a:off x="104267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158766</xdr:rowOff>
    </xdr:from>
    <xdr:ext cx="469744" cy="259045"/>
    <xdr:sp macro="" textlink="">
      <xdr:nvSpPr>
        <xdr:cNvPr id="360" name="【福祉施設】&#10;一人当たり面積該当値テキスト">
          <a:extLst>
            <a:ext uri="{FF2B5EF4-FFF2-40B4-BE49-F238E27FC236}">
              <a16:creationId xmlns:a16="http://schemas.microsoft.com/office/drawing/2014/main" id="{9E761AFB-737B-4094-A3C7-2332B432E2EE}"/>
            </a:ext>
          </a:extLst>
        </xdr:cNvPr>
        <xdr:cNvSpPr txBox="1"/>
      </xdr:nvSpPr>
      <xdr:spPr>
        <a:xfrm>
          <a:off x="10515600" y="1404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147320</xdr:rowOff>
    </xdr:from>
    <xdr:to>
      <xdr:col>50</xdr:col>
      <xdr:colOff>165100</xdr:colOff>
      <xdr:row>83</xdr:row>
      <xdr:rowOff>77470</xdr:rowOff>
    </xdr:to>
    <xdr:sp macro="" textlink="">
      <xdr:nvSpPr>
        <xdr:cNvPr id="361" name="楕円 360">
          <a:extLst>
            <a:ext uri="{FF2B5EF4-FFF2-40B4-BE49-F238E27FC236}">
              <a16:creationId xmlns:a16="http://schemas.microsoft.com/office/drawing/2014/main" id="{B2A1DA66-BDBA-49EC-9B7E-F9548319157D}"/>
            </a:ext>
          </a:extLst>
        </xdr:cNvPr>
        <xdr:cNvSpPr/>
      </xdr:nvSpPr>
      <xdr:spPr>
        <a:xfrm>
          <a:off x="9588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15239</xdr:rowOff>
    </xdr:from>
    <xdr:to>
      <xdr:col>55</xdr:col>
      <xdr:colOff>0</xdr:colOff>
      <xdr:row>83</xdr:row>
      <xdr:rowOff>26670</xdr:rowOff>
    </xdr:to>
    <xdr:cxnSp macro="">
      <xdr:nvCxnSpPr>
        <xdr:cNvPr id="362" name="直線コネクタ 361">
          <a:extLst>
            <a:ext uri="{FF2B5EF4-FFF2-40B4-BE49-F238E27FC236}">
              <a16:creationId xmlns:a16="http://schemas.microsoft.com/office/drawing/2014/main" id="{A1E15E81-89D3-4DF1-81F7-3224F31666B8}"/>
            </a:ext>
          </a:extLst>
        </xdr:cNvPr>
        <xdr:cNvCxnSpPr/>
      </xdr:nvCxnSpPr>
      <xdr:spPr>
        <a:xfrm flipV="1">
          <a:off x="9639300" y="14245589"/>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158750</xdr:rowOff>
    </xdr:from>
    <xdr:to>
      <xdr:col>46</xdr:col>
      <xdr:colOff>38100</xdr:colOff>
      <xdr:row>83</xdr:row>
      <xdr:rowOff>88900</xdr:rowOff>
    </xdr:to>
    <xdr:sp macro="" textlink="">
      <xdr:nvSpPr>
        <xdr:cNvPr id="363" name="楕円 362">
          <a:extLst>
            <a:ext uri="{FF2B5EF4-FFF2-40B4-BE49-F238E27FC236}">
              <a16:creationId xmlns:a16="http://schemas.microsoft.com/office/drawing/2014/main" id="{FF012EC8-DBB6-44E2-9484-B2D6B9F27DA1}"/>
            </a:ext>
          </a:extLst>
        </xdr:cNvPr>
        <xdr:cNvSpPr/>
      </xdr:nvSpPr>
      <xdr:spPr>
        <a:xfrm>
          <a:off x="8699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26670</xdr:rowOff>
    </xdr:from>
    <xdr:to>
      <xdr:col>50</xdr:col>
      <xdr:colOff>114300</xdr:colOff>
      <xdr:row>83</xdr:row>
      <xdr:rowOff>38100</xdr:rowOff>
    </xdr:to>
    <xdr:cxnSp macro="">
      <xdr:nvCxnSpPr>
        <xdr:cNvPr id="364" name="直線コネクタ 363">
          <a:extLst>
            <a:ext uri="{FF2B5EF4-FFF2-40B4-BE49-F238E27FC236}">
              <a16:creationId xmlns:a16="http://schemas.microsoft.com/office/drawing/2014/main" id="{E1FEADDB-1D44-402D-8EFA-AA7B80F3D597}"/>
            </a:ext>
          </a:extLst>
        </xdr:cNvPr>
        <xdr:cNvCxnSpPr/>
      </xdr:nvCxnSpPr>
      <xdr:spPr>
        <a:xfrm flipV="1">
          <a:off x="8750300" y="142570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2539</xdr:rowOff>
    </xdr:from>
    <xdr:to>
      <xdr:col>41</xdr:col>
      <xdr:colOff>101600</xdr:colOff>
      <xdr:row>83</xdr:row>
      <xdr:rowOff>104139</xdr:rowOff>
    </xdr:to>
    <xdr:sp macro="" textlink="">
      <xdr:nvSpPr>
        <xdr:cNvPr id="365" name="楕円 364">
          <a:extLst>
            <a:ext uri="{FF2B5EF4-FFF2-40B4-BE49-F238E27FC236}">
              <a16:creationId xmlns:a16="http://schemas.microsoft.com/office/drawing/2014/main" id="{B8594B57-F22D-41A5-BD8A-5FF3167B74F5}"/>
            </a:ext>
          </a:extLst>
        </xdr:cNvPr>
        <xdr:cNvSpPr/>
      </xdr:nvSpPr>
      <xdr:spPr>
        <a:xfrm>
          <a:off x="7810500" y="1423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38100</xdr:rowOff>
    </xdr:from>
    <xdr:to>
      <xdr:col>45</xdr:col>
      <xdr:colOff>177800</xdr:colOff>
      <xdr:row>83</xdr:row>
      <xdr:rowOff>53339</xdr:rowOff>
    </xdr:to>
    <xdr:cxnSp macro="">
      <xdr:nvCxnSpPr>
        <xdr:cNvPr id="366" name="直線コネクタ 365">
          <a:extLst>
            <a:ext uri="{FF2B5EF4-FFF2-40B4-BE49-F238E27FC236}">
              <a16:creationId xmlns:a16="http://schemas.microsoft.com/office/drawing/2014/main" id="{6C012B8A-C5A1-4181-84A5-C4A426C62222}"/>
            </a:ext>
          </a:extLst>
        </xdr:cNvPr>
        <xdr:cNvCxnSpPr/>
      </xdr:nvCxnSpPr>
      <xdr:spPr>
        <a:xfrm flipV="1">
          <a:off x="7861300" y="1426845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13970</xdr:rowOff>
    </xdr:from>
    <xdr:to>
      <xdr:col>36</xdr:col>
      <xdr:colOff>165100</xdr:colOff>
      <xdr:row>83</xdr:row>
      <xdr:rowOff>115570</xdr:rowOff>
    </xdr:to>
    <xdr:sp macro="" textlink="">
      <xdr:nvSpPr>
        <xdr:cNvPr id="367" name="楕円 366">
          <a:extLst>
            <a:ext uri="{FF2B5EF4-FFF2-40B4-BE49-F238E27FC236}">
              <a16:creationId xmlns:a16="http://schemas.microsoft.com/office/drawing/2014/main" id="{DF8B6787-5C86-44B7-B888-3F26B99D8DA5}"/>
            </a:ext>
          </a:extLst>
        </xdr:cNvPr>
        <xdr:cNvSpPr/>
      </xdr:nvSpPr>
      <xdr:spPr>
        <a:xfrm>
          <a:off x="6921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53339</xdr:rowOff>
    </xdr:from>
    <xdr:to>
      <xdr:col>41</xdr:col>
      <xdr:colOff>50800</xdr:colOff>
      <xdr:row>83</xdr:row>
      <xdr:rowOff>64770</xdr:rowOff>
    </xdr:to>
    <xdr:cxnSp macro="">
      <xdr:nvCxnSpPr>
        <xdr:cNvPr id="368" name="直線コネクタ 367">
          <a:extLst>
            <a:ext uri="{FF2B5EF4-FFF2-40B4-BE49-F238E27FC236}">
              <a16:creationId xmlns:a16="http://schemas.microsoft.com/office/drawing/2014/main" id="{E76179D0-33A6-422C-AA7F-2CA8F669C74B}"/>
            </a:ext>
          </a:extLst>
        </xdr:cNvPr>
        <xdr:cNvCxnSpPr/>
      </xdr:nvCxnSpPr>
      <xdr:spPr>
        <a:xfrm flipV="1">
          <a:off x="6972300" y="142836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76216</xdr:rowOff>
    </xdr:from>
    <xdr:ext cx="469744" cy="259045"/>
    <xdr:sp macro="" textlink="">
      <xdr:nvSpPr>
        <xdr:cNvPr id="369" name="n_1aveValue【福祉施設】&#10;一人当たり面積">
          <a:extLst>
            <a:ext uri="{FF2B5EF4-FFF2-40B4-BE49-F238E27FC236}">
              <a16:creationId xmlns:a16="http://schemas.microsoft.com/office/drawing/2014/main" id="{454255FE-73D0-4A66-9C3C-79966D5C4414}"/>
            </a:ext>
          </a:extLst>
        </xdr:cNvPr>
        <xdr:cNvSpPr txBox="1"/>
      </xdr:nvSpPr>
      <xdr:spPr>
        <a:xfrm>
          <a:off x="9391727" y="1447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57166</xdr:rowOff>
    </xdr:from>
    <xdr:ext cx="469744" cy="259045"/>
    <xdr:sp macro="" textlink="">
      <xdr:nvSpPr>
        <xdr:cNvPr id="370" name="n_2aveValue【福祉施設】&#10;一人当たり面積">
          <a:extLst>
            <a:ext uri="{FF2B5EF4-FFF2-40B4-BE49-F238E27FC236}">
              <a16:creationId xmlns:a16="http://schemas.microsoft.com/office/drawing/2014/main" id="{DFF7A336-06B3-42FC-AC72-514D23D437C7}"/>
            </a:ext>
          </a:extLst>
        </xdr:cNvPr>
        <xdr:cNvSpPr txBox="1"/>
      </xdr:nvSpPr>
      <xdr:spPr>
        <a:xfrm>
          <a:off x="8515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68597</xdr:rowOff>
    </xdr:from>
    <xdr:ext cx="469744" cy="259045"/>
    <xdr:sp macro="" textlink="">
      <xdr:nvSpPr>
        <xdr:cNvPr id="371" name="n_3aveValue【福祉施設】&#10;一人当たり面積">
          <a:extLst>
            <a:ext uri="{FF2B5EF4-FFF2-40B4-BE49-F238E27FC236}">
              <a16:creationId xmlns:a16="http://schemas.microsoft.com/office/drawing/2014/main" id="{CA75E396-008B-45D4-8067-1E89E6B7ACC2}"/>
            </a:ext>
          </a:extLst>
        </xdr:cNvPr>
        <xdr:cNvSpPr txBox="1"/>
      </xdr:nvSpPr>
      <xdr:spPr>
        <a:xfrm>
          <a:off x="7626427" y="1447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83838</xdr:rowOff>
    </xdr:from>
    <xdr:ext cx="469744" cy="259045"/>
    <xdr:sp macro="" textlink="">
      <xdr:nvSpPr>
        <xdr:cNvPr id="372" name="n_4aveValue【福祉施設】&#10;一人当たり面積">
          <a:extLst>
            <a:ext uri="{FF2B5EF4-FFF2-40B4-BE49-F238E27FC236}">
              <a16:creationId xmlns:a16="http://schemas.microsoft.com/office/drawing/2014/main" id="{25B16D9D-B677-44A1-B5EF-55F7893AB870}"/>
            </a:ext>
          </a:extLst>
        </xdr:cNvPr>
        <xdr:cNvSpPr txBox="1"/>
      </xdr:nvSpPr>
      <xdr:spPr>
        <a:xfrm>
          <a:off x="6737427" y="1448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93997</xdr:rowOff>
    </xdr:from>
    <xdr:ext cx="469744" cy="259045"/>
    <xdr:sp macro="" textlink="">
      <xdr:nvSpPr>
        <xdr:cNvPr id="373" name="n_1mainValue【福祉施設】&#10;一人当たり面積">
          <a:extLst>
            <a:ext uri="{FF2B5EF4-FFF2-40B4-BE49-F238E27FC236}">
              <a16:creationId xmlns:a16="http://schemas.microsoft.com/office/drawing/2014/main" id="{0A4F0C05-8829-419C-A521-BD0B1808C45C}"/>
            </a:ext>
          </a:extLst>
        </xdr:cNvPr>
        <xdr:cNvSpPr txBox="1"/>
      </xdr:nvSpPr>
      <xdr:spPr>
        <a:xfrm>
          <a:off x="93917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105427</xdr:rowOff>
    </xdr:from>
    <xdr:ext cx="469744" cy="259045"/>
    <xdr:sp macro="" textlink="">
      <xdr:nvSpPr>
        <xdr:cNvPr id="374" name="n_2mainValue【福祉施設】&#10;一人当たり面積">
          <a:extLst>
            <a:ext uri="{FF2B5EF4-FFF2-40B4-BE49-F238E27FC236}">
              <a16:creationId xmlns:a16="http://schemas.microsoft.com/office/drawing/2014/main" id="{B2DB83D7-2987-42EA-8BBA-2A663B73BFA3}"/>
            </a:ext>
          </a:extLst>
        </xdr:cNvPr>
        <xdr:cNvSpPr txBox="1"/>
      </xdr:nvSpPr>
      <xdr:spPr>
        <a:xfrm>
          <a:off x="8515427"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120666</xdr:rowOff>
    </xdr:from>
    <xdr:ext cx="469744" cy="259045"/>
    <xdr:sp macro="" textlink="">
      <xdr:nvSpPr>
        <xdr:cNvPr id="375" name="n_3mainValue【福祉施設】&#10;一人当たり面積">
          <a:extLst>
            <a:ext uri="{FF2B5EF4-FFF2-40B4-BE49-F238E27FC236}">
              <a16:creationId xmlns:a16="http://schemas.microsoft.com/office/drawing/2014/main" id="{F443364D-BFF1-492E-980F-2B741159C3B8}"/>
            </a:ext>
          </a:extLst>
        </xdr:cNvPr>
        <xdr:cNvSpPr txBox="1"/>
      </xdr:nvSpPr>
      <xdr:spPr>
        <a:xfrm>
          <a:off x="7626427" y="1400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132097</xdr:rowOff>
    </xdr:from>
    <xdr:ext cx="469744" cy="259045"/>
    <xdr:sp macro="" textlink="">
      <xdr:nvSpPr>
        <xdr:cNvPr id="376" name="n_4mainValue【福祉施設】&#10;一人当たり面積">
          <a:extLst>
            <a:ext uri="{FF2B5EF4-FFF2-40B4-BE49-F238E27FC236}">
              <a16:creationId xmlns:a16="http://schemas.microsoft.com/office/drawing/2014/main" id="{AF0C730A-148E-4F67-B379-4745CE2367C2}"/>
            </a:ext>
          </a:extLst>
        </xdr:cNvPr>
        <xdr:cNvSpPr txBox="1"/>
      </xdr:nvSpPr>
      <xdr:spPr>
        <a:xfrm>
          <a:off x="6737427" y="1401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5EB24466-C236-4B0A-80E7-6ADEBF76069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9A7FCBC1-483E-4935-913B-9A9CC8ECE55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97DC467A-9BD0-4555-B48F-2B6C9528C61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407D60CF-3328-45ED-A202-E89B3F4C7CF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656699C5-EFA3-4435-A759-087DC08582F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CDE472CC-2E8E-4AFA-9AAB-C842B963F3D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35FBF469-8745-4FE5-BF94-03B59FAC1F1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686F1030-4FBD-4139-8BAB-211ABE0153A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EBC2AD99-DF21-4E37-84C4-280D67FF877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3436E02C-53C9-445C-B2CE-45950AE1E49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ABEA3FBF-F4E1-4C25-BF10-AE67FE06AC46}"/>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1F3F633E-785D-499C-B0E4-D5BA80E8FA75}"/>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6BBE3DB5-A566-4E9C-8EB0-D1F466776746}"/>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905CE76B-C24D-4CCE-A552-925379AB2B47}"/>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FD842648-68E4-4D76-A7ED-D07E3FDA57F7}"/>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F5D50245-0651-43F3-9DF5-5B7FF37F7BF9}"/>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26A98F99-355A-4BFC-9544-5595D36E3875}"/>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CD0F9E88-0D2D-4E1D-89BB-EC25AD424A05}"/>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3891616C-5B25-451C-98A3-2F7CC4962227}"/>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21DE3653-3BDC-4866-849C-B24D9A39FA47}"/>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F5A12A08-1FDD-40C4-8A3F-E329DFE88B68}"/>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503A4BB3-01B1-46DC-81F7-749FB5A0756C}"/>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69145FF0-B13D-40D6-B139-037AB078754E}"/>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0CFA9AE2-398F-466E-A46C-F0974F7AAEE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id="{ACDA2C69-B7F3-4232-BB0F-42EAD74B850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130084</xdr:rowOff>
    </xdr:from>
    <xdr:to>
      <xdr:col>24</xdr:col>
      <xdr:colOff>62865</xdr:colOff>
      <xdr:row>109</xdr:row>
      <xdr:rowOff>35379</xdr:rowOff>
    </xdr:to>
    <xdr:cxnSp macro="">
      <xdr:nvCxnSpPr>
        <xdr:cNvPr id="402" name="直線コネクタ 401">
          <a:extLst>
            <a:ext uri="{FF2B5EF4-FFF2-40B4-BE49-F238E27FC236}">
              <a16:creationId xmlns:a16="http://schemas.microsoft.com/office/drawing/2014/main" id="{CCD44C86-7EA7-4049-A9CE-EDE62F8D45A7}"/>
            </a:ext>
          </a:extLst>
        </xdr:cNvPr>
        <xdr:cNvCxnSpPr/>
      </xdr:nvCxnSpPr>
      <xdr:spPr>
        <a:xfrm flipV="1">
          <a:off x="4634865" y="1727508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3" name="【市民会館】&#10;有形固定資産減価償却率最小値テキスト">
          <a:extLst>
            <a:ext uri="{FF2B5EF4-FFF2-40B4-BE49-F238E27FC236}">
              <a16:creationId xmlns:a16="http://schemas.microsoft.com/office/drawing/2014/main" id="{6D5E3329-78EA-4B98-B89C-1411C300F22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4" name="直線コネクタ 403">
          <a:extLst>
            <a:ext uri="{FF2B5EF4-FFF2-40B4-BE49-F238E27FC236}">
              <a16:creationId xmlns:a16="http://schemas.microsoft.com/office/drawing/2014/main" id="{1B1E8A7E-9752-4214-B1DD-3D65356F666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76761</xdr:rowOff>
    </xdr:from>
    <xdr:ext cx="405111" cy="259045"/>
    <xdr:sp macro="" textlink="">
      <xdr:nvSpPr>
        <xdr:cNvPr id="405" name="【市民会館】&#10;有形固定資産減価償却率最大値テキスト">
          <a:extLst>
            <a:ext uri="{FF2B5EF4-FFF2-40B4-BE49-F238E27FC236}">
              <a16:creationId xmlns:a16="http://schemas.microsoft.com/office/drawing/2014/main" id="{B8AE088F-7997-46AA-90E0-DBDD82AED255}"/>
            </a:ext>
          </a:extLst>
        </xdr:cNvPr>
        <xdr:cNvSpPr txBox="1"/>
      </xdr:nvSpPr>
      <xdr:spPr>
        <a:xfrm>
          <a:off x="4673600" y="1705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130084</xdr:rowOff>
    </xdr:from>
    <xdr:to>
      <xdr:col>24</xdr:col>
      <xdr:colOff>152400</xdr:colOff>
      <xdr:row>100</xdr:row>
      <xdr:rowOff>130084</xdr:rowOff>
    </xdr:to>
    <xdr:cxnSp macro="">
      <xdr:nvCxnSpPr>
        <xdr:cNvPr id="406" name="直線コネクタ 405">
          <a:extLst>
            <a:ext uri="{FF2B5EF4-FFF2-40B4-BE49-F238E27FC236}">
              <a16:creationId xmlns:a16="http://schemas.microsoft.com/office/drawing/2014/main" id="{11D0BB5F-B631-455F-BA0D-0EB19FEB60F0}"/>
            </a:ext>
          </a:extLst>
        </xdr:cNvPr>
        <xdr:cNvCxnSpPr/>
      </xdr:nvCxnSpPr>
      <xdr:spPr>
        <a:xfrm>
          <a:off x="4546600" y="1727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61340</xdr:rowOff>
    </xdr:from>
    <xdr:ext cx="405111" cy="259045"/>
    <xdr:sp macro="" textlink="">
      <xdr:nvSpPr>
        <xdr:cNvPr id="407" name="【市民会館】&#10;有形固定資産減価償却率平均値テキスト">
          <a:extLst>
            <a:ext uri="{FF2B5EF4-FFF2-40B4-BE49-F238E27FC236}">
              <a16:creationId xmlns:a16="http://schemas.microsoft.com/office/drawing/2014/main" id="{630DA9A3-A379-4465-A293-41DF40A32759}"/>
            </a:ext>
          </a:extLst>
        </xdr:cNvPr>
        <xdr:cNvSpPr txBox="1"/>
      </xdr:nvSpPr>
      <xdr:spPr>
        <a:xfrm>
          <a:off x="4673600" y="17720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38463</xdr:rowOff>
    </xdr:from>
    <xdr:to>
      <xdr:col>24</xdr:col>
      <xdr:colOff>114300</xdr:colOff>
      <xdr:row>104</xdr:row>
      <xdr:rowOff>140063</xdr:rowOff>
    </xdr:to>
    <xdr:sp macro="" textlink="">
      <xdr:nvSpPr>
        <xdr:cNvPr id="408" name="フローチャート: 判断 407">
          <a:extLst>
            <a:ext uri="{FF2B5EF4-FFF2-40B4-BE49-F238E27FC236}">
              <a16:creationId xmlns:a16="http://schemas.microsoft.com/office/drawing/2014/main" id="{507BA5EB-89CE-4C31-BD0F-04A8383E90D7}"/>
            </a:ext>
          </a:extLst>
        </xdr:cNvPr>
        <xdr:cNvSpPr/>
      </xdr:nvSpPr>
      <xdr:spPr>
        <a:xfrm>
          <a:off x="45847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31931</xdr:rowOff>
    </xdr:from>
    <xdr:to>
      <xdr:col>20</xdr:col>
      <xdr:colOff>38100</xdr:colOff>
      <xdr:row>104</xdr:row>
      <xdr:rowOff>133531</xdr:rowOff>
    </xdr:to>
    <xdr:sp macro="" textlink="">
      <xdr:nvSpPr>
        <xdr:cNvPr id="409" name="フローチャート: 判断 408">
          <a:extLst>
            <a:ext uri="{FF2B5EF4-FFF2-40B4-BE49-F238E27FC236}">
              <a16:creationId xmlns:a16="http://schemas.microsoft.com/office/drawing/2014/main" id="{DC00F35A-5F7C-45A2-A556-FA1F2C128150}"/>
            </a:ext>
          </a:extLst>
        </xdr:cNvPr>
        <xdr:cNvSpPr/>
      </xdr:nvSpPr>
      <xdr:spPr>
        <a:xfrm>
          <a:off x="3746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167458</xdr:rowOff>
    </xdr:from>
    <xdr:to>
      <xdr:col>15</xdr:col>
      <xdr:colOff>101600</xdr:colOff>
      <xdr:row>104</xdr:row>
      <xdr:rowOff>97608</xdr:rowOff>
    </xdr:to>
    <xdr:sp macro="" textlink="">
      <xdr:nvSpPr>
        <xdr:cNvPr id="410" name="フローチャート: 判断 409">
          <a:extLst>
            <a:ext uri="{FF2B5EF4-FFF2-40B4-BE49-F238E27FC236}">
              <a16:creationId xmlns:a16="http://schemas.microsoft.com/office/drawing/2014/main" id="{049E7E3D-8EAA-49E0-8703-5DC5D4644D9A}"/>
            </a:ext>
          </a:extLst>
        </xdr:cNvPr>
        <xdr:cNvSpPr/>
      </xdr:nvSpPr>
      <xdr:spPr>
        <a:xfrm>
          <a:off x="28575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61323</xdr:rowOff>
    </xdr:from>
    <xdr:to>
      <xdr:col>10</xdr:col>
      <xdr:colOff>165100</xdr:colOff>
      <xdr:row>104</xdr:row>
      <xdr:rowOff>162923</xdr:rowOff>
    </xdr:to>
    <xdr:sp macro="" textlink="">
      <xdr:nvSpPr>
        <xdr:cNvPr id="411" name="フローチャート: 判断 410">
          <a:extLst>
            <a:ext uri="{FF2B5EF4-FFF2-40B4-BE49-F238E27FC236}">
              <a16:creationId xmlns:a16="http://schemas.microsoft.com/office/drawing/2014/main" id="{7D71BCAB-8DFF-420F-83F9-F3F852E30C0A}"/>
            </a:ext>
          </a:extLst>
        </xdr:cNvPr>
        <xdr:cNvSpPr/>
      </xdr:nvSpPr>
      <xdr:spPr>
        <a:xfrm>
          <a:off x="1968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77651</xdr:rowOff>
    </xdr:from>
    <xdr:to>
      <xdr:col>6</xdr:col>
      <xdr:colOff>38100</xdr:colOff>
      <xdr:row>105</xdr:row>
      <xdr:rowOff>7801</xdr:rowOff>
    </xdr:to>
    <xdr:sp macro="" textlink="">
      <xdr:nvSpPr>
        <xdr:cNvPr id="412" name="フローチャート: 判断 411">
          <a:extLst>
            <a:ext uri="{FF2B5EF4-FFF2-40B4-BE49-F238E27FC236}">
              <a16:creationId xmlns:a16="http://schemas.microsoft.com/office/drawing/2014/main" id="{164C99E1-BB8C-42C0-BEF6-12C34B9AEBB5}"/>
            </a:ext>
          </a:extLst>
        </xdr:cNvPr>
        <xdr:cNvSpPr/>
      </xdr:nvSpPr>
      <xdr:spPr>
        <a:xfrm>
          <a:off x="1079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5D056346-CA98-435C-B7A0-C9D99D98BD0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5C5A753C-EDE0-4189-B480-C0562DFBE81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AA620DD9-1A34-4A94-85FE-F57E2B71FED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89C132FD-531C-466E-8A85-727206678E7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A84D5FD9-0965-4E46-A7D6-E3B57B18237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147864</xdr:rowOff>
    </xdr:from>
    <xdr:to>
      <xdr:col>24</xdr:col>
      <xdr:colOff>114300</xdr:colOff>
      <xdr:row>108</xdr:row>
      <xdr:rowOff>78014</xdr:rowOff>
    </xdr:to>
    <xdr:sp macro="" textlink="">
      <xdr:nvSpPr>
        <xdr:cNvPr id="418" name="楕円 417">
          <a:extLst>
            <a:ext uri="{FF2B5EF4-FFF2-40B4-BE49-F238E27FC236}">
              <a16:creationId xmlns:a16="http://schemas.microsoft.com/office/drawing/2014/main" id="{51601863-8C60-41D0-8728-4AF83ECAB415}"/>
            </a:ext>
          </a:extLst>
        </xdr:cNvPr>
        <xdr:cNvSpPr/>
      </xdr:nvSpPr>
      <xdr:spPr>
        <a:xfrm>
          <a:off x="4584700" y="1849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126291</xdr:rowOff>
    </xdr:from>
    <xdr:ext cx="405111" cy="259045"/>
    <xdr:sp macro="" textlink="">
      <xdr:nvSpPr>
        <xdr:cNvPr id="419" name="【市民会館】&#10;有形固定資産減価償却率該当値テキスト">
          <a:extLst>
            <a:ext uri="{FF2B5EF4-FFF2-40B4-BE49-F238E27FC236}">
              <a16:creationId xmlns:a16="http://schemas.microsoft.com/office/drawing/2014/main" id="{47457D68-2C8C-4F36-BF1B-FFA125C596FB}"/>
            </a:ext>
          </a:extLst>
        </xdr:cNvPr>
        <xdr:cNvSpPr txBox="1"/>
      </xdr:nvSpPr>
      <xdr:spPr>
        <a:xfrm>
          <a:off x="4673600" y="1847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123371</xdr:rowOff>
    </xdr:from>
    <xdr:to>
      <xdr:col>20</xdr:col>
      <xdr:colOff>38100</xdr:colOff>
      <xdr:row>108</xdr:row>
      <xdr:rowOff>53521</xdr:rowOff>
    </xdr:to>
    <xdr:sp macro="" textlink="">
      <xdr:nvSpPr>
        <xdr:cNvPr id="420" name="楕円 419">
          <a:extLst>
            <a:ext uri="{FF2B5EF4-FFF2-40B4-BE49-F238E27FC236}">
              <a16:creationId xmlns:a16="http://schemas.microsoft.com/office/drawing/2014/main" id="{1DC962B1-8AD4-46B8-979B-5A9F279FDA98}"/>
            </a:ext>
          </a:extLst>
        </xdr:cNvPr>
        <xdr:cNvSpPr/>
      </xdr:nvSpPr>
      <xdr:spPr>
        <a:xfrm>
          <a:off x="3746500" y="1846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2721</xdr:rowOff>
    </xdr:from>
    <xdr:to>
      <xdr:col>24</xdr:col>
      <xdr:colOff>63500</xdr:colOff>
      <xdr:row>108</xdr:row>
      <xdr:rowOff>27214</xdr:rowOff>
    </xdr:to>
    <xdr:cxnSp macro="">
      <xdr:nvCxnSpPr>
        <xdr:cNvPr id="421" name="直線コネクタ 420">
          <a:extLst>
            <a:ext uri="{FF2B5EF4-FFF2-40B4-BE49-F238E27FC236}">
              <a16:creationId xmlns:a16="http://schemas.microsoft.com/office/drawing/2014/main" id="{861A5A8B-931C-4211-B824-C3649045BD1B}"/>
            </a:ext>
          </a:extLst>
        </xdr:cNvPr>
        <xdr:cNvCxnSpPr/>
      </xdr:nvCxnSpPr>
      <xdr:spPr>
        <a:xfrm>
          <a:off x="3797300" y="18519321"/>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93980</xdr:rowOff>
    </xdr:from>
    <xdr:to>
      <xdr:col>15</xdr:col>
      <xdr:colOff>101600</xdr:colOff>
      <xdr:row>108</xdr:row>
      <xdr:rowOff>24130</xdr:rowOff>
    </xdr:to>
    <xdr:sp macro="" textlink="">
      <xdr:nvSpPr>
        <xdr:cNvPr id="422" name="楕円 421">
          <a:extLst>
            <a:ext uri="{FF2B5EF4-FFF2-40B4-BE49-F238E27FC236}">
              <a16:creationId xmlns:a16="http://schemas.microsoft.com/office/drawing/2014/main" id="{1075CE2F-14CD-41EF-B3C9-C7D41C1C608B}"/>
            </a:ext>
          </a:extLst>
        </xdr:cNvPr>
        <xdr:cNvSpPr/>
      </xdr:nvSpPr>
      <xdr:spPr>
        <a:xfrm>
          <a:off x="2857500" y="184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144780</xdr:rowOff>
    </xdr:from>
    <xdr:to>
      <xdr:col>19</xdr:col>
      <xdr:colOff>177800</xdr:colOff>
      <xdr:row>108</xdr:row>
      <xdr:rowOff>2721</xdr:rowOff>
    </xdr:to>
    <xdr:cxnSp macro="">
      <xdr:nvCxnSpPr>
        <xdr:cNvPr id="423" name="直線コネクタ 422">
          <a:extLst>
            <a:ext uri="{FF2B5EF4-FFF2-40B4-BE49-F238E27FC236}">
              <a16:creationId xmlns:a16="http://schemas.microsoft.com/office/drawing/2014/main" id="{C6A5BAA7-AB31-4775-86CB-C3D8CEB4CF44}"/>
            </a:ext>
          </a:extLst>
        </xdr:cNvPr>
        <xdr:cNvCxnSpPr/>
      </xdr:nvCxnSpPr>
      <xdr:spPr>
        <a:xfrm>
          <a:off x="2908300" y="1848993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59689</xdr:rowOff>
    </xdr:from>
    <xdr:to>
      <xdr:col>10</xdr:col>
      <xdr:colOff>165100</xdr:colOff>
      <xdr:row>107</xdr:row>
      <xdr:rowOff>161289</xdr:rowOff>
    </xdr:to>
    <xdr:sp macro="" textlink="">
      <xdr:nvSpPr>
        <xdr:cNvPr id="424" name="楕円 423">
          <a:extLst>
            <a:ext uri="{FF2B5EF4-FFF2-40B4-BE49-F238E27FC236}">
              <a16:creationId xmlns:a16="http://schemas.microsoft.com/office/drawing/2014/main" id="{22FC1B67-CFCA-475A-BE02-70F05995F7E5}"/>
            </a:ext>
          </a:extLst>
        </xdr:cNvPr>
        <xdr:cNvSpPr/>
      </xdr:nvSpPr>
      <xdr:spPr>
        <a:xfrm>
          <a:off x="1968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110489</xdr:rowOff>
    </xdr:from>
    <xdr:to>
      <xdr:col>15</xdr:col>
      <xdr:colOff>50800</xdr:colOff>
      <xdr:row>107</xdr:row>
      <xdr:rowOff>144780</xdr:rowOff>
    </xdr:to>
    <xdr:cxnSp macro="">
      <xdr:nvCxnSpPr>
        <xdr:cNvPr id="425" name="直線コネクタ 424">
          <a:extLst>
            <a:ext uri="{FF2B5EF4-FFF2-40B4-BE49-F238E27FC236}">
              <a16:creationId xmlns:a16="http://schemas.microsoft.com/office/drawing/2014/main" id="{6D1D721B-9B4F-4F8B-94F3-56865F4153AF}"/>
            </a:ext>
          </a:extLst>
        </xdr:cNvPr>
        <xdr:cNvCxnSpPr/>
      </xdr:nvCxnSpPr>
      <xdr:spPr>
        <a:xfrm>
          <a:off x="2019300" y="1845563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25400</xdr:rowOff>
    </xdr:from>
    <xdr:to>
      <xdr:col>6</xdr:col>
      <xdr:colOff>38100</xdr:colOff>
      <xdr:row>107</xdr:row>
      <xdr:rowOff>127000</xdr:rowOff>
    </xdr:to>
    <xdr:sp macro="" textlink="">
      <xdr:nvSpPr>
        <xdr:cNvPr id="426" name="楕円 425">
          <a:extLst>
            <a:ext uri="{FF2B5EF4-FFF2-40B4-BE49-F238E27FC236}">
              <a16:creationId xmlns:a16="http://schemas.microsoft.com/office/drawing/2014/main" id="{C7BA0084-3752-4B2E-BDF8-201B33F0BB62}"/>
            </a:ext>
          </a:extLst>
        </xdr:cNvPr>
        <xdr:cNvSpPr/>
      </xdr:nvSpPr>
      <xdr:spPr>
        <a:xfrm>
          <a:off x="1079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76200</xdr:rowOff>
    </xdr:from>
    <xdr:to>
      <xdr:col>10</xdr:col>
      <xdr:colOff>114300</xdr:colOff>
      <xdr:row>107</xdr:row>
      <xdr:rowOff>110489</xdr:rowOff>
    </xdr:to>
    <xdr:cxnSp macro="">
      <xdr:nvCxnSpPr>
        <xdr:cNvPr id="427" name="直線コネクタ 426">
          <a:extLst>
            <a:ext uri="{FF2B5EF4-FFF2-40B4-BE49-F238E27FC236}">
              <a16:creationId xmlns:a16="http://schemas.microsoft.com/office/drawing/2014/main" id="{723D5618-E611-4ED7-AF55-08BE4BF35F5F}"/>
            </a:ext>
          </a:extLst>
        </xdr:cNvPr>
        <xdr:cNvCxnSpPr/>
      </xdr:nvCxnSpPr>
      <xdr:spPr>
        <a:xfrm>
          <a:off x="1130300" y="184213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150058</xdr:rowOff>
    </xdr:from>
    <xdr:ext cx="405111" cy="259045"/>
    <xdr:sp macro="" textlink="">
      <xdr:nvSpPr>
        <xdr:cNvPr id="428" name="n_1aveValue【市民会館】&#10;有形固定資産減価償却率">
          <a:extLst>
            <a:ext uri="{FF2B5EF4-FFF2-40B4-BE49-F238E27FC236}">
              <a16:creationId xmlns:a16="http://schemas.microsoft.com/office/drawing/2014/main" id="{782E06EC-EDD0-4F27-BBF3-424F74832A94}"/>
            </a:ext>
          </a:extLst>
        </xdr:cNvPr>
        <xdr:cNvSpPr txBox="1"/>
      </xdr:nvSpPr>
      <xdr:spPr>
        <a:xfrm>
          <a:off x="35820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114135</xdr:rowOff>
    </xdr:from>
    <xdr:ext cx="405111" cy="259045"/>
    <xdr:sp macro="" textlink="">
      <xdr:nvSpPr>
        <xdr:cNvPr id="429" name="n_2aveValue【市民会館】&#10;有形固定資産減価償却率">
          <a:extLst>
            <a:ext uri="{FF2B5EF4-FFF2-40B4-BE49-F238E27FC236}">
              <a16:creationId xmlns:a16="http://schemas.microsoft.com/office/drawing/2014/main" id="{EE6C0650-89B2-4BCC-B72F-C18ABE361D36}"/>
            </a:ext>
          </a:extLst>
        </xdr:cNvPr>
        <xdr:cNvSpPr txBox="1"/>
      </xdr:nvSpPr>
      <xdr:spPr>
        <a:xfrm>
          <a:off x="2705744" y="1760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8000</xdr:rowOff>
    </xdr:from>
    <xdr:ext cx="405111" cy="259045"/>
    <xdr:sp macro="" textlink="">
      <xdr:nvSpPr>
        <xdr:cNvPr id="430" name="n_3aveValue【市民会館】&#10;有形固定資産減価償却率">
          <a:extLst>
            <a:ext uri="{FF2B5EF4-FFF2-40B4-BE49-F238E27FC236}">
              <a16:creationId xmlns:a16="http://schemas.microsoft.com/office/drawing/2014/main" id="{5FFCD7AD-A2E0-4CF7-8324-4753F04BF088}"/>
            </a:ext>
          </a:extLst>
        </xdr:cNvPr>
        <xdr:cNvSpPr txBox="1"/>
      </xdr:nvSpPr>
      <xdr:spPr>
        <a:xfrm>
          <a:off x="1816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24328</xdr:rowOff>
    </xdr:from>
    <xdr:ext cx="405111" cy="259045"/>
    <xdr:sp macro="" textlink="">
      <xdr:nvSpPr>
        <xdr:cNvPr id="431" name="n_4aveValue【市民会館】&#10;有形固定資産減価償却率">
          <a:extLst>
            <a:ext uri="{FF2B5EF4-FFF2-40B4-BE49-F238E27FC236}">
              <a16:creationId xmlns:a16="http://schemas.microsoft.com/office/drawing/2014/main" id="{A2AB841B-A25C-48BE-9430-0409F3C2CD6F}"/>
            </a:ext>
          </a:extLst>
        </xdr:cNvPr>
        <xdr:cNvSpPr txBox="1"/>
      </xdr:nvSpPr>
      <xdr:spPr>
        <a:xfrm>
          <a:off x="9277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44648</xdr:rowOff>
    </xdr:from>
    <xdr:ext cx="405111" cy="259045"/>
    <xdr:sp macro="" textlink="">
      <xdr:nvSpPr>
        <xdr:cNvPr id="432" name="n_1mainValue【市民会館】&#10;有形固定資産減価償却率">
          <a:extLst>
            <a:ext uri="{FF2B5EF4-FFF2-40B4-BE49-F238E27FC236}">
              <a16:creationId xmlns:a16="http://schemas.microsoft.com/office/drawing/2014/main" id="{4285DE75-FCA4-4251-AD71-6F4E63368F07}"/>
            </a:ext>
          </a:extLst>
        </xdr:cNvPr>
        <xdr:cNvSpPr txBox="1"/>
      </xdr:nvSpPr>
      <xdr:spPr>
        <a:xfrm>
          <a:off x="3582044" y="18561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15257</xdr:rowOff>
    </xdr:from>
    <xdr:ext cx="405111" cy="259045"/>
    <xdr:sp macro="" textlink="">
      <xdr:nvSpPr>
        <xdr:cNvPr id="433" name="n_2mainValue【市民会館】&#10;有形固定資産減価償却率">
          <a:extLst>
            <a:ext uri="{FF2B5EF4-FFF2-40B4-BE49-F238E27FC236}">
              <a16:creationId xmlns:a16="http://schemas.microsoft.com/office/drawing/2014/main" id="{985A0836-9F74-4E74-BC0D-5F1AF8676C9F}"/>
            </a:ext>
          </a:extLst>
        </xdr:cNvPr>
        <xdr:cNvSpPr txBox="1"/>
      </xdr:nvSpPr>
      <xdr:spPr>
        <a:xfrm>
          <a:off x="2705744" y="1853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152416</xdr:rowOff>
    </xdr:from>
    <xdr:ext cx="405111" cy="259045"/>
    <xdr:sp macro="" textlink="">
      <xdr:nvSpPr>
        <xdr:cNvPr id="434" name="n_3mainValue【市民会館】&#10;有形固定資産減価償却率">
          <a:extLst>
            <a:ext uri="{FF2B5EF4-FFF2-40B4-BE49-F238E27FC236}">
              <a16:creationId xmlns:a16="http://schemas.microsoft.com/office/drawing/2014/main" id="{2F025724-A785-4A59-B8E7-71229C981F10}"/>
            </a:ext>
          </a:extLst>
        </xdr:cNvPr>
        <xdr:cNvSpPr txBox="1"/>
      </xdr:nvSpPr>
      <xdr:spPr>
        <a:xfrm>
          <a:off x="1816744" y="1849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118127</xdr:rowOff>
    </xdr:from>
    <xdr:ext cx="405111" cy="259045"/>
    <xdr:sp macro="" textlink="">
      <xdr:nvSpPr>
        <xdr:cNvPr id="435" name="n_4mainValue【市民会館】&#10;有形固定資産減価償却率">
          <a:extLst>
            <a:ext uri="{FF2B5EF4-FFF2-40B4-BE49-F238E27FC236}">
              <a16:creationId xmlns:a16="http://schemas.microsoft.com/office/drawing/2014/main" id="{ECE617AE-B353-4AC4-9994-70E313835465}"/>
            </a:ext>
          </a:extLst>
        </xdr:cNvPr>
        <xdr:cNvSpPr txBox="1"/>
      </xdr:nvSpPr>
      <xdr:spPr>
        <a:xfrm>
          <a:off x="927744" y="184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6459ACF5-4539-46DC-BC35-5B4401CFBAD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5A13483A-BD85-4B8F-9A5C-E245E0A7A35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E263BF46-A3BD-43FA-8581-945105EF3F8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8A1F530A-1E71-4B67-B69B-2F951682D7C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9365AC82-62AC-4602-A73A-1C7275288B0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EECDE5CB-69D2-49CA-ABFD-E34BABC0F10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DD83A7E0-B837-4DF6-A8A6-38C0863810B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2E40671F-26A8-4255-B283-F254F16639A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6022EFD3-97FA-40F1-92CB-18BE54370EA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BCFBB9C9-88F6-4F36-BD74-ACD1A9B06AA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a:extLst>
            <a:ext uri="{FF2B5EF4-FFF2-40B4-BE49-F238E27FC236}">
              <a16:creationId xmlns:a16="http://schemas.microsoft.com/office/drawing/2014/main" id="{67EDB6A1-5669-4F1A-BDCD-AA192D67F6A1}"/>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a:extLst>
            <a:ext uri="{FF2B5EF4-FFF2-40B4-BE49-F238E27FC236}">
              <a16:creationId xmlns:a16="http://schemas.microsoft.com/office/drawing/2014/main" id="{59C36D8D-5092-41AB-8377-DFDF2F08D8D5}"/>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a:extLst>
            <a:ext uri="{FF2B5EF4-FFF2-40B4-BE49-F238E27FC236}">
              <a16:creationId xmlns:a16="http://schemas.microsoft.com/office/drawing/2014/main" id="{BB7B4CDD-7E50-4D3A-BCC1-4FC6287857AE}"/>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a:extLst>
            <a:ext uri="{FF2B5EF4-FFF2-40B4-BE49-F238E27FC236}">
              <a16:creationId xmlns:a16="http://schemas.microsoft.com/office/drawing/2014/main" id="{0B935F50-EB41-48AF-9F7F-99BE16807312}"/>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7E7BE7AD-4399-4826-8B98-8A9417B8B498}"/>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a:extLst>
            <a:ext uri="{FF2B5EF4-FFF2-40B4-BE49-F238E27FC236}">
              <a16:creationId xmlns:a16="http://schemas.microsoft.com/office/drawing/2014/main" id="{93B899AE-601C-4504-8ED4-860C23D65534}"/>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a:extLst>
            <a:ext uri="{FF2B5EF4-FFF2-40B4-BE49-F238E27FC236}">
              <a16:creationId xmlns:a16="http://schemas.microsoft.com/office/drawing/2014/main" id="{355ACCEA-4F3B-4180-8DC3-2B568FF0549F}"/>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a:extLst>
            <a:ext uri="{FF2B5EF4-FFF2-40B4-BE49-F238E27FC236}">
              <a16:creationId xmlns:a16="http://schemas.microsoft.com/office/drawing/2014/main" id="{02573093-5B2C-41A6-8238-05D6EB65BF98}"/>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a:extLst>
            <a:ext uri="{FF2B5EF4-FFF2-40B4-BE49-F238E27FC236}">
              <a16:creationId xmlns:a16="http://schemas.microsoft.com/office/drawing/2014/main" id="{ED788658-AF6E-474E-BDE1-41C31F4F6722}"/>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a:extLst>
            <a:ext uri="{FF2B5EF4-FFF2-40B4-BE49-F238E27FC236}">
              <a16:creationId xmlns:a16="http://schemas.microsoft.com/office/drawing/2014/main" id="{DD225E23-CD66-44C5-93A3-6CD415B247A9}"/>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E69B4341-C29B-4D00-A92C-E79F7FDF33D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a:extLst>
            <a:ext uri="{FF2B5EF4-FFF2-40B4-BE49-F238E27FC236}">
              <a16:creationId xmlns:a16="http://schemas.microsoft.com/office/drawing/2014/main" id="{5DB9E916-F683-4DE7-BF51-E6595EA5C09C}"/>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a:extLst>
            <a:ext uri="{FF2B5EF4-FFF2-40B4-BE49-F238E27FC236}">
              <a16:creationId xmlns:a16="http://schemas.microsoft.com/office/drawing/2014/main" id="{AACEC7A6-F027-4D9A-9DE8-F266B9F28C7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95250</xdr:rowOff>
    </xdr:from>
    <xdr:to>
      <xdr:col>54</xdr:col>
      <xdr:colOff>189865</xdr:colOff>
      <xdr:row>108</xdr:row>
      <xdr:rowOff>118111</xdr:rowOff>
    </xdr:to>
    <xdr:cxnSp macro="">
      <xdr:nvCxnSpPr>
        <xdr:cNvPr id="459" name="直線コネクタ 458">
          <a:extLst>
            <a:ext uri="{FF2B5EF4-FFF2-40B4-BE49-F238E27FC236}">
              <a16:creationId xmlns:a16="http://schemas.microsoft.com/office/drawing/2014/main" id="{B0582828-455C-4FD1-8EDB-A2451C1B1F9E}"/>
            </a:ext>
          </a:extLst>
        </xdr:cNvPr>
        <xdr:cNvCxnSpPr/>
      </xdr:nvCxnSpPr>
      <xdr:spPr>
        <a:xfrm flipV="1">
          <a:off x="10476865" y="17068800"/>
          <a:ext cx="0" cy="1565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121938</xdr:rowOff>
    </xdr:from>
    <xdr:ext cx="469744" cy="259045"/>
    <xdr:sp macro="" textlink="">
      <xdr:nvSpPr>
        <xdr:cNvPr id="460" name="【市民会館】&#10;一人当たり面積最小値テキスト">
          <a:extLst>
            <a:ext uri="{FF2B5EF4-FFF2-40B4-BE49-F238E27FC236}">
              <a16:creationId xmlns:a16="http://schemas.microsoft.com/office/drawing/2014/main" id="{FB6BB169-8F9C-491A-9E2C-B37FEFD87659}"/>
            </a:ext>
          </a:extLst>
        </xdr:cNvPr>
        <xdr:cNvSpPr txBox="1"/>
      </xdr:nvSpPr>
      <xdr:spPr>
        <a:xfrm>
          <a:off x="10515600" y="1863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118111</xdr:rowOff>
    </xdr:from>
    <xdr:to>
      <xdr:col>55</xdr:col>
      <xdr:colOff>88900</xdr:colOff>
      <xdr:row>108</xdr:row>
      <xdr:rowOff>118111</xdr:rowOff>
    </xdr:to>
    <xdr:cxnSp macro="">
      <xdr:nvCxnSpPr>
        <xdr:cNvPr id="461" name="直線コネクタ 460">
          <a:extLst>
            <a:ext uri="{FF2B5EF4-FFF2-40B4-BE49-F238E27FC236}">
              <a16:creationId xmlns:a16="http://schemas.microsoft.com/office/drawing/2014/main" id="{860A3245-1AB4-47E0-A212-EA51545B44B2}"/>
            </a:ext>
          </a:extLst>
        </xdr:cNvPr>
        <xdr:cNvCxnSpPr/>
      </xdr:nvCxnSpPr>
      <xdr:spPr>
        <a:xfrm>
          <a:off x="10388600" y="18634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41927</xdr:rowOff>
    </xdr:from>
    <xdr:ext cx="469744" cy="259045"/>
    <xdr:sp macro="" textlink="">
      <xdr:nvSpPr>
        <xdr:cNvPr id="462" name="【市民会館】&#10;一人当たり面積最大値テキスト">
          <a:extLst>
            <a:ext uri="{FF2B5EF4-FFF2-40B4-BE49-F238E27FC236}">
              <a16:creationId xmlns:a16="http://schemas.microsoft.com/office/drawing/2014/main" id="{04989665-ED69-425D-AD33-72510E32A86B}"/>
            </a:ext>
          </a:extLst>
        </xdr:cNvPr>
        <xdr:cNvSpPr txBox="1"/>
      </xdr:nvSpPr>
      <xdr:spPr>
        <a:xfrm>
          <a:off x="10515600" y="1684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95250</xdr:rowOff>
    </xdr:from>
    <xdr:to>
      <xdr:col>55</xdr:col>
      <xdr:colOff>88900</xdr:colOff>
      <xdr:row>99</xdr:row>
      <xdr:rowOff>95250</xdr:rowOff>
    </xdr:to>
    <xdr:cxnSp macro="">
      <xdr:nvCxnSpPr>
        <xdr:cNvPr id="463" name="直線コネクタ 462">
          <a:extLst>
            <a:ext uri="{FF2B5EF4-FFF2-40B4-BE49-F238E27FC236}">
              <a16:creationId xmlns:a16="http://schemas.microsoft.com/office/drawing/2014/main" id="{013B2A76-75F3-489E-8C5C-384570198A1E}"/>
            </a:ext>
          </a:extLst>
        </xdr:cNvPr>
        <xdr:cNvCxnSpPr/>
      </xdr:nvCxnSpPr>
      <xdr:spPr>
        <a:xfrm>
          <a:off x="10388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170197</xdr:rowOff>
    </xdr:from>
    <xdr:ext cx="469744" cy="259045"/>
    <xdr:sp macro="" textlink="">
      <xdr:nvSpPr>
        <xdr:cNvPr id="464" name="【市民会館】&#10;一人当たり面積平均値テキスト">
          <a:extLst>
            <a:ext uri="{FF2B5EF4-FFF2-40B4-BE49-F238E27FC236}">
              <a16:creationId xmlns:a16="http://schemas.microsoft.com/office/drawing/2014/main" id="{D3C041A2-E99A-4585-A9CB-608EF8BD6ADD}"/>
            </a:ext>
          </a:extLst>
        </xdr:cNvPr>
        <xdr:cNvSpPr txBox="1"/>
      </xdr:nvSpPr>
      <xdr:spPr>
        <a:xfrm>
          <a:off x="10515600" y="18000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147320</xdr:rowOff>
    </xdr:from>
    <xdr:to>
      <xdr:col>55</xdr:col>
      <xdr:colOff>50800</xdr:colOff>
      <xdr:row>106</xdr:row>
      <xdr:rowOff>77470</xdr:rowOff>
    </xdr:to>
    <xdr:sp macro="" textlink="">
      <xdr:nvSpPr>
        <xdr:cNvPr id="465" name="フローチャート: 判断 464">
          <a:extLst>
            <a:ext uri="{FF2B5EF4-FFF2-40B4-BE49-F238E27FC236}">
              <a16:creationId xmlns:a16="http://schemas.microsoft.com/office/drawing/2014/main" id="{F8737FDE-63AD-4053-B6C0-4255C73EA08C}"/>
            </a:ext>
          </a:extLst>
        </xdr:cNvPr>
        <xdr:cNvSpPr/>
      </xdr:nvSpPr>
      <xdr:spPr>
        <a:xfrm>
          <a:off x="10426700" y="181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158750</xdr:rowOff>
    </xdr:from>
    <xdr:to>
      <xdr:col>50</xdr:col>
      <xdr:colOff>165100</xdr:colOff>
      <xdr:row>106</xdr:row>
      <xdr:rowOff>88900</xdr:rowOff>
    </xdr:to>
    <xdr:sp macro="" textlink="">
      <xdr:nvSpPr>
        <xdr:cNvPr id="466" name="フローチャート: 判断 465">
          <a:extLst>
            <a:ext uri="{FF2B5EF4-FFF2-40B4-BE49-F238E27FC236}">
              <a16:creationId xmlns:a16="http://schemas.microsoft.com/office/drawing/2014/main" id="{73CE9E78-7ECF-4B0D-8A87-31EBA2219B0F}"/>
            </a:ext>
          </a:extLst>
        </xdr:cNvPr>
        <xdr:cNvSpPr/>
      </xdr:nvSpPr>
      <xdr:spPr>
        <a:xfrm>
          <a:off x="95885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162561</xdr:rowOff>
    </xdr:from>
    <xdr:to>
      <xdr:col>46</xdr:col>
      <xdr:colOff>38100</xdr:colOff>
      <xdr:row>106</xdr:row>
      <xdr:rowOff>92711</xdr:rowOff>
    </xdr:to>
    <xdr:sp macro="" textlink="">
      <xdr:nvSpPr>
        <xdr:cNvPr id="467" name="フローチャート: 判断 466">
          <a:extLst>
            <a:ext uri="{FF2B5EF4-FFF2-40B4-BE49-F238E27FC236}">
              <a16:creationId xmlns:a16="http://schemas.microsoft.com/office/drawing/2014/main" id="{A4C6D762-80EC-42D6-9234-E45AC00BBE27}"/>
            </a:ext>
          </a:extLst>
        </xdr:cNvPr>
        <xdr:cNvSpPr/>
      </xdr:nvSpPr>
      <xdr:spPr>
        <a:xfrm>
          <a:off x="8699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135889</xdr:rowOff>
    </xdr:from>
    <xdr:to>
      <xdr:col>41</xdr:col>
      <xdr:colOff>101600</xdr:colOff>
      <xdr:row>106</xdr:row>
      <xdr:rowOff>66039</xdr:rowOff>
    </xdr:to>
    <xdr:sp macro="" textlink="">
      <xdr:nvSpPr>
        <xdr:cNvPr id="468" name="フローチャート: 判断 467">
          <a:extLst>
            <a:ext uri="{FF2B5EF4-FFF2-40B4-BE49-F238E27FC236}">
              <a16:creationId xmlns:a16="http://schemas.microsoft.com/office/drawing/2014/main" id="{4C951B0A-617F-4990-B010-775747018997}"/>
            </a:ext>
          </a:extLst>
        </xdr:cNvPr>
        <xdr:cNvSpPr/>
      </xdr:nvSpPr>
      <xdr:spPr>
        <a:xfrm>
          <a:off x="7810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170180</xdr:rowOff>
    </xdr:from>
    <xdr:to>
      <xdr:col>36</xdr:col>
      <xdr:colOff>165100</xdr:colOff>
      <xdr:row>106</xdr:row>
      <xdr:rowOff>100330</xdr:rowOff>
    </xdr:to>
    <xdr:sp macro="" textlink="">
      <xdr:nvSpPr>
        <xdr:cNvPr id="469" name="フローチャート: 判断 468">
          <a:extLst>
            <a:ext uri="{FF2B5EF4-FFF2-40B4-BE49-F238E27FC236}">
              <a16:creationId xmlns:a16="http://schemas.microsoft.com/office/drawing/2014/main" id="{DB67176C-65BD-4DBB-9C1E-93EED79AB9EB}"/>
            </a:ext>
          </a:extLst>
        </xdr:cNvPr>
        <xdr:cNvSpPr/>
      </xdr:nvSpPr>
      <xdr:spPr>
        <a:xfrm>
          <a:off x="6921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C6B76D99-EB1C-4505-96B3-2CB55F79D50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F9DC92CC-9059-4406-A9C8-0E5CD416F93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42CD7CAE-9411-4AFE-AA60-52F2CE50CE38}"/>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5FAE68DB-98C9-401C-8BC7-4AD8D7A1565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EEF7B08E-B021-4BD7-81D3-35A3F44D9B8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143511</xdr:rowOff>
    </xdr:from>
    <xdr:to>
      <xdr:col>55</xdr:col>
      <xdr:colOff>50800</xdr:colOff>
      <xdr:row>107</xdr:row>
      <xdr:rowOff>73661</xdr:rowOff>
    </xdr:to>
    <xdr:sp macro="" textlink="">
      <xdr:nvSpPr>
        <xdr:cNvPr id="475" name="楕円 474">
          <a:extLst>
            <a:ext uri="{FF2B5EF4-FFF2-40B4-BE49-F238E27FC236}">
              <a16:creationId xmlns:a16="http://schemas.microsoft.com/office/drawing/2014/main" id="{E38BBF34-F73E-41FF-992C-82752A72A020}"/>
            </a:ext>
          </a:extLst>
        </xdr:cNvPr>
        <xdr:cNvSpPr/>
      </xdr:nvSpPr>
      <xdr:spPr>
        <a:xfrm>
          <a:off x="10426700" y="1831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121938</xdr:rowOff>
    </xdr:from>
    <xdr:ext cx="469744" cy="259045"/>
    <xdr:sp macro="" textlink="">
      <xdr:nvSpPr>
        <xdr:cNvPr id="476" name="【市民会館】&#10;一人当たり面積該当値テキスト">
          <a:extLst>
            <a:ext uri="{FF2B5EF4-FFF2-40B4-BE49-F238E27FC236}">
              <a16:creationId xmlns:a16="http://schemas.microsoft.com/office/drawing/2014/main" id="{59593961-F601-48A1-8CB4-2AB2526DB81A}"/>
            </a:ext>
          </a:extLst>
        </xdr:cNvPr>
        <xdr:cNvSpPr txBox="1"/>
      </xdr:nvSpPr>
      <xdr:spPr>
        <a:xfrm>
          <a:off x="10515600" y="1829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151130</xdr:rowOff>
    </xdr:from>
    <xdr:to>
      <xdr:col>50</xdr:col>
      <xdr:colOff>165100</xdr:colOff>
      <xdr:row>107</xdr:row>
      <xdr:rowOff>81280</xdr:rowOff>
    </xdr:to>
    <xdr:sp macro="" textlink="">
      <xdr:nvSpPr>
        <xdr:cNvPr id="477" name="楕円 476">
          <a:extLst>
            <a:ext uri="{FF2B5EF4-FFF2-40B4-BE49-F238E27FC236}">
              <a16:creationId xmlns:a16="http://schemas.microsoft.com/office/drawing/2014/main" id="{936A5FB2-AF07-4293-A5B5-17EAC875FBC8}"/>
            </a:ext>
          </a:extLst>
        </xdr:cNvPr>
        <xdr:cNvSpPr/>
      </xdr:nvSpPr>
      <xdr:spPr>
        <a:xfrm>
          <a:off x="9588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22861</xdr:rowOff>
    </xdr:from>
    <xdr:to>
      <xdr:col>55</xdr:col>
      <xdr:colOff>0</xdr:colOff>
      <xdr:row>107</xdr:row>
      <xdr:rowOff>30480</xdr:rowOff>
    </xdr:to>
    <xdr:cxnSp macro="">
      <xdr:nvCxnSpPr>
        <xdr:cNvPr id="478" name="直線コネクタ 477">
          <a:extLst>
            <a:ext uri="{FF2B5EF4-FFF2-40B4-BE49-F238E27FC236}">
              <a16:creationId xmlns:a16="http://schemas.microsoft.com/office/drawing/2014/main" id="{0273096B-DF9D-47F9-99BF-A90C2D285B0E}"/>
            </a:ext>
          </a:extLst>
        </xdr:cNvPr>
        <xdr:cNvCxnSpPr/>
      </xdr:nvCxnSpPr>
      <xdr:spPr>
        <a:xfrm flipV="1">
          <a:off x="9639300" y="1836801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154939</xdr:rowOff>
    </xdr:from>
    <xdr:to>
      <xdr:col>46</xdr:col>
      <xdr:colOff>38100</xdr:colOff>
      <xdr:row>107</xdr:row>
      <xdr:rowOff>85089</xdr:rowOff>
    </xdr:to>
    <xdr:sp macro="" textlink="">
      <xdr:nvSpPr>
        <xdr:cNvPr id="479" name="楕円 478">
          <a:extLst>
            <a:ext uri="{FF2B5EF4-FFF2-40B4-BE49-F238E27FC236}">
              <a16:creationId xmlns:a16="http://schemas.microsoft.com/office/drawing/2014/main" id="{2B08C0A2-6B36-4B33-828B-3F1454114412}"/>
            </a:ext>
          </a:extLst>
        </xdr:cNvPr>
        <xdr:cNvSpPr/>
      </xdr:nvSpPr>
      <xdr:spPr>
        <a:xfrm>
          <a:off x="86995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30480</xdr:rowOff>
    </xdr:from>
    <xdr:to>
      <xdr:col>50</xdr:col>
      <xdr:colOff>114300</xdr:colOff>
      <xdr:row>107</xdr:row>
      <xdr:rowOff>34289</xdr:rowOff>
    </xdr:to>
    <xdr:cxnSp macro="">
      <xdr:nvCxnSpPr>
        <xdr:cNvPr id="480" name="直線コネクタ 479">
          <a:extLst>
            <a:ext uri="{FF2B5EF4-FFF2-40B4-BE49-F238E27FC236}">
              <a16:creationId xmlns:a16="http://schemas.microsoft.com/office/drawing/2014/main" id="{BDB8AF23-B9E1-4E5B-8D21-B272434982B2}"/>
            </a:ext>
          </a:extLst>
        </xdr:cNvPr>
        <xdr:cNvCxnSpPr/>
      </xdr:nvCxnSpPr>
      <xdr:spPr>
        <a:xfrm flipV="1">
          <a:off x="8750300" y="183756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158750</xdr:rowOff>
    </xdr:from>
    <xdr:to>
      <xdr:col>41</xdr:col>
      <xdr:colOff>101600</xdr:colOff>
      <xdr:row>107</xdr:row>
      <xdr:rowOff>88900</xdr:rowOff>
    </xdr:to>
    <xdr:sp macro="" textlink="">
      <xdr:nvSpPr>
        <xdr:cNvPr id="481" name="楕円 480">
          <a:extLst>
            <a:ext uri="{FF2B5EF4-FFF2-40B4-BE49-F238E27FC236}">
              <a16:creationId xmlns:a16="http://schemas.microsoft.com/office/drawing/2014/main" id="{CF619A1F-2654-4BC6-8EC3-EF6813D7A063}"/>
            </a:ext>
          </a:extLst>
        </xdr:cNvPr>
        <xdr:cNvSpPr/>
      </xdr:nvSpPr>
      <xdr:spPr>
        <a:xfrm>
          <a:off x="7810500" y="183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34289</xdr:rowOff>
    </xdr:from>
    <xdr:to>
      <xdr:col>45</xdr:col>
      <xdr:colOff>177800</xdr:colOff>
      <xdr:row>107</xdr:row>
      <xdr:rowOff>38100</xdr:rowOff>
    </xdr:to>
    <xdr:cxnSp macro="">
      <xdr:nvCxnSpPr>
        <xdr:cNvPr id="482" name="直線コネクタ 481">
          <a:extLst>
            <a:ext uri="{FF2B5EF4-FFF2-40B4-BE49-F238E27FC236}">
              <a16:creationId xmlns:a16="http://schemas.microsoft.com/office/drawing/2014/main" id="{DDE89A31-7649-4CE7-8E2F-DCF31BD98FC4}"/>
            </a:ext>
          </a:extLst>
        </xdr:cNvPr>
        <xdr:cNvCxnSpPr/>
      </xdr:nvCxnSpPr>
      <xdr:spPr>
        <a:xfrm flipV="1">
          <a:off x="7861300" y="183794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162561</xdr:rowOff>
    </xdr:from>
    <xdr:to>
      <xdr:col>36</xdr:col>
      <xdr:colOff>165100</xdr:colOff>
      <xdr:row>107</xdr:row>
      <xdr:rowOff>92711</xdr:rowOff>
    </xdr:to>
    <xdr:sp macro="" textlink="">
      <xdr:nvSpPr>
        <xdr:cNvPr id="483" name="楕円 482">
          <a:extLst>
            <a:ext uri="{FF2B5EF4-FFF2-40B4-BE49-F238E27FC236}">
              <a16:creationId xmlns:a16="http://schemas.microsoft.com/office/drawing/2014/main" id="{5CC584D2-71E6-4D8A-9956-9F3E98CD19FB}"/>
            </a:ext>
          </a:extLst>
        </xdr:cNvPr>
        <xdr:cNvSpPr/>
      </xdr:nvSpPr>
      <xdr:spPr>
        <a:xfrm>
          <a:off x="6921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38100</xdr:rowOff>
    </xdr:from>
    <xdr:to>
      <xdr:col>41</xdr:col>
      <xdr:colOff>50800</xdr:colOff>
      <xdr:row>107</xdr:row>
      <xdr:rowOff>41911</xdr:rowOff>
    </xdr:to>
    <xdr:cxnSp macro="">
      <xdr:nvCxnSpPr>
        <xdr:cNvPr id="484" name="直線コネクタ 483">
          <a:extLst>
            <a:ext uri="{FF2B5EF4-FFF2-40B4-BE49-F238E27FC236}">
              <a16:creationId xmlns:a16="http://schemas.microsoft.com/office/drawing/2014/main" id="{88921BCF-E38C-4204-930B-24DD305F4417}"/>
            </a:ext>
          </a:extLst>
        </xdr:cNvPr>
        <xdr:cNvCxnSpPr/>
      </xdr:nvCxnSpPr>
      <xdr:spPr>
        <a:xfrm flipV="1">
          <a:off x="6972300" y="183832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105427</xdr:rowOff>
    </xdr:from>
    <xdr:ext cx="469744" cy="259045"/>
    <xdr:sp macro="" textlink="">
      <xdr:nvSpPr>
        <xdr:cNvPr id="485" name="n_1aveValue【市民会館】&#10;一人当たり面積">
          <a:extLst>
            <a:ext uri="{FF2B5EF4-FFF2-40B4-BE49-F238E27FC236}">
              <a16:creationId xmlns:a16="http://schemas.microsoft.com/office/drawing/2014/main" id="{5906CB2E-3135-4D87-BCE8-D3AA0AB46C89}"/>
            </a:ext>
          </a:extLst>
        </xdr:cNvPr>
        <xdr:cNvSpPr txBox="1"/>
      </xdr:nvSpPr>
      <xdr:spPr>
        <a:xfrm>
          <a:off x="9391727" y="179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109238</xdr:rowOff>
    </xdr:from>
    <xdr:ext cx="469744" cy="259045"/>
    <xdr:sp macro="" textlink="">
      <xdr:nvSpPr>
        <xdr:cNvPr id="486" name="n_2aveValue【市民会館】&#10;一人当たり面積">
          <a:extLst>
            <a:ext uri="{FF2B5EF4-FFF2-40B4-BE49-F238E27FC236}">
              <a16:creationId xmlns:a16="http://schemas.microsoft.com/office/drawing/2014/main" id="{3CC748CA-505A-4BBB-B51C-99105479CE4F}"/>
            </a:ext>
          </a:extLst>
        </xdr:cNvPr>
        <xdr:cNvSpPr txBox="1"/>
      </xdr:nvSpPr>
      <xdr:spPr>
        <a:xfrm>
          <a:off x="85154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82566</xdr:rowOff>
    </xdr:from>
    <xdr:ext cx="469744" cy="259045"/>
    <xdr:sp macro="" textlink="">
      <xdr:nvSpPr>
        <xdr:cNvPr id="487" name="n_3aveValue【市民会館】&#10;一人当たり面積">
          <a:extLst>
            <a:ext uri="{FF2B5EF4-FFF2-40B4-BE49-F238E27FC236}">
              <a16:creationId xmlns:a16="http://schemas.microsoft.com/office/drawing/2014/main" id="{0DD53883-2A9E-4FA4-9B26-E94B92731A55}"/>
            </a:ext>
          </a:extLst>
        </xdr:cNvPr>
        <xdr:cNvSpPr txBox="1"/>
      </xdr:nvSpPr>
      <xdr:spPr>
        <a:xfrm>
          <a:off x="7626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116857</xdr:rowOff>
    </xdr:from>
    <xdr:ext cx="469744" cy="259045"/>
    <xdr:sp macro="" textlink="">
      <xdr:nvSpPr>
        <xdr:cNvPr id="488" name="n_4aveValue【市民会館】&#10;一人当たり面積">
          <a:extLst>
            <a:ext uri="{FF2B5EF4-FFF2-40B4-BE49-F238E27FC236}">
              <a16:creationId xmlns:a16="http://schemas.microsoft.com/office/drawing/2014/main" id="{35B0A6B4-1207-4A8C-AE58-0F225D85E1AF}"/>
            </a:ext>
          </a:extLst>
        </xdr:cNvPr>
        <xdr:cNvSpPr txBox="1"/>
      </xdr:nvSpPr>
      <xdr:spPr>
        <a:xfrm>
          <a:off x="6737427" y="1794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72407</xdr:rowOff>
    </xdr:from>
    <xdr:ext cx="469744" cy="259045"/>
    <xdr:sp macro="" textlink="">
      <xdr:nvSpPr>
        <xdr:cNvPr id="489" name="n_1mainValue【市民会館】&#10;一人当たり面積">
          <a:extLst>
            <a:ext uri="{FF2B5EF4-FFF2-40B4-BE49-F238E27FC236}">
              <a16:creationId xmlns:a16="http://schemas.microsoft.com/office/drawing/2014/main" id="{972B8AEE-D091-4BCD-B65B-93EFDFC1B724}"/>
            </a:ext>
          </a:extLst>
        </xdr:cNvPr>
        <xdr:cNvSpPr txBox="1"/>
      </xdr:nvSpPr>
      <xdr:spPr>
        <a:xfrm>
          <a:off x="93917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76216</xdr:rowOff>
    </xdr:from>
    <xdr:ext cx="469744" cy="259045"/>
    <xdr:sp macro="" textlink="">
      <xdr:nvSpPr>
        <xdr:cNvPr id="490" name="n_2mainValue【市民会館】&#10;一人当たり面積">
          <a:extLst>
            <a:ext uri="{FF2B5EF4-FFF2-40B4-BE49-F238E27FC236}">
              <a16:creationId xmlns:a16="http://schemas.microsoft.com/office/drawing/2014/main" id="{34405AA9-C5EB-4E22-B2E6-C4C78837EBBC}"/>
            </a:ext>
          </a:extLst>
        </xdr:cNvPr>
        <xdr:cNvSpPr txBox="1"/>
      </xdr:nvSpPr>
      <xdr:spPr>
        <a:xfrm>
          <a:off x="8515427" y="1842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80027</xdr:rowOff>
    </xdr:from>
    <xdr:ext cx="469744" cy="259045"/>
    <xdr:sp macro="" textlink="">
      <xdr:nvSpPr>
        <xdr:cNvPr id="491" name="n_3mainValue【市民会館】&#10;一人当たり面積">
          <a:extLst>
            <a:ext uri="{FF2B5EF4-FFF2-40B4-BE49-F238E27FC236}">
              <a16:creationId xmlns:a16="http://schemas.microsoft.com/office/drawing/2014/main" id="{289622F3-A7FC-40DA-BC3F-E6430FEE940A}"/>
            </a:ext>
          </a:extLst>
        </xdr:cNvPr>
        <xdr:cNvSpPr txBox="1"/>
      </xdr:nvSpPr>
      <xdr:spPr>
        <a:xfrm>
          <a:off x="7626427" y="184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83838</xdr:rowOff>
    </xdr:from>
    <xdr:ext cx="469744" cy="259045"/>
    <xdr:sp macro="" textlink="">
      <xdr:nvSpPr>
        <xdr:cNvPr id="492" name="n_4mainValue【市民会館】&#10;一人当たり面積">
          <a:extLst>
            <a:ext uri="{FF2B5EF4-FFF2-40B4-BE49-F238E27FC236}">
              <a16:creationId xmlns:a16="http://schemas.microsoft.com/office/drawing/2014/main" id="{B0A8C4FB-EE61-43C9-896B-D2BA9796AC44}"/>
            </a:ext>
          </a:extLst>
        </xdr:cNvPr>
        <xdr:cNvSpPr txBox="1"/>
      </xdr:nvSpPr>
      <xdr:spPr>
        <a:xfrm>
          <a:off x="6737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5D1A5369-DF5A-447B-959A-2DE76BC6EA9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FB877044-ADB2-428B-94BE-19DF9B13845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82CCE2C9-745A-47B8-A12A-D51F34C1837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B7B80A6F-D475-4DC2-B012-87C0D91DDF4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5614BA9B-0817-42FB-943A-583DB8FAB2D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881DD887-5E9A-49CA-BDF6-E5236F76188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9E500E53-9B17-4AFB-8B4D-1F0A5335384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A536DD21-DCD8-492E-A842-4424AD6A0A7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ECEECD09-0EA0-4D8F-B2D9-5A08E1F2E83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918995CC-2B5B-48AA-B779-59A44A0EA3D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a:extLst>
            <a:ext uri="{FF2B5EF4-FFF2-40B4-BE49-F238E27FC236}">
              <a16:creationId xmlns:a16="http://schemas.microsoft.com/office/drawing/2014/main" id="{53C1D9D8-251B-4240-BEBB-A4246431B11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4" name="直線コネクタ 503">
          <a:extLst>
            <a:ext uri="{FF2B5EF4-FFF2-40B4-BE49-F238E27FC236}">
              <a16:creationId xmlns:a16="http://schemas.microsoft.com/office/drawing/2014/main" id="{0B7E150F-125D-427C-9037-17E81A542157}"/>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5" name="テキスト ボックス 504">
          <a:extLst>
            <a:ext uri="{FF2B5EF4-FFF2-40B4-BE49-F238E27FC236}">
              <a16:creationId xmlns:a16="http://schemas.microsoft.com/office/drawing/2014/main" id="{F03BE18E-0236-4231-9048-09329578F49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6" name="直線コネクタ 505">
          <a:extLst>
            <a:ext uri="{FF2B5EF4-FFF2-40B4-BE49-F238E27FC236}">
              <a16:creationId xmlns:a16="http://schemas.microsoft.com/office/drawing/2014/main" id="{9AE8406A-B29B-4E1F-9502-EB5CCD02D88D}"/>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7" name="テキスト ボックス 506">
          <a:extLst>
            <a:ext uri="{FF2B5EF4-FFF2-40B4-BE49-F238E27FC236}">
              <a16:creationId xmlns:a16="http://schemas.microsoft.com/office/drawing/2014/main" id="{D5E59391-02E6-45AA-9C1A-6E8B355746C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8" name="直線コネクタ 507">
          <a:extLst>
            <a:ext uri="{FF2B5EF4-FFF2-40B4-BE49-F238E27FC236}">
              <a16:creationId xmlns:a16="http://schemas.microsoft.com/office/drawing/2014/main" id="{E79DD251-1A98-40CB-B959-FEDFC48034CC}"/>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9" name="テキスト ボックス 508">
          <a:extLst>
            <a:ext uri="{FF2B5EF4-FFF2-40B4-BE49-F238E27FC236}">
              <a16:creationId xmlns:a16="http://schemas.microsoft.com/office/drawing/2014/main" id="{C68F0E91-F974-442A-8F39-C1F9E4F9C306}"/>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0" name="直線コネクタ 509">
          <a:extLst>
            <a:ext uri="{FF2B5EF4-FFF2-40B4-BE49-F238E27FC236}">
              <a16:creationId xmlns:a16="http://schemas.microsoft.com/office/drawing/2014/main" id="{CCD4452A-45BD-4920-809F-B3FBD801B2D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1" name="テキスト ボックス 510">
          <a:extLst>
            <a:ext uri="{FF2B5EF4-FFF2-40B4-BE49-F238E27FC236}">
              <a16:creationId xmlns:a16="http://schemas.microsoft.com/office/drawing/2014/main" id="{5A483923-7839-4A90-A5C4-D4FA99380F34}"/>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2" name="直線コネクタ 511">
          <a:extLst>
            <a:ext uri="{FF2B5EF4-FFF2-40B4-BE49-F238E27FC236}">
              <a16:creationId xmlns:a16="http://schemas.microsoft.com/office/drawing/2014/main" id="{E016BB9D-EDF8-44FE-A8FA-A3C368910B6C}"/>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3" name="テキスト ボックス 512">
          <a:extLst>
            <a:ext uri="{FF2B5EF4-FFF2-40B4-BE49-F238E27FC236}">
              <a16:creationId xmlns:a16="http://schemas.microsoft.com/office/drawing/2014/main" id="{A813E3BE-6FC6-4DF5-880C-CB60DBDDA1E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4" name="直線コネクタ 513">
          <a:extLst>
            <a:ext uri="{FF2B5EF4-FFF2-40B4-BE49-F238E27FC236}">
              <a16:creationId xmlns:a16="http://schemas.microsoft.com/office/drawing/2014/main" id="{F6B1E119-0251-4232-8AB1-46241987351D}"/>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5" name="テキスト ボックス 514">
          <a:extLst>
            <a:ext uri="{FF2B5EF4-FFF2-40B4-BE49-F238E27FC236}">
              <a16:creationId xmlns:a16="http://schemas.microsoft.com/office/drawing/2014/main" id="{D774F724-BEEB-4274-ACE1-362B66A2C5C5}"/>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EF85F8FC-87DD-4F33-A68D-6F5DCAEAFA7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4AEFEEED-D1AE-4418-B2A5-154BC9A5614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7620</xdr:rowOff>
    </xdr:from>
    <xdr:to>
      <xdr:col>85</xdr:col>
      <xdr:colOff>126364</xdr:colOff>
      <xdr:row>42</xdr:row>
      <xdr:rowOff>92528</xdr:rowOff>
    </xdr:to>
    <xdr:cxnSp macro="">
      <xdr:nvCxnSpPr>
        <xdr:cNvPr id="518" name="直線コネクタ 517">
          <a:extLst>
            <a:ext uri="{FF2B5EF4-FFF2-40B4-BE49-F238E27FC236}">
              <a16:creationId xmlns:a16="http://schemas.microsoft.com/office/drawing/2014/main" id="{A0DF406E-D54B-494F-80B0-71FAA8D34810}"/>
            </a:ext>
          </a:extLst>
        </xdr:cNvPr>
        <xdr:cNvCxnSpPr/>
      </xdr:nvCxnSpPr>
      <xdr:spPr>
        <a:xfrm flipV="1">
          <a:off x="16318864" y="5836920"/>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9" name="【一般廃棄物処理施設】&#10;有形固定資産減価償却率最小値テキスト">
          <a:extLst>
            <a:ext uri="{FF2B5EF4-FFF2-40B4-BE49-F238E27FC236}">
              <a16:creationId xmlns:a16="http://schemas.microsoft.com/office/drawing/2014/main" id="{3481A846-02D4-4928-9FE7-4CD1DEFE89D4}"/>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0" name="直線コネクタ 519">
          <a:extLst>
            <a:ext uri="{FF2B5EF4-FFF2-40B4-BE49-F238E27FC236}">
              <a16:creationId xmlns:a16="http://schemas.microsoft.com/office/drawing/2014/main" id="{E112CB7B-9247-4955-B6CD-836DEDC2CB6E}"/>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125747</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2204C022-3FE1-4C81-BABC-BFA058764E0B}"/>
            </a:ext>
          </a:extLst>
        </xdr:cNvPr>
        <xdr:cNvSpPr txBox="1"/>
      </xdr:nvSpPr>
      <xdr:spPr>
        <a:xfrm>
          <a:off x="16357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7620</xdr:rowOff>
    </xdr:from>
    <xdr:to>
      <xdr:col>86</xdr:col>
      <xdr:colOff>25400</xdr:colOff>
      <xdr:row>34</xdr:row>
      <xdr:rowOff>7620</xdr:rowOff>
    </xdr:to>
    <xdr:cxnSp macro="">
      <xdr:nvCxnSpPr>
        <xdr:cNvPr id="522" name="直線コネクタ 521">
          <a:extLst>
            <a:ext uri="{FF2B5EF4-FFF2-40B4-BE49-F238E27FC236}">
              <a16:creationId xmlns:a16="http://schemas.microsoft.com/office/drawing/2014/main" id="{74179477-7E5E-411B-9CAF-6364323BE094}"/>
            </a:ext>
          </a:extLst>
        </xdr:cNvPr>
        <xdr:cNvCxnSpPr/>
      </xdr:nvCxnSpPr>
      <xdr:spPr>
        <a:xfrm>
          <a:off x="16230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123388</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9A98A36D-BBDB-48BF-A023-198C82675703}"/>
            </a:ext>
          </a:extLst>
        </xdr:cNvPr>
        <xdr:cNvSpPr txBox="1"/>
      </xdr:nvSpPr>
      <xdr:spPr>
        <a:xfrm>
          <a:off x="16357600" y="6467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100512</xdr:rowOff>
    </xdr:from>
    <xdr:to>
      <xdr:col>85</xdr:col>
      <xdr:colOff>177800</xdr:colOff>
      <xdr:row>39</xdr:row>
      <xdr:rowOff>30662</xdr:rowOff>
    </xdr:to>
    <xdr:sp macro="" textlink="">
      <xdr:nvSpPr>
        <xdr:cNvPr id="524" name="フローチャート: 判断 523">
          <a:extLst>
            <a:ext uri="{FF2B5EF4-FFF2-40B4-BE49-F238E27FC236}">
              <a16:creationId xmlns:a16="http://schemas.microsoft.com/office/drawing/2014/main" id="{E408C965-FD76-490F-8EF7-5C406411385E}"/>
            </a:ext>
          </a:extLst>
        </xdr:cNvPr>
        <xdr:cNvSpPr/>
      </xdr:nvSpPr>
      <xdr:spPr>
        <a:xfrm>
          <a:off x="16268700" y="661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105410</xdr:rowOff>
    </xdr:from>
    <xdr:to>
      <xdr:col>81</xdr:col>
      <xdr:colOff>101600</xdr:colOff>
      <xdr:row>39</xdr:row>
      <xdr:rowOff>35560</xdr:rowOff>
    </xdr:to>
    <xdr:sp macro="" textlink="">
      <xdr:nvSpPr>
        <xdr:cNvPr id="525" name="フローチャート: 判断 524">
          <a:extLst>
            <a:ext uri="{FF2B5EF4-FFF2-40B4-BE49-F238E27FC236}">
              <a16:creationId xmlns:a16="http://schemas.microsoft.com/office/drawing/2014/main" id="{FAEC76F7-CC19-4527-8082-31F1D3B1C73A}"/>
            </a:ext>
          </a:extLst>
        </xdr:cNvPr>
        <xdr:cNvSpPr/>
      </xdr:nvSpPr>
      <xdr:spPr>
        <a:xfrm>
          <a:off x="15430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31931</xdr:rowOff>
    </xdr:from>
    <xdr:to>
      <xdr:col>76</xdr:col>
      <xdr:colOff>165100</xdr:colOff>
      <xdr:row>38</xdr:row>
      <xdr:rowOff>133531</xdr:rowOff>
    </xdr:to>
    <xdr:sp macro="" textlink="">
      <xdr:nvSpPr>
        <xdr:cNvPr id="526" name="フローチャート: 判断 525">
          <a:extLst>
            <a:ext uri="{FF2B5EF4-FFF2-40B4-BE49-F238E27FC236}">
              <a16:creationId xmlns:a16="http://schemas.microsoft.com/office/drawing/2014/main" id="{9FB4952B-3C34-4567-B7F1-CC4BC36029AE}"/>
            </a:ext>
          </a:extLst>
        </xdr:cNvPr>
        <xdr:cNvSpPr/>
      </xdr:nvSpPr>
      <xdr:spPr>
        <a:xfrm>
          <a:off x="14541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23767</xdr:rowOff>
    </xdr:from>
    <xdr:to>
      <xdr:col>72</xdr:col>
      <xdr:colOff>38100</xdr:colOff>
      <xdr:row>38</xdr:row>
      <xdr:rowOff>125367</xdr:rowOff>
    </xdr:to>
    <xdr:sp macro="" textlink="">
      <xdr:nvSpPr>
        <xdr:cNvPr id="527" name="フローチャート: 判断 526">
          <a:extLst>
            <a:ext uri="{FF2B5EF4-FFF2-40B4-BE49-F238E27FC236}">
              <a16:creationId xmlns:a16="http://schemas.microsoft.com/office/drawing/2014/main" id="{CE1EFA6B-2367-494E-AD7D-550419BAAB51}"/>
            </a:ext>
          </a:extLst>
        </xdr:cNvPr>
        <xdr:cNvSpPr/>
      </xdr:nvSpPr>
      <xdr:spPr>
        <a:xfrm>
          <a:off x="13652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58057</xdr:rowOff>
    </xdr:from>
    <xdr:to>
      <xdr:col>67</xdr:col>
      <xdr:colOff>101600</xdr:colOff>
      <xdr:row>38</xdr:row>
      <xdr:rowOff>159657</xdr:rowOff>
    </xdr:to>
    <xdr:sp macro="" textlink="">
      <xdr:nvSpPr>
        <xdr:cNvPr id="528" name="フローチャート: 判断 527">
          <a:extLst>
            <a:ext uri="{FF2B5EF4-FFF2-40B4-BE49-F238E27FC236}">
              <a16:creationId xmlns:a16="http://schemas.microsoft.com/office/drawing/2014/main" id="{ADFC7368-E737-40DB-8373-45EBC26C61E2}"/>
            </a:ext>
          </a:extLst>
        </xdr:cNvPr>
        <xdr:cNvSpPr/>
      </xdr:nvSpPr>
      <xdr:spPr>
        <a:xfrm>
          <a:off x="12763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318C1905-B45C-4367-92F0-FE3C804C49B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42FB9FE2-4F05-469C-8604-7D14E36C576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1F383F67-8DAE-4A97-A152-19AE6CD457B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DE64ACB6-4D11-42D0-BE0D-BC8CC96A49C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706668A4-8C11-4E18-8E77-20F226788E4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36830</xdr:rowOff>
    </xdr:from>
    <xdr:to>
      <xdr:col>85</xdr:col>
      <xdr:colOff>177800</xdr:colOff>
      <xdr:row>39</xdr:row>
      <xdr:rowOff>138430</xdr:rowOff>
    </xdr:to>
    <xdr:sp macro="" textlink="">
      <xdr:nvSpPr>
        <xdr:cNvPr id="534" name="楕円 533">
          <a:extLst>
            <a:ext uri="{FF2B5EF4-FFF2-40B4-BE49-F238E27FC236}">
              <a16:creationId xmlns:a16="http://schemas.microsoft.com/office/drawing/2014/main" id="{71F65EE8-FEF9-4899-AB11-6AD22C8A9584}"/>
            </a:ext>
          </a:extLst>
        </xdr:cNvPr>
        <xdr:cNvSpPr/>
      </xdr:nvSpPr>
      <xdr:spPr>
        <a:xfrm>
          <a:off x="162687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15257</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EF8CA9CB-F500-4257-B105-E70A2ECF4F63}"/>
            </a:ext>
          </a:extLst>
        </xdr:cNvPr>
        <xdr:cNvSpPr txBox="1"/>
      </xdr:nvSpPr>
      <xdr:spPr>
        <a:xfrm>
          <a:off x="16357600"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167459</xdr:rowOff>
    </xdr:from>
    <xdr:to>
      <xdr:col>81</xdr:col>
      <xdr:colOff>101600</xdr:colOff>
      <xdr:row>39</xdr:row>
      <xdr:rowOff>97609</xdr:rowOff>
    </xdr:to>
    <xdr:sp macro="" textlink="">
      <xdr:nvSpPr>
        <xdr:cNvPr id="536" name="楕円 535">
          <a:extLst>
            <a:ext uri="{FF2B5EF4-FFF2-40B4-BE49-F238E27FC236}">
              <a16:creationId xmlns:a16="http://schemas.microsoft.com/office/drawing/2014/main" id="{109F2400-AAA0-4A22-B36E-005534239DDA}"/>
            </a:ext>
          </a:extLst>
        </xdr:cNvPr>
        <xdr:cNvSpPr/>
      </xdr:nvSpPr>
      <xdr:spPr>
        <a:xfrm>
          <a:off x="15430500" y="668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46809</xdr:rowOff>
    </xdr:from>
    <xdr:to>
      <xdr:col>85</xdr:col>
      <xdr:colOff>127000</xdr:colOff>
      <xdr:row>39</xdr:row>
      <xdr:rowOff>87630</xdr:rowOff>
    </xdr:to>
    <xdr:cxnSp macro="">
      <xdr:nvCxnSpPr>
        <xdr:cNvPr id="537" name="直線コネクタ 536">
          <a:extLst>
            <a:ext uri="{FF2B5EF4-FFF2-40B4-BE49-F238E27FC236}">
              <a16:creationId xmlns:a16="http://schemas.microsoft.com/office/drawing/2014/main" id="{0DEFA82E-68A2-4897-A81A-D43E8C858FDB}"/>
            </a:ext>
          </a:extLst>
        </xdr:cNvPr>
        <xdr:cNvCxnSpPr/>
      </xdr:nvCxnSpPr>
      <xdr:spPr>
        <a:xfrm>
          <a:off x="15481300" y="6733359"/>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128270</xdr:rowOff>
    </xdr:from>
    <xdr:to>
      <xdr:col>76</xdr:col>
      <xdr:colOff>165100</xdr:colOff>
      <xdr:row>39</xdr:row>
      <xdr:rowOff>58420</xdr:rowOff>
    </xdr:to>
    <xdr:sp macro="" textlink="">
      <xdr:nvSpPr>
        <xdr:cNvPr id="538" name="楕円 537">
          <a:extLst>
            <a:ext uri="{FF2B5EF4-FFF2-40B4-BE49-F238E27FC236}">
              <a16:creationId xmlns:a16="http://schemas.microsoft.com/office/drawing/2014/main" id="{0F110173-F8B8-41B2-9694-AAD480190360}"/>
            </a:ext>
          </a:extLst>
        </xdr:cNvPr>
        <xdr:cNvSpPr/>
      </xdr:nvSpPr>
      <xdr:spPr>
        <a:xfrm>
          <a:off x="14541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7620</xdr:rowOff>
    </xdr:from>
    <xdr:to>
      <xdr:col>81</xdr:col>
      <xdr:colOff>50800</xdr:colOff>
      <xdr:row>39</xdr:row>
      <xdr:rowOff>46809</xdr:rowOff>
    </xdr:to>
    <xdr:cxnSp macro="">
      <xdr:nvCxnSpPr>
        <xdr:cNvPr id="539" name="直線コネクタ 538">
          <a:extLst>
            <a:ext uri="{FF2B5EF4-FFF2-40B4-BE49-F238E27FC236}">
              <a16:creationId xmlns:a16="http://schemas.microsoft.com/office/drawing/2014/main" id="{62736FC2-B5F5-4057-ACB1-E0DACAAAAE69}"/>
            </a:ext>
          </a:extLst>
        </xdr:cNvPr>
        <xdr:cNvCxnSpPr/>
      </xdr:nvCxnSpPr>
      <xdr:spPr>
        <a:xfrm>
          <a:off x="14592300" y="669417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90715</xdr:rowOff>
    </xdr:from>
    <xdr:to>
      <xdr:col>72</xdr:col>
      <xdr:colOff>38100</xdr:colOff>
      <xdr:row>39</xdr:row>
      <xdr:rowOff>20865</xdr:rowOff>
    </xdr:to>
    <xdr:sp macro="" textlink="">
      <xdr:nvSpPr>
        <xdr:cNvPr id="540" name="楕円 539">
          <a:extLst>
            <a:ext uri="{FF2B5EF4-FFF2-40B4-BE49-F238E27FC236}">
              <a16:creationId xmlns:a16="http://schemas.microsoft.com/office/drawing/2014/main" id="{9B3186DE-CA09-4632-8270-C7BD8BC2AE40}"/>
            </a:ext>
          </a:extLst>
        </xdr:cNvPr>
        <xdr:cNvSpPr/>
      </xdr:nvSpPr>
      <xdr:spPr>
        <a:xfrm>
          <a:off x="13652500" y="66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141515</xdr:rowOff>
    </xdr:from>
    <xdr:to>
      <xdr:col>76</xdr:col>
      <xdr:colOff>114300</xdr:colOff>
      <xdr:row>39</xdr:row>
      <xdr:rowOff>7620</xdr:rowOff>
    </xdr:to>
    <xdr:cxnSp macro="">
      <xdr:nvCxnSpPr>
        <xdr:cNvPr id="541" name="直線コネクタ 540">
          <a:extLst>
            <a:ext uri="{FF2B5EF4-FFF2-40B4-BE49-F238E27FC236}">
              <a16:creationId xmlns:a16="http://schemas.microsoft.com/office/drawing/2014/main" id="{0E0C675F-973E-47BC-9E12-5B124BED170F}"/>
            </a:ext>
          </a:extLst>
        </xdr:cNvPr>
        <xdr:cNvCxnSpPr/>
      </xdr:nvCxnSpPr>
      <xdr:spPr>
        <a:xfrm>
          <a:off x="13703300" y="6656615"/>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51526</xdr:rowOff>
    </xdr:from>
    <xdr:to>
      <xdr:col>67</xdr:col>
      <xdr:colOff>101600</xdr:colOff>
      <xdr:row>38</xdr:row>
      <xdr:rowOff>153126</xdr:rowOff>
    </xdr:to>
    <xdr:sp macro="" textlink="">
      <xdr:nvSpPr>
        <xdr:cNvPr id="542" name="楕円 541">
          <a:extLst>
            <a:ext uri="{FF2B5EF4-FFF2-40B4-BE49-F238E27FC236}">
              <a16:creationId xmlns:a16="http://schemas.microsoft.com/office/drawing/2014/main" id="{E9F08232-0E95-49AC-9704-2E1DD64B09C4}"/>
            </a:ext>
          </a:extLst>
        </xdr:cNvPr>
        <xdr:cNvSpPr/>
      </xdr:nvSpPr>
      <xdr:spPr>
        <a:xfrm>
          <a:off x="12763500" y="656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102326</xdr:rowOff>
    </xdr:from>
    <xdr:to>
      <xdr:col>71</xdr:col>
      <xdr:colOff>177800</xdr:colOff>
      <xdr:row>38</xdr:row>
      <xdr:rowOff>141515</xdr:rowOff>
    </xdr:to>
    <xdr:cxnSp macro="">
      <xdr:nvCxnSpPr>
        <xdr:cNvPr id="543" name="直線コネクタ 542">
          <a:extLst>
            <a:ext uri="{FF2B5EF4-FFF2-40B4-BE49-F238E27FC236}">
              <a16:creationId xmlns:a16="http://schemas.microsoft.com/office/drawing/2014/main" id="{D2CF6A55-59C4-445A-A266-7988BE3ED11D}"/>
            </a:ext>
          </a:extLst>
        </xdr:cNvPr>
        <xdr:cNvCxnSpPr/>
      </xdr:nvCxnSpPr>
      <xdr:spPr>
        <a:xfrm>
          <a:off x="12814300" y="6617426"/>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52087</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4867A33E-78F0-44A9-8A61-3C2D44D088C4}"/>
            </a:ext>
          </a:extLst>
        </xdr:cNvPr>
        <xdr:cNvSpPr txBox="1"/>
      </xdr:nvSpPr>
      <xdr:spPr>
        <a:xfrm>
          <a:off x="15266044" y="639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150058</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5A9A781E-9501-40CA-BEF0-6ECC01F2EB96}"/>
            </a:ext>
          </a:extLst>
        </xdr:cNvPr>
        <xdr:cNvSpPr txBox="1"/>
      </xdr:nvSpPr>
      <xdr:spPr>
        <a:xfrm>
          <a:off x="143897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141894</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EA356F2F-F466-454E-A628-584AC161268C}"/>
            </a:ext>
          </a:extLst>
        </xdr:cNvPr>
        <xdr:cNvSpPr txBox="1"/>
      </xdr:nvSpPr>
      <xdr:spPr>
        <a:xfrm>
          <a:off x="13500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150784</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FDFD49B0-8663-4B45-BAE8-B69BF636B337}"/>
            </a:ext>
          </a:extLst>
        </xdr:cNvPr>
        <xdr:cNvSpPr txBox="1"/>
      </xdr:nvSpPr>
      <xdr:spPr>
        <a:xfrm>
          <a:off x="126117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88736</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5E2BDC32-30C1-4E1E-B838-540D90C9A506}"/>
            </a:ext>
          </a:extLst>
        </xdr:cNvPr>
        <xdr:cNvSpPr txBox="1"/>
      </xdr:nvSpPr>
      <xdr:spPr>
        <a:xfrm>
          <a:off x="15266044" y="677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49547</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0A699937-267A-4B33-91E5-F06E2CA43884}"/>
            </a:ext>
          </a:extLst>
        </xdr:cNvPr>
        <xdr:cNvSpPr txBox="1"/>
      </xdr:nvSpPr>
      <xdr:spPr>
        <a:xfrm>
          <a:off x="143897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11992</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04BD9E2D-AA4F-493D-A142-3DBF82306876}"/>
            </a:ext>
          </a:extLst>
        </xdr:cNvPr>
        <xdr:cNvSpPr txBox="1"/>
      </xdr:nvSpPr>
      <xdr:spPr>
        <a:xfrm>
          <a:off x="135007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169653</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A0EC4804-50DE-43E6-8A6A-DE7172051D4C}"/>
            </a:ext>
          </a:extLst>
        </xdr:cNvPr>
        <xdr:cNvSpPr txBox="1"/>
      </xdr:nvSpPr>
      <xdr:spPr>
        <a:xfrm>
          <a:off x="12611744" y="634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E7B9789B-99F5-4754-92E4-337EA403C72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1B12EE8C-7C52-4EBC-B0DF-00D50D70AAF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BEFA84B8-9EE9-4BC1-842F-11A38EFE347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FF044954-82C9-417F-ACC0-E06FEA65E78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785DC8E0-50B0-4B90-82B1-1A4F13DB51B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E46D06F1-EDF8-43E7-A3C0-82B9642454C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F5723B50-BBAB-4397-9B41-977E7DF31B8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9D4C7D71-A844-4EFE-8F92-21810DE9ED4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31C2BCAD-1E1E-4A60-A564-0514CAC57B2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D2F5A929-C79D-4D5D-9452-70AC92F3A44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a:extLst>
            <a:ext uri="{FF2B5EF4-FFF2-40B4-BE49-F238E27FC236}">
              <a16:creationId xmlns:a16="http://schemas.microsoft.com/office/drawing/2014/main" id="{6E338D43-08A4-49CE-A69E-71830C1A49C5}"/>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3" name="テキスト ボックス 562">
          <a:extLst>
            <a:ext uri="{FF2B5EF4-FFF2-40B4-BE49-F238E27FC236}">
              <a16:creationId xmlns:a16="http://schemas.microsoft.com/office/drawing/2014/main" id="{31D09736-29F2-46E1-A4E4-BD50169363BE}"/>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a:extLst>
            <a:ext uri="{FF2B5EF4-FFF2-40B4-BE49-F238E27FC236}">
              <a16:creationId xmlns:a16="http://schemas.microsoft.com/office/drawing/2014/main" id="{737A8FCB-7829-4E59-AB4E-C9C6F05E6F37}"/>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5" name="テキスト ボックス 564">
          <a:extLst>
            <a:ext uri="{FF2B5EF4-FFF2-40B4-BE49-F238E27FC236}">
              <a16:creationId xmlns:a16="http://schemas.microsoft.com/office/drawing/2014/main" id="{81D56F40-38BE-4AB9-BC7B-98382BAA71B4}"/>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a:extLst>
            <a:ext uri="{FF2B5EF4-FFF2-40B4-BE49-F238E27FC236}">
              <a16:creationId xmlns:a16="http://schemas.microsoft.com/office/drawing/2014/main" id="{818AB070-DA4B-40E7-BD18-539790E7EBB2}"/>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7" name="テキスト ボックス 566">
          <a:extLst>
            <a:ext uri="{FF2B5EF4-FFF2-40B4-BE49-F238E27FC236}">
              <a16:creationId xmlns:a16="http://schemas.microsoft.com/office/drawing/2014/main" id="{15472D62-24F6-43F7-9D15-61CD7AE796C9}"/>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a:extLst>
            <a:ext uri="{FF2B5EF4-FFF2-40B4-BE49-F238E27FC236}">
              <a16:creationId xmlns:a16="http://schemas.microsoft.com/office/drawing/2014/main" id="{774B984A-3363-4649-AFCB-66975C06DEC5}"/>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9" name="テキスト ボックス 568">
          <a:extLst>
            <a:ext uri="{FF2B5EF4-FFF2-40B4-BE49-F238E27FC236}">
              <a16:creationId xmlns:a16="http://schemas.microsoft.com/office/drawing/2014/main" id="{F7454987-5E62-4E37-9D86-6230B483734B}"/>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8CFCD0D0-515C-4AFA-BE16-6D45D7041D9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DCF890A0-BE0B-47A4-90B3-1417B8AFF096}"/>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A8978594-01E7-487A-A958-C06371E8DA9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23425</xdr:rowOff>
    </xdr:from>
    <xdr:to>
      <xdr:col>116</xdr:col>
      <xdr:colOff>62864</xdr:colOff>
      <xdr:row>41</xdr:row>
      <xdr:rowOff>122263</xdr:rowOff>
    </xdr:to>
    <xdr:cxnSp macro="">
      <xdr:nvCxnSpPr>
        <xdr:cNvPr id="573" name="直線コネクタ 572">
          <a:extLst>
            <a:ext uri="{FF2B5EF4-FFF2-40B4-BE49-F238E27FC236}">
              <a16:creationId xmlns:a16="http://schemas.microsoft.com/office/drawing/2014/main" id="{0EB2E7A8-4A12-454A-9785-6FCD3BFD1D3C}"/>
            </a:ext>
          </a:extLst>
        </xdr:cNvPr>
        <xdr:cNvCxnSpPr/>
      </xdr:nvCxnSpPr>
      <xdr:spPr>
        <a:xfrm flipV="1">
          <a:off x="22160864" y="5852725"/>
          <a:ext cx="0" cy="1298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126090</xdr:rowOff>
    </xdr:from>
    <xdr:ext cx="469744" cy="259045"/>
    <xdr:sp macro="" textlink="">
      <xdr:nvSpPr>
        <xdr:cNvPr id="574" name="【一般廃棄物処理施設】&#10;一人当たり有形固定資産（償却資産）額最小値テキスト">
          <a:extLst>
            <a:ext uri="{FF2B5EF4-FFF2-40B4-BE49-F238E27FC236}">
              <a16:creationId xmlns:a16="http://schemas.microsoft.com/office/drawing/2014/main" id="{343A2BD2-2822-438E-9665-11CAE27B9978}"/>
            </a:ext>
          </a:extLst>
        </xdr:cNvPr>
        <xdr:cNvSpPr txBox="1"/>
      </xdr:nvSpPr>
      <xdr:spPr>
        <a:xfrm>
          <a:off x="22199600" y="7155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122263</xdr:rowOff>
    </xdr:from>
    <xdr:to>
      <xdr:col>116</xdr:col>
      <xdr:colOff>152400</xdr:colOff>
      <xdr:row>41</xdr:row>
      <xdr:rowOff>122263</xdr:rowOff>
    </xdr:to>
    <xdr:cxnSp macro="">
      <xdr:nvCxnSpPr>
        <xdr:cNvPr id="575" name="直線コネクタ 574">
          <a:extLst>
            <a:ext uri="{FF2B5EF4-FFF2-40B4-BE49-F238E27FC236}">
              <a16:creationId xmlns:a16="http://schemas.microsoft.com/office/drawing/2014/main" id="{0FEFF2A8-C0BA-47B3-8A3A-6FBA7CFA19E4}"/>
            </a:ext>
          </a:extLst>
        </xdr:cNvPr>
        <xdr:cNvCxnSpPr/>
      </xdr:nvCxnSpPr>
      <xdr:spPr>
        <a:xfrm>
          <a:off x="22072600" y="715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141552</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8EE2B6EC-145D-471A-A1C3-1C03D5D727BF}"/>
            </a:ext>
          </a:extLst>
        </xdr:cNvPr>
        <xdr:cNvSpPr txBox="1"/>
      </xdr:nvSpPr>
      <xdr:spPr>
        <a:xfrm>
          <a:off x="22199600" y="5627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23425</xdr:rowOff>
    </xdr:from>
    <xdr:to>
      <xdr:col>116</xdr:col>
      <xdr:colOff>152400</xdr:colOff>
      <xdr:row>34</xdr:row>
      <xdr:rowOff>23425</xdr:rowOff>
    </xdr:to>
    <xdr:cxnSp macro="">
      <xdr:nvCxnSpPr>
        <xdr:cNvPr id="577" name="直線コネクタ 576">
          <a:extLst>
            <a:ext uri="{FF2B5EF4-FFF2-40B4-BE49-F238E27FC236}">
              <a16:creationId xmlns:a16="http://schemas.microsoft.com/office/drawing/2014/main" id="{B44399B2-426E-41A7-9FDE-CEDC57FBBFE3}"/>
            </a:ext>
          </a:extLst>
        </xdr:cNvPr>
        <xdr:cNvCxnSpPr/>
      </xdr:nvCxnSpPr>
      <xdr:spPr>
        <a:xfrm>
          <a:off x="22072600" y="5852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111196</xdr:rowOff>
    </xdr:from>
    <xdr:ext cx="599010" cy="259045"/>
    <xdr:sp macro="" textlink="">
      <xdr:nvSpPr>
        <xdr:cNvPr id="578" name="【一般廃棄物処理施設】&#10;一人当たり有形固定資産（償却資産）額平均値テキスト">
          <a:extLst>
            <a:ext uri="{FF2B5EF4-FFF2-40B4-BE49-F238E27FC236}">
              <a16:creationId xmlns:a16="http://schemas.microsoft.com/office/drawing/2014/main" id="{091D7AA8-DCA9-44D0-B676-5E631A721D9D}"/>
            </a:ext>
          </a:extLst>
        </xdr:cNvPr>
        <xdr:cNvSpPr txBox="1"/>
      </xdr:nvSpPr>
      <xdr:spPr>
        <a:xfrm>
          <a:off x="22199600" y="6626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132769</xdr:rowOff>
    </xdr:from>
    <xdr:to>
      <xdr:col>116</xdr:col>
      <xdr:colOff>114300</xdr:colOff>
      <xdr:row>39</xdr:row>
      <xdr:rowOff>62919</xdr:rowOff>
    </xdr:to>
    <xdr:sp macro="" textlink="">
      <xdr:nvSpPr>
        <xdr:cNvPr id="579" name="フローチャート: 判断 578">
          <a:extLst>
            <a:ext uri="{FF2B5EF4-FFF2-40B4-BE49-F238E27FC236}">
              <a16:creationId xmlns:a16="http://schemas.microsoft.com/office/drawing/2014/main" id="{22ED840D-175F-4844-A50D-54324F8E5F1C}"/>
            </a:ext>
          </a:extLst>
        </xdr:cNvPr>
        <xdr:cNvSpPr/>
      </xdr:nvSpPr>
      <xdr:spPr>
        <a:xfrm>
          <a:off x="22110700" y="664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137647</xdr:rowOff>
    </xdr:from>
    <xdr:to>
      <xdr:col>112</xdr:col>
      <xdr:colOff>38100</xdr:colOff>
      <xdr:row>39</xdr:row>
      <xdr:rowOff>67797</xdr:rowOff>
    </xdr:to>
    <xdr:sp macro="" textlink="">
      <xdr:nvSpPr>
        <xdr:cNvPr id="580" name="フローチャート: 判断 579">
          <a:extLst>
            <a:ext uri="{FF2B5EF4-FFF2-40B4-BE49-F238E27FC236}">
              <a16:creationId xmlns:a16="http://schemas.microsoft.com/office/drawing/2014/main" id="{3A372836-F5A8-4320-9660-90A3D0D60CCA}"/>
            </a:ext>
          </a:extLst>
        </xdr:cNvPr>
        <xdr:cNvSpPr/>
      </xdr:nvSpPr>
      <xdr:spPr>
        <a:xfrm>
          <a:off x="21272500" y="665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109858</xdr:rowOff>
    </xdr:from>
    <xdr:to>
      <xdr:col>107</xdr:col>
      <xdr:colOff>101600</xdr:colOff>
      <xdr:row>39</xdr:row>
      <xdr:rowOff>40008</xdr:rowOff>
    </xdr:to>
    <xdr:sp macro="" textlink="">
      <xdr:nvSpPr>
        <xdr:cNvPr id="581" name="フローチャート: 判断 580">
          <a:extLst>
            <a:ext uri="{FF2B5EF4-FFF2-40B4-BE49-F238E27FC236}">
              <a16:creationId xmlns:a16="http://schemas.microsoft.com/office/drawing/2014/main" id="{0B2B37C2-435A-42F2-93D4-767C45E1A065}"/>
            </a:ext>
          </a:extLst>
        </xdr:cNvPr>
        <xdr:cNvSpPr/>
      </xdr:nvSpPr>
      <xdr:spPr>
        <a:xfrm>
          <a:off x="20383500" y="662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167215</xdr:rowOff>
    </xdr:from>
    <xdr:to>
      <xdr:col>102</xdr:col>
      <xdr:colOff>165100</xdr:colOff>
      <xdr:row>39</xdr:row>
      <xdr:rowOff>97365</xdr:rowOff>
    </xdr:to>
    <xdr:sp macro="" textlink="">
      <xdr:nvSpPr>
        <xdr:cNvPr id="582" name="フローチャート: 判断 581">
          <a:extLst>
            <a:ext uri="{FF2B5EF4-FFF2-40B4-BE49-F238E27FC236}">
              <a16:creationId xmlns:a16="http://schemas.microsoft.com/office/drawing/2014/main" id="{E5120DE2-0FC8-4AA8-8870-71720A77391B}"/>
            </a:ext>
          </a:extLst>
        </xdr:cNvPr>
        <xdr:cNvSpPr/>
      </xdr:nvSpPr>
      <xdr:spPr>
        <a:xfrm>
          <a:off x="19494500" y="668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17522</xdr:rowOff>
    </xdr:from>
    <xdr:to>
      <xdr:col>98</xdr:col>
      <xdr:colOff>38100</xdr:colOff>
      <xdr:row>39</xdr:row>
      <xdr:rowOff>119122</xdr:rowOff>
    </xdr:to>
    <xdr:sp macro="" textlink="">
      <xdr:nvSpPr>
        <xdr:cNvPr id="583" name="フローチャート: 判断 582">
          <a:extLst>
            <a:ext uri="{FF2B5EF4-FFF2-40B4-BE49-F238E27FC236}">
              <a16:creationId xmlns:a16="http://schemas.microsoft.com/office/drawing/2014/main" id="{7B6475ED-EE2D-45FE-B30C-013A4EEE45CF}"/>
            </a:ext>
          </a:extLst>
        </xdr:cNvPr>
        <xdr:cNvSpPr/>
      </xdr:nvSpPr>
      <xdr:spPr>
        <a:xfrm>
          <a:off x="18605500" y="670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84AA5468-4F51-4649-826C-83EF9ABE9E5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186B95E-AB6B-475E-897E-A468BC1B9FD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9AF525F5-496A-48F5-8127-B6FBD8B5D3F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796ED4F0-D8AD-4CEA-A16F-CB6498D3F38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B5732F5E-CAEC-4696-80D9-B6A7D9E094B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27146</xdr:rowOff>
    </xdr:from>
    <xdr:to>
      <xdr:col>116</xdr:col>
      <xdr:colOff>114300</xdr:colOff>
      <xdr:row>37</xdr:row>
      <xdr:rowOff>128746</xdr:rowOff>
    </xdr:to>
    <xdr:sp macro="" textlink="">
      <xdr:nvSpPr>
        <xdr:cNvPr id="589" name="楕円 588">
          <a:extLst>
            <a:ext uri="{FF2B5EF4-FFF2-40B4-BE49-F238E27FC236}">
              <a16:creationId xmlns:a16="http://schemas.microsoft.com/office/drawing/2014/main" id="{782E70C3-08E0-4FC2-A686-6433F2C78E52}"/>
            </a:ext>
          </a:extLst>
        </xdr:cNvPr>
        <xdr:cNvSpPr/>
      </xdr:nvSpPr>
      <xdr:spPr>
        <a:xfrm>
          <a:off x="22110700" y="637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50023</xdr:rowOff>
    </xdr:from>
    <xdr:ext cx="599010" cy="259045"/>
    <xdr:sp macro="" textlink="">
      <xdr:nvSpPr>
        <xdr:cNvPr id="590" name="【一般廃棄物処理施設】&#10;一人当たり有形固定資産（償却資産）額該当値テキスト">
          <a:extLst>
            <a:ext uri="{FF2B5EF4-FFF2-40B4-BE49-F238E27FC236}">
              <a16:creationId xmlns:a16="http://schemas.microsoft.com/office/drawing/2014/main" id="{DCAE644E-4107-48E1-9C0D-A8A9D716D110}"/>
            </a:ext>
          </a:extLst>
        </xdr:cNvPr>
        <xdr:cNvSpPr txBox="1"/>
      </xdr:nvSpPr>
      <xdr:spPr>
        <a:xfrm>
          <a:off x="22199600" y="6222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43336</xdr:rowOff>
    </xdr:from>
    <xdr:to>
      <xdr:col>112</xdr:col>
      <xdr:colOff>38100</xdr:colOff>
      <xdr:row>37</xdr:row>
      <xdr:rowOff>144936</xdr:rowOff>
    </xdr:to>
    <xdr:sp macro="" textlink="">
      <xdr:nvSpPr>
        <xdr:cNvPr id="591" name="楕円 590">
          <a:extLst>
            <a:ext uri="{FF2B5EF4-FFF2-40B4-BE49-F238E27FC236}">
              <a16:creationId xmlns:a16="http://schemas.microsoft.com/office/drawing/2014/main" id="{F36898AC-02AF-4A1B-822A-D5F84985A326}"/>
            </a:ext>
          </a:extLst>
        </xdr:cNvPr>
        <xdr:cNvSpPr/>
      </xdr:nvSpPr>
      <xdr:spPr>
        <a:xfrm>
          <a:off x="21272500" y="638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77946</xdr:rowOff>
    </xdr:from>
    <xdr:to>
      <xdr:col>116</xdr:col>
      <xdr:colOff>63500</xdr:colOff>
      <xdr:row>37</xdr:row>
      <xdr:rowOff>94136</xdr:rowOff>
    </xdr:to>
    <xdr:cxnSp macro="">
      <xdr:nvCxnSpPr>
        <xdr:cNvPr id="592" name="直線コネクタ 591">
          <a:extLst>
            <a:ext uri="{FF2B5EF4-FFF2-40B4-BE49-F238E27FC236}">
              <a16:creationId xmlns:a16="http://schemas.microsoft.com/office/drawing/2014/main" id="{8F4CD6BF-8A31-4E46-8D9E-B3A64216298F}"/>
            </a:ext>
          </a:extLst>
        </xdr:cNvPr>
        <xdr:cNvCxnSpPr/>
      </xdr:nvCxnSpPr>
      <xdr:spPr>
        <a:xfrm flipV="1">
          <a:off x="21323300" y="6421596"/>
          <a:ext cx="838200" cy="16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51511</xdr:rowOff>
    </xdr:from>
    <xdr:to>
      <xdr:col>107</xdr:col>
      <xdr:colOff>101600</xdr:colOff>
      <xdr:row>37</xdr:row>
      <xdr:rowOff>153111</xdr:rowOff>
    </xdr:to>
    <xdr:sp macro="" textlink="">
      <xdr:nvSpPr>
        <xdr:cNvPr id="593" name="楕円 592">
          <a:extLst>
            <a:ext uri="{FF2B5EF4-FFF2-40B4-BE49-F238E27FC236}">
              <a16:creationId xmlns:a16="http://schemas.microsoft.com/office/drawing/2014/main" id="{50C3D454-0998-4A9B-B827-F24392A7CF36}"/>
            </a:ext>
          </a:extLst>
        </xdr:cNvPr>
        <xdr:cNvSpPr/>
      </xdr:nvSpPr>
      <xdr:spPr>
        <a:xfrm>
          <a:off x="20383500" y="639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94136</xdr:rowOff>
    </xdr:from>
    <xdr:to>
      <xdr:col>111</xdr:col>
      <xdr:colOff>177800</xdr:colOff>
      <xdr:row>37</xdr:row>
      <xdr:rowOff>102311</xdr:rowOff>
    </xdr:to>
    <xdr:cxnSp macro="">
      <xdr:nvCxnSpPr>
        <xdr:cNvPr id="594" name="直線コネクタ 593">
          <a:extLst>
            <a:ext uri="{FF2B5EF4-FFF2-40B4-BE49-F238E27FC236}">
              <a16:creationId xmlns:a16="http://schemas.microsoft.com/office/drawing/2014/main" id="{76D8440D-D7DD-4241-89AF-BBB0B2C5E988}"/>
            </a:ext>
          </a:extLst>
        </xdr:cNvPr>
        <xdr:cNvCxnSpPr/>
      </xdr:nvCxnSpPr>
      <xdr:spPr>
        <a:xfrm flipV="1">
          <a:off x="20434300" y="6437786"/>
          <a:ext cx="889000" cy="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66653</xdr:rowOff>
    </xdr:from>
    <xdr:to>
      <xdr:col>102</xdr:col>
      <xdr:colOff>165100</xdr:colOff>
      <xdr:row>37</xdr:row>
      <xdr:rowOff>168253</xdr:rowOff>
    </xdr:to>
    <xdr:sp macro="" textlink="">
      <xdr:nvSpPr>
        <xdr:cNvPr id="595" name="楕円 594">
          <a:extLst>
            <a:ext uri="{FF2B5EF4-FFF2-40B4-BE49-F238E27FC236}">
              <a16:creationId xmlns:a16="http://schemas.microsoft.com/office/drawing/2014/main" id="{7460B491-A618-4A30-BDEF-81CC63F1A4B1}"/>
            </a:ext>
          </a:extLst>
        </xdr:cNvPr>
        <xdr:cNvSpPr/>
      </xdr:nvSpPr>
      <xdr:spPr>
        <a:xfrm>
          <a:off x="19494500" y="641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102311</xdr:rowOff>
    </xdr:from>
    <xdr:to>
      <xdr:col>107</xdr:col>
      <xdr:colOff>50800</xdr:colOff>
      <xdr:row>37</xdr:row>
      <xdr:rowOff>117453</xdr:rowOff>
    </xdr:to>
    <xdr:cxnSp macro="">
      <xdr:nvCxnSpPr>
        <xdr:cNvPr id="596" name="直線コネクタ 595">
          <a:extLst>
            <a:ext uri="{FF2B5EF4-FFF2-40B4-BE49-F238E27FC236}">
              <a16:creationId xmlns:a16="http://schemas.microsoft.com/office/drawing/2014/main" id="{1C59082A-0EC8-4D07-9A44-922232149E9E}"/>
            </a:ext>
          </a:extLst>
        </xdr:cNvPr>
        <xdr:cNvCxnSpPr/>
      </xdr:nvCxnSpPr>
      <xdr:spPr>
        <a:xfrm flipV="1">
          <a:off x="19545300" y="6445961"/>
          <a:ext cx="889000" cy="1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81992</xdr:rowOff>
    </xdr:from>
    <xdr:to>
      <xdr:col>98</xdr:col>
      <xdr:colOff>38100</xdr:colOff>
      <xdr:row>38</xdr:row>
      <xdr:rowOff>12142</xdr:rowOff>
    </xdr:to>
    <xdr:sp macro="" textlink="">
      <xdr:nvSpPr>
        <xdr:cNvPr id="597" name="楕円 596">
          <a:extLst>
            <a:ext uri="{FF2B5EF4-FFF2-40B4-BE49-F238E27FC236}">
              <a16:creationId xmlns:a16="http://schemas.microsoft.com/office/drawing/2014/main" id="{CBDF4244-1357-40F0-8F33-1AEE49165434}"/>
            </a:ext>
          </a:extLst>
        </xdr:cNvPr>
        <xdr:cNvSpPr/>
      </xdr:nvSpPr>
      <xdr:spPr>
        <a:xfrm>
          <a:off x="18605500" y="642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117453</xdr:rowOff>
    </xdr:from>
    <xdr:to>
      <xdr:col>102</xdr:col>
      <xdr:colOff>114300</xdr:colOff>
      <xdr:row>37</xdr:row>
      <xdr:rowOff>132792</xdr:rowOff>
    </xdr:to>
    <xdr:cxnSp macro="">
      <xdr:nvCxnSpPr>
        <xdr:cNvPr id="598" name="直線コネクタ 597">
          <a:extLst>
            <a:ext uri="{FF2B5EF4-FFF2-40B4-BE49-F238E27FC236}">
              <a16:creationId xmlns:a16="http://schemas.microsoft.com/office/drawing/2014/main" id="{4DF28722-D369-4BB3-98B2-E3079DC1038D}"/>
            </a:ext>
          </a:extLst>
        </xdr:cNvPr>
        <xdr:cNvCxnSpPr/>
      </xdr:nvCxnSpPr>
      <xdr:spPr>
        <a:xfrm flipV="1">
          <a:off x="18656300" y="6461103"/>
          <a:ext cx="889000" cy="1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58924</xdr:rowOff>
    </xdr:from>
    <xdr:ext cx="599010" cy="259045"/>
    <xdr:sp macro="" textlink="">
      <xdr:nvSpPr>
        <xdr:cNvPr id="599" name="n_1aveValue【一般廃棄物処理施設】&#10;一人当たり有形固定資産（償却資産）額">
          <a:extLst>
            <a:ext uri="{FF2B5EF4-FFF2-40B4-BE49-F238E27FC236}">
              <a16:creationId xmlns:a16="http://schemas.microsoft.com/office/drawing/2014/main" id="{7D8DFDB9-A32D-4135-A130-1AE59B83C45E}"/>
            </a:ext>
          </a:extLst>
        </xdr:cNvPr>
        <xdr:cNvSpPr txBox="1"/>
      </xdr:nvSpPr>
      <xdr:spPr>
        <a:xfrm>
          <a:off x="21011095" y="6745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31135</xdr:rowOff>
    </xdr:from>
    <xdr:ext cx="599010" cy="259045"/>
    <xdr:sp macro="" textlink="">
      <xdr:nvSpPr>
        <xdr:cNvPr id="600" name="n_2aveValue【一般廃棄物処理施設】&#10;一人当たり有形固定資産（償却資産）額">
          <a:extLst>
            <a:ext uri="{FF2B5EF4-FFF2-40B4-BE49-F238E27FC236}">
              <a16:creationId xmlns:a16="http://schemas.microsoft.com/office/drawing/2014/main" id="{AA328A15-08FC-422F-BAC0-DBFCC7B3BF85}"/>
            </a:ext>
          </a:extLst>
        </xdr:cNvPr>
        <xdr:cNvSpPr txBox="1"/>
      </xdr:nvSpPr>
      <xdr:spPr>
        <a:xfrm>
          <a:off x="20134795" y="6717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88492</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CA1BB03E-1693-4FF3-969F-79EDEA9F7F31}"/>
            </a:ext>
          </a:extLst>
        </xdr:cNvPr>
        <xdr:cNvSpPr txBox="1"/>
      </xdr:nvSpPr>
      <xdr:spPr>
        <a:xfrm>
          <a:off x="19278111" y="677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110249</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F060AA60-5B06-47A3-AA9B-FD364E071247}"/>
            </a:ext>
          </a:extLst>
        </xdr:cNvPr>
        <xdr:cNvSpPr txBox="1"/>
      </xdr:nvSpPr>
      <xdr:spPr>
        <a:xfrm>
          <a:off x="18389111" y="679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161463</xdr:rowOff>
    </xdr:from>
    <xdr:ext cx="599010" cy="259045"/>
    <xdr:sp macro="" textlink="">
      <xdr:nvSpPr>
        <xdr:cNvPr id="603" name="n_1mainValue【一般廃棄物処理施設】&#10;一人当たり有形固定資産（償却資産）額">
          <a:extLst>
            <a:ext uri="{FF2B5EF4-FFF2-40B4-BE49-F238E27FC236}">
              <a16:creationId xmlns:a16="http://schemas.microsoft.com/office/drawing/2014/main" id="{554D51DD-16FD-49F2-8230-EC513084D8B7}"/>
            </a:ext>
          </a:extLst>
        </xdr:cNvPr>
        <xdr:cNvSpPr txBox="1"/>
      </xdr:nvSpPr>
      <xdr:spPr>
        <a:xfrm>
          <a:off x="21011095" y="616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169638</xdr:rowOff>
    </xdr:from>
    <xdr:ext cx="599010" cy="259045"/>
    <xdr:sp macro="" textlink="">
      <xdr:nvSpPr>
        <xdr:cNvPr id="604" name="n_2mainValue【一般廃棄物処理施設】&#10;一人当たり有形固定資産（償却資産）額">
          <a:extLst>
            <a:ext uri="{FF2B5EF4-FFF2-40B4-BE49-F238E27FC236}">
              <a16:creationId xmlns:a16="http://schemas.microsoft.com/office/drawing/2014/main" id="{419F5149-3C34-4528-B000-A6E89EADE199}"/>
            </a:ext>
          </a:extLst>
        </xdr:cNvPr>
        <xdr:cNvSpPr txBox="1"/>
      </xdr:nvSpPr>
      <xdr:spPr>
        <a:xfrm>
          <a:off x="20134795" y="6170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13330</xdr:rowOff>
    </xdr:from>
    <xdr:ext cx="599010" cy="259045"/>
    <xdr:sp macro="" textlink="">
      <xdr:nvSpPr>
        <xdr:cNvPr id="605" name="n_3mainValue【一般廃棄物処理施設】&#10;一人当たり有形固定資産（償却資産）額">
          <a:extLst>
            <a:ext uri="{FF2B5EF4-FFF2-40B4-BE49-F238E27FC236}">
              <a16:creationId xmlns:a16="http://schemas.microsoft.com/office/drawing/2014/main" id="{98D1C6C9-97F2-411F-B6DD-5B18405AC3B5}"/>
            </a:ext>
          </a:extLst>
        </xdr:cNvPr>
        <xdr:cNvSpPr txBox="1"/>
      </xdr:nvSpPr>
      <xdr:spPr>
        <a:xfrm>
          <a:off x="19245795" y="6185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28669</xdr:rowOff>
    </xdr:from>
    <xdr:ext cx="599010" cy="259045"/>
    <xdr:sp macro="" textlink="">
      <xdr:nvSpPr>
        <xdr:cNvPr id="606" name="n_4mainValue【一般廃棄物処理施設】&#10;一人当たり有形固定資産（償却資産）額">
          <a:extLst>
            <a:ext uri="{FF2B5EF4-FFF2-40B4-BE49-F238E27FC236}">
              <a16:creationId xmlns:a16="http://schemas.microsoft.com/office/drawing/2014/main" id="{65C88A76-6963-4235-923F-3859823EDA83}"/>
            </a:ext>
          </a:extLst>
        </xdr:cNvPr>
        <xdr:cNvSpPr txBox="1"/>
      </xdr:nvSpPr>
      <xdr:spPr>
        <a:xfrm>
          <a:off x="18356795" y="6200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8771D11A-2049-4CC8-9DCD-4186C4973B0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2D3728F1-44BB-4F31-B56A-C17F2D77928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E2349E80-47BD-4EC0-9466-76FE2C46821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8F82B217-0F38-4438-8FC6-DDFA3454652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F483B98B-C243-4D97-9296-F6F5B3A1AD4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11179114-76E0-487C-93AE-198AA519EC0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D586CBA7-3F33-4961-A556-9FC5C1AEB6F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476D8C26-924E-42BA-B102-ED2C6ED690D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179ABCBC-3A78-4A4E-B03C-A279570A44E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57A51870-EE47-4FB2-A246-0CAEE150363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D51A317F-2523-4D31-9E2F-D2631302D7C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8" name="直線コネクタ 617">
          <a:extLst>
            <a:ext uri="{FF2B5EF4-FFF2-40B4-BE49-F238E27FC236}">
              <a16:creationId xmlns:a16="http://schemas.microsoft.com/office/drawing/2014/main" id="{ABBBA864-B340-4E46-8C2E-C2FD82403CC5}"/>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9" name="テキスト ボックス 618">
          <a:extLst>
            <a:ext uri="{FF2B5EF4-FFF2-40B4-BE49-F238E27FC236}">
              <a16:creationId xmlns:a16="http://schemas.microsoft.com/office/drawing/2014/main" id="{CB6B96EF-F966-40E9-9026-FC8E2E667943}"/>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0" name="直線コネクタ 619">
          <a:extLst>
            <a:ext uri="{FF2B5EF4-FFF2-40B4-BE49-F238E27FC236}">
              <a16:creationId xmlns:a16="http://schemas.microsoft.com/office/drawing/2014/main" id="{DE974891-868A-44DB-9574-BF65DC303E27}"/>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1" name="テキスト ボックス 620">
          <a:extLst>
            <a:ext uri="{FF2B5EF4-FFF2-40B4-BE49-F238E27FC236}">
              <a16:creationId xmlns:a16="http://schemas.microsoft.com/office/drawing/2014/main" id="{43E03A92-EACA-4B58-97EA-68F9C16BD5E7}"/>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a:extLst>
            <a:ext uri="{FF2B5EF4-FFF2-40B4-BE49-F238E27FC236}">
              <a16:creationId xmlns:a16="http://schemas.microsoft.com/office/drawing/2014/main" id="{0CBE1EF1-5EEE-4780-8FAC-E9DF188B7D0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a:extLst>
            <a:ext uri="{FF2B5EF4-FFF2-40B4-BE49-F238E27FC236}">
              <a16:creationId xmlns:a16="http://schemas.microsoft.com/office/drawing/2014/main" id="{1950CD4D-B227-4847-95D6-4C97098F355F}"/>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4" name="直線コネクタ 623">
          <a:extLst>
            <a:ext uri="{FF2B5EF4-FFF2-40B4-BE49-F238E27FC236}">
              <a16:creationId xmlns:a16="http://schemas.microsoft.com/office/drawing/2014/main" id="{9EC37870-32B2-4877-963C-DDBE3EB74182}"/>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5" name="テキスト ボックス 624">
          <a:extLst>
            <a:ext uri="{FF2B5EF4-FFF2-40B4-BE49-F238E27FC236}">
              <a16:creationId xmlns:a16="http://schemas.microsoft.com/office/drawing/2014/main" id="{2E3D3E4A-A519-4EC4-A8B5-72F80415304F}"/>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6" name="直線コネクタ 625">
          <a:extLst>
            <a:ext uri="{FF2B5EF4-FFF2-40B4-BE49-F238E27FC236}">
              <a16:creationId xmlns:a16="http://schemas.microsoft.com/office/drawing/2014/main" id="{19D0B591-2DC0-4285-8425-9226C188209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7" name="テキスト ボックス 626">
          <a:extLst>
            <a:ext uri="{FF2B5EF4-FFF2-40B4-BE49-F238E27FC236}">
              <a16:creationId xmlns:a16="http://schemas.microsoft.com/office/drawing/2014/main" id="{412CB307-37DE-4096-9A2F-C00D6D87E0E7}"/>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B671B5F7-63ED-45EF-8A05-B355F436263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9" name="テキスト ボックス 628">
          <a:extLst>
            <a:ext uri="{FF2B5EF4-FFF2-40B4-BE49-F238E27FC236}">
              <a16:creationId xmlns:a16="http://schemas.microsoft.com/office/drawing/2014/main" id="{0544CFEF-6A33-46E7-BD1C-B5C9021CF939}"/>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a:extLst>
            <a:ext uri="{FF2B5EF4-FFF2-40B4-BE49-F238E27FC236}">
              <a16:creationId xmlns:a16="http://schemas.microsoft.com/office/drawing/2014/main" id="{30548A3D-4962-41A6-9F4A-994E5EDF5E1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106680</xdr:rowOff>
    </xdr:from>
    <xdr:to>
      <xdr:col>85</xdr:col>
      <xdr:colOff>126364</xdr:colOff>
      <xdr:row>64</xdr:row>
      <xdr:rowOff>53340</xdr:rowOff>
    </xdr:to>
    <xdr:cxnSp macro="">
      <xdr:nvCxnSpPr>
        <xdr:cNvPr id="631" name="直線コネクタ 630">
          <a:extLst>
            <a:ext uri="{FF2B5EF4-FFF2-40B4-BE49-F238E27FC236}">
              <a16:creationId xmlns:a16="http://schemas.microsoft.com/office/drawing/2014/main" id="{8B6E54C8-6D4C-493F-98DD-EC95E84C8C06}"/>
            </a:ext>
          </a:extLst>
        </xdr:cNvPr>
        <xdr:cNvCxnSpPr/>
      </xdr:nvCxnSpPr>
      <xdr:spPr>
        <a:xfrm flipV="1">
          <a:off x="16318864" y="970788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57167</xdr:rowOff>
    </xdr:from>
    <xdr:ext cx="405111" cy="259045"/>
    <xdr:sp macro="" textlink="">
      <xdr:nvSpPr>
        <xdr:cNvPr id="632" name="【保健センター・保健所】&#10;有形固定資産減価償却率最小値テキスト">
          <a:extLst>
            <a:ext uri="{FF2B5EF4-FFF2-40B4-BE49-F238E27FC236}">
              <a16:creationId xmlns:a16="http://schemas.microsoft.com/office/drawing/2014/main" id="{7537E525-CF3C-420E-9365-295005995214}"/>
            </a:ext>
          </a:extLst>
        </xdr:cNvPr>
        <xdr:cNvSpPr txBox="1"/>
      </xdr:nvSpPr>
      <xdr:spPr>
        <a:xfrm>
          <a:off x="16357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53340</xdr:rowOff>
    </xdr:from>
    <xdr:to>
      <xdr:col>86</xdr:col>
      <xdr:colOff>25400</xdr:colOff>
      <xdr:row>64</xdr:row>
      <xdr:rowOff>53340</xdr:rowOff>
    </xdr:to>
    <xdr:cxnSp macro="">
      <xdr:nvCxnSpPr>
        <xdr:cNvPr id="633" name="直線コネクタ 632">
          <a:extLst>
            <a:ext uri="{FF2B5EF4-FFF2-40B4-BE49-F238E27FC236}">
              <a16:creationId xmlns:a16="http://schemas.microsoft.com/office/drawing/2014/main" id="{BF5A0100-8331-4EE9-BD9A-A86D120FA2FF}"/>
            </a:ext>
          </a:extLst>
        </xdr:cNvPr>
        <xdr:cNvCxnSpPr/>
      </xdr:nvCxnSpPr>
      <xdr:spPr>
        <a:xfrm>
          <a:off x="16230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53357</xdr:rowOff>
    </xdr:from>
    <xdr:ext cx="405111" cy="259045"/>
    <xdr:sp macro="" textlink="">
      <xdr:nvSpPr>
        <xdr:cNvPr id="634" name="【保健センター・保健所】&#10;有形固定資産減価償却率最大値テキスト">
          <a:extLst>
            <a:ext uri="{FF2B5EF4-FFF2-40B4-BE49-F238E27FC236}">
              <a16:creationId xmlns:a16="http://schemas.microsoft.com/office/drawing/2014/main" id="{456A622D-2176-4013-B32B-B1E8451DE47E}"/>
            </a:ext>
          </a:extLst>
        </xdr:cNvPr>
        <xdr:cNvSpPr txBox="1"/>
      </xdr:nvSpPr>
      <xdr:spPr>
        <a:xfrm>
          <a:off x="16357600" y="948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106680</xdr:rowOff>
    </xdr:from>
    <xdr:to>
      <xdr:col>86</xdr:col>
      <xdr:colOff>25400</xdr:colOff>
      <xdr:row>56</xdr:row>
      <xdr:rowOff>106680</xdr:rowOff>
    </xdr:to>
    <xdr:cxnSp macro="">
      <xdr:nvCxnSpPr>
        <xdr:cNvPr id="635" name="直線コネクタ 634">
          <a:extLst>
            <a:ext uri="{FF2B5EF4-FFF2-40B4-BE49-F238E27FC236}">
              <a16:creationId xmlns:a16="http://schemas.microsoft.com/office/drawing/2014/main" id="{1CCC9BFD-7CC8-4CF6-B193-5F1B9BAEAFAB}"/>
            </a:ext>
          </a:extLst>
        </xdr:cNvPr>
        <xdr:cNvCxnSpPr/>
      </xdr:nvCxnSpPr>
      <xdr:spPr>
        <a:xfrm>
          <a:off x="16230600" y="97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38752</xdr:rowOff>
    </xdr:from>
    <xdr:ext cx="405111" cy="259045"/>
    <xdr:sp macro="" textlink="">
      <xdr:nvSpPr>
        <xdr:cNvPr id="636" name="【保健センター・保健所】&#10;有形固定資産減価償却率平均値テキスト">
          <a:extLst>
            <a:ext uri="{FF2B5EF4-FFF2-40B4-BE49-F238E27FC236}">
              <a16:creationId xmlns:a16="http://schemas.microsoft.com/office/drawing/2014/main" id="{FA117127-4B64-43AB-8CB7-8CDB4BC6AD45}"/>
            </a:ext>
          </a:extLst>
        </xdr:cNvPr>
        <xdr:cNvSpPr txBox="1"/>
      </xdr:nvSpPr>
      <xdr:spPr>
        <a:xfrm>
          <a:off x="16357600" y="9982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15875</xdr:rowOff>
    </xdr:from>
    <xdr:to>
      <xdr:col>85</xdr:col>
      <xdr:colOff>177800</xdr:colOff>
      <xdr:row>59</xdr:row>
      <xdr:rowOff>117475</xdr:rowOff>
    </xdr:to>
    <xdr:sp macro="" textlink="">
      <xdr:nvSpPr>
        <xdr:cNvPr id="637" name="フローチャート: 判断 636">
          <a:extLst>
            <a:ext uri="{FF2B5EF4-FFF2-40B4-BE49-F238E27FC236}">
              <a16:creationId xmlns:a16="http://schemas.microsoft.com/office/drawing/2014/main" id="{31519944-1860-4DEA-B8F3-EB65CAFCE8CE}"/>
            </a:ext>
          </a:extLst>
        </xdr:cNvPr>
        <xdr:cNvSpPr/>
      </xdr:nvSpPr>
      <xdr:spPr>
        <a:xfrm>
          <a:off x="16268700" y="101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164465</xdr:rowOff>
    </xdr:from>
    <xdr:to>
      <xdr:col>81</xdr:col>
      <xdr:colOff>101600</xdr:colOff>
      <xdr:row>59</xdr:row>
      <xdr:rowOff>94615</xdr:rowOff>
    </xdr:to>
    <xdr:sp macro="" textlink="">
      <xdr:nvSpPr>
        <xdr:cNvPr id="638" name="フローチャート: 判断 637">
          <a:extLst>
            <a:ext uri="{FF2B5EF4-FFF2-40B4-BE49-F238E27FC236}">
              <a16:creationId xmlns:a16="http://schemas.microsoft.com/office/drawing/2014/main" id="{9DA6FB1C-25FA-43E2-AAEE-94F448625681}"/>
            </a:ext>
          </a:extLst>
        </xdr:cNvPr>
        <xdr:cNvSpPr/>
      </xdr:nvSpPr>
      <xdr:spPr>
        <a:xfrm>
          <a:off x="15430500" y="1010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128270</xdr:rowOff>
    </xdr:from>
    <xdr:to>
      <xdr:col>76</xdr:col>
      <xdr:colOff>165100</xdr:colOff>
      <xdr:row>59</xdr:row>
      <xdr:rowOff>58420</xdr:rowOff>
    </xdr:to>
    <xdr:sp macro="" textlink="">
      <xdr:nvSpPr>
        <xdr:cNvPr id="639" name="フローチャート: 判断 638">
          <a:extLst>
            <a:ext uri="{FF2B5EF4-FFF2-40B4-BE49-F238E27FC236}">
              <a16:creationId xmlns:a16="http://schemas.microsoft.com/office/drawing/2014/main" id="{D3E8C476-FFA7-448A-8D64-BFAF6DC3431F}"/>
            </a:ext>
          </a:extLst>
        </xdr:cNvPr>
        <xdr:cNvSpPr/>
      </xdr:nvSpPr>
      <xdr:spPr>
        <a:xfrm>
          <a:off x="14541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38735</xdr:rowOff>
    </xdr:from>
    <xdr:to>
      <xdr:col>72</xdr:col>
      <xdr:colOff>38100</xdr:colOff>
      <xdr:row>58</xdr:row>
      <xdr:rowOff>140335</xdr:rowOff>
    </xdr:to>
    <xdr:sp macro="" textlink="">
      <xdr:nvSpPr>
        <xdr:cNvPr id="640" name="フローチャート: 判断 639">
          <a:extLst>
            <a:ext uri="{FF2B5EF4-FFF2-40B4-BE49-F238E27FC236}">
              <a16:creationId xmlns:a16="http://schemas.microsoft.com/office/drawing/2014/main" id="{A5111F88-6A72-4AAE-979E-B4AE0D2F1C70}"/>
            </a:ext>
          </a:extLst>
        </xdr:cNvPr>
        <xdr:cNvSpPr/>
      </xdr:nvSpPr>
      <xdr:spPr>
        <a:xfrm>
          <a:off x="13652500"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69215</xdr:rowOff>
    </xdr:from>
    <xdr:to>
      <xdr:col>67</xdr:col>
      <xdr:colOff>101600</xdr:colOff>
      <xdr:row>58</xdr:row>
      <xdr:rowOff>170815</xdr:rowOff>
    </xdr:to>
    <xdr:sp macro="" textlink="">
      <xdr:nvSpPr>
        <xdr:cNvPr id="641" name="フローチャート: 判断 640">
          <a:extLst>
            <a:ext uri="{FF2B5EF4-FFF2-40B4-BE49-F238E27FC236}">
              <a16:creationId xmlns:a16="http://schemas.microsoft.com/office/drawing/2014/main" id="{FD8F13F8-91F1-4B0E-81A6-07BF27C3B09A}"/>
            </a:ext>
          </a:extLst>
        </xdr:cNvPr>
        <xdr:cNvSpPr/>
      </xdr:nvSpPr>
      <xdr:spPr>
        <a:xfrm>
          <a:off x="12763500" y="1001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E96EA0DB-F0FB-436F-BC1A-72D44C5A319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74148250-199E-4D7F-9069-343CB83C1FF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5E72FE84-0EBD-4509-A1B0-4B9C8919CB9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E70F52B3-F7E6-4310-B20D-BAB188E75C1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83C78451-EC01-416D-B9A8-E20DFCF998E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59690</xdr:rowOff>
    </xdr:from>
    <xdr:to>
      <xdr:col>85</xdr:col>
      <xdr:colOff>177800</xdr:colOff>
      <xdr:row>59</xdr:row>
      <xdr:rowOff>161290</xdr:rowOff>
    </xdr:to>
    <xdr:sp macro="" textlink="">
      <xdr:nvSpPr>
        <xdr:cNvPr id="647" name="楕円 646">
          <a:extLst>
            <a:ext uri="{FF2B5EF4-FFF2-40B4-BE49-F238E27FC236}">
              <a16:creationId xmlns:a16="http://schemas.microsoft.com/office/drawing/2014/main" id="{A748EA32-69B4-477C-9F69-C87EE8C67EA6}"/>
            </a:ext>
          </a:extLst>
        </xdr:cNvPr>
        <xdr:cNvSpPr/>
      </xdr:nvSpPr>
      <xdr:spPr>
        <a:xfrm>
          <a:off x="16268700" y="1017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38117</xdr:rowOff>
    </xdr:from>
    <xdr:ext cx="405111" cy="259045"/>
    <xdr:sp macro="" textlink="">
      <xdr:nvSpPr>
        <xdr:cNvPr id="648" name="【保健センター・保健所】&#10;有形固定資産減価償却率該当値テキスト">
          <a:extLst>
            <a:ext uri="{FF2B5EF4-FFF2-40B4-BE49-F238E27FC236}">
              <a16:creationId xmlns:a16="http://schemas.microsoft.com/office/drawing/2014/main" id="{4AD86898-BFA5-4C2A-B1B2-890B46779523}"/>
            </a:ext>
          </a:extLst>
        </xdr:cNvPr>
        <xdr:cNvSpPr txBox="1"/>
      </xdr:nvSpPr>
      <xdr:spPr>
        <a:xfrm>
          <a:off x="16357600" y="1015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19685</xdr:rowOff>
    </xdr:from>
    <xdr:to>
      <xdr:col>81</xdr:col>
      <xdr:colOff>101600</xdr:colOff>
      <xdr:row>59</xdr:row>
      <xdr:rowOff>121285</xdr:rowOff>
    </xdr:to>
    <xdr:sp macro="" textlink="">
      <xdr:nvSpPr>
        <xdr:cNvPr id="649" name="楕円 648">
          <a:extLst>
            <a:ext uri="{FF2B5EF4-FFF2-40B4-BE49-F238E27FC236}">
              <a16:creationId xmlns:a16="http://schemas.microsoft.com/office/drawing/2014/main" id="{5F7CC3A2-DDBE-4E8C-9704-325D51904744}"/>
            </a:ext>
          </a:extLst>
        </xdr:cNvPr>
        <xdr:cNvSpPr/>
      </xdr:nvSpPr>
      <xdr:spPr>
        <a:xfrm>
          <a:off x="15430500" y="1013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70485</xdr:rowOff>
    </xdr:from>
    <xdr:to>
      <xdr:col>85</xdr:col>
      <xdr:colOff>127000</xdr:colOff>
      <xdr:row>59</xdr:row>
      <xdr:rowOff>110490</xdr:rowOff>
    </xdr:to>
    <xdr:cxnSp macro="">
      <xdr:nvCxnSpPr>
        <xdr:cNvPr id="650" name="直線コネクタ 649">
          <a:extLst>
            <a:ext uri="{FF2B5EF4-FFF2-40B4-BE49-F238E27FC236}">
              <a16:creationId xmlns:a16="http://schemas.microsoft.com/office/drawing/2014/main" id="{67759716-D1E7-411C-9D8A-15D4DFD1C66D}"/>
            </a:ext>
          </a:extLst>
        </xdr:cNvPr>
        <xdr:cNvCxnSpPr/>
      </xdr:nvCxnSpPr>
      <xdr:spPr>
        <a:xfrm>
          <a:off x="15481300" y="1018603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153035</xdr:rowOff>
    </xdr:from>
    <xdr:to>
      <xdr:col>76</xdr:col>
      <xdr:colOff>165100</xdr:colOff>
      <xdr:row>59</xdr:row>
      <xdr:rowOff>83185</xdr:rowOff>
    </xdr:to>
    <xdr:sp macro="" textlink="">
      <xdr:nvSpPr>
        <xdr:cNvPr id="651" name="楕円 650">
          <a:extLst>
            <a:ext uri="{FF2B5EF4-FFF2-40B4-BE49-F238E27FC236}">
              <a16:creationId xmlns:a16="http://schemas.microsoft.com/office/drawing/2014/main" id="{52B09EFC-3EF1-4DE1-A16E-18F5419DBC93}"/>
            </a:ext>
          </a:extLst>
        </xdr:cNvPr>
        <xdr:cNvSpPr/>
      </xdr:nvSpPr>
      <xdr:spPr>
        <a:xfrm>
          <a:off x="14541500" y="100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32385</xdr:rowOff>
    </xdr:from>
    <xdr:to>
      <xdr:col>81</xdr:col>
      <xdr:colOff>50800</xdr:colOff>
      <xdr:row>59</xdr:row>
      <xdr:rowOff>70485</xdr:rowOff>
    </xdr:to>
    <xdr:cxnSp macro="">
      <xdr:nvCxnSpPr>
        <xdr:cNvPr id="652" name="直線コネクタ 651">
          <a:extLst>
            <a:ext uri="{FF2B5EF4-FFF2-40B4-BE49-F238E27FC236}">
              <a16:creationId xmlns:a16="http://schemas.microsoft.com/office/drawing/2014/main" id="{FD0ECB59-9028-4446-9B4A-19527D7EECE9}"/>
            </a:ext>
          </a:extLst>
        </xdr:cNvPr>
        <xdr:cNvCxnSpPr/>
      </xdr:nvCxnSpPr>
      <xdr:spPr>
        <a:xfrm>
          <a:off x="14592300" y="1014793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111125</xdr:rowOff>
    </xdr:from>
    <xdr:to>
      <xdr:col>72</xdr:col>
      <xdr:colOff>38100</xdr:colOff>
      <xdr:row>59</xdr:row>
      <xdr:rowOff>41275</xdr:rowOff>
    </xdr:to>
    <xdr:sp macro="" textlink="">
      <xdr:nvSpPr>
        <xdr:cNvPr id="653" name="楕円 652">
          <a:extLst>
            <a:ext uri="{FF2B5EF4-FFF2-40B4-BE49-F238E27FC236}">
              <a16:creationId xmlns:a16="http://schemas.microsoft.com/office/drawing/2014/main" id="{182A657B-F711-483D-BAFE-63AD01B02CDE}"/>
            </a:ext>
          </a:extLst>
        </xdr:cNvPr>
        <xdr:cNvSpPr/>
      </xdr:nvSpPr>
      <xdr:spPr>
        <a:xfrm>
          <a:off x="13652500" y="1005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161925</xdr:rowOff>
    </xdr:from>
    <xdr:to>
      <xdr:col>76</xdr:col>
      <xdr:colOff>114300</xdr:colOff>
      <xdr:row>59</xdr:row>
      <xdr:rowOff>32385</xdr:rowOff>
    </xdr:to>
    <xdr:cxnSp macro="">
      <xdr:nvCxnSpPr>
        <xdr:cNvPr id="654" name="直線コネクタ 653">
          <a:extLst>
            <a:ext uri="{FF2B5EF4-FFF2-40B4-BE49-F238E27FC236}">
              <a16:creationId xmlns:a16="http://schemas.microsoft.com/office/drawing/2014/main" id="{F5D0744F-1238-47E1-B7FB-FA5D5CFA779E}"/>
            </a:ext>
          </a:extLst>
        </xdr:cNvPr>
        <xdr:cNvCxnSpPr/>
      </xdr:nvCxnSpPr>
      <xdr:spPr>
        <a:xfrm>
          <a:off x="13703300" y="1010602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71120</xdr:rowOff>
    </xdr:from>
    <xdr:to>
      <xdr:col>67</xdr:col>
      <xdr:colOff>101600</xdr:colOff>
      <xdr:row>59</xdr:row>
      <xdr:rowOff>1270</xdr:rowOff>
    </xdr:to>
    <xdr:sp macro="" textlink="">
      <xdr:nvSpPr>
        <xdr:cNvPr id="655" name="楕円 654">
          <a:extLst>
            <a:ext uri="{FF2B5EF4-FFF2-40B4-BE49-F238E27FC236}">
              <a16:creationId xmlns:a16="http://schemas.microsoft.com/office/drawing/2014/main" id="{78A55595-8A14-4BB5-8493-E589A351B2D0}"/>
            </a:ext>
          </a:extLst>
        </xdr:cNvPr>
        <xdr:cNvSpPr/>
      </xdr:nvSpPr>
      <xdr:spPr>
        <a:xfrm>
          <a:off x="127635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121920</xdr:rowOff>
    </xdr:from>
    <xdr:to>
      <xdr:col>71</xdr:col>
      <xdr:colOff>177800</xdr:colOff>
      <xdr:row>58</xdr:row>
      <xdr:rowOff>161925</xdr:rowOff>
    </xdr:to>
    <xdr:cxnSp macro="">
      <xdr:nvCxnSpPr>
        <xdr:cNvPr id="656" name="直線コネクタ 655">
          <a:extLst>
            <a:ext uri="{FF2B5EF4-FFF2-40B4-BE49-F238E27FC236}">
              <a16:creationId xmlns:a16="http://schemas.microsoft.com/office/drawing/2014/main" id="{1843117A-C0CB-444D-9A6B-EB96EBA2536C}"/>
            </a:ext>
          </a:extLst>
        </xdr:cNvPr>
        <xdr:cNvCxnSpPr/>
      </xdr:nvCxnSpPr>
      <xdr:spPr>
        <a:xfrm>
          <a:off x="12814300" y="100660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111142</xdr:rowOff>
    </xdr:from>
    <xdr:ext cx="405111" cy="259045"/>
    <xdr:sp macro="" textlink="">
      <xdr:nvSpPr>
        <xdr:cNvPr id="657" name="n_1aveValue【保健センター・保健所】&#10;有形固定資産減価償却率">
          <a:extLst>
            <a:ext uri="{FF2B5EF4-FFF2-40B4-BE49-F238E27FC236}">
              <a16:creationId xmlns:a16="http://schemas.microsoft.com/office/drawing/2014/main" id="{C51E0438-9E65-44A0-9FE7-522AE1D7B6E6}"/>
            </a:ext>
          </a:extLst>
        </xdr:cNvPr>
        <xdr:cNvSpPr txBox="1"/>
      </xdr:nvSpPr>
      <xdr:spPr>
        <a:xfrm>
          <a:off x="15266044" y="988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74947</xdr:rowOff>
    </xdr:from>
    <xdr:ext cx="405111" cy="259045"/>
    <xdr:sp macro="" textlink="">
      <xdr:nvSpPr>
        <xdr:cNvPr id="658" name="n_2aveValue【保健センター・保健所】&#10;有形固定資産減価償却率">
          <a:extLst>
            <a:ext uri="{FF2B5EF4-FFF2-40B4-BE49-F238E27FC236}">
              <a16:creationId xmlns:a16="http://schemas.microsoft.com/office/drawing/2014/main" id="{72CC2E71-C178-4CB2-9DFA-BF74001E0627}"/>
            </a:ext>
          </a:extLst>
        </xdr:cNvPr>
        <xdr:cNvSpPr txBox="1"/>
      </xdr:nvSpPr>
      <xdr:spPr>
        <a:xfrm>
          <a:off x="14389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156862</xdr:rowOff>
    </xdr:from>
    <xdr:ext cx="405111" cy="259045"/>
    <xdr:sp macro="" textlink="">
      <xdr:nvSpPr>
        <xdr:cNvPr id="659" name="n_3aveValue【保健センター・保健所】&#10;有形固定資産減価償却率">
          <a:extLst>
            <a:ext uri="{FF2B5EF4-FFF2-40B4-BE49-F238E27FC236}">
              <a16:creationId xmlns:a16="http://schemas.microsoft.com/office/drawing/2014/main" id="{55A88C99-575A-45FF-B65E-23BF00C4EF91}"/>
            </a:ext>
          </a:extLst>
        </xdr:cNvPr>
        <xdr:cNvSpPr txBox="1"/>
      </xdr:nvSpPr>
      <xdr:spPr>
        <a:xfrm>
          <a:off x="13500744" y="975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15892</xdr:rowOff>
    </xdr:from>
    <xdr:ext cx="405111" cy="259045"/>
    <xdr:sp macro="" textlink="">
      <xdr:nvSpPr>
        <xdr:cNvPr id="660" name="n_4aveValue【保健センター・保健所】&#10;有形固定資産減価償却率">
          <a:extLst>
            <a:ext uri="{FF2B5EF4-FFF2-40B4-BE49-F238E27FC236}">
              <a16:creationId xmlns:a16="http://schemas.microsoft.com/office/drawing/2014/main" id="{B51C9663-18BF-4A08-AFEC-EDAF7CBADB46}"/>
            </a:ext>
          </a:extLst>
        </xdr:cNvPr>
        <xdr:cNvSpPr txBox="1"/>
      </xdr:nvSpPr>
      <xdr:spPr>
        <a:xfrm>
          <a:off x="1261174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112412</xdr:rowOff>
    </xdr:from>
    <xdr:ext cx="405111" cy="259045"/>
    <xdr:sp macro="" textlink="">
      <xdr:nvSpPr>
        <xdr:cNvPr id="661" name="n_1mainValue【保健センター・保健所】&#10;有形固定資産減価償却率">
          <a:extLst>
            <a:ext uri="{FF2B5EF4-FFF2-40B4-BE49-F238E27FC236}">
              <a16:creationId xmlns:a16="http://schemas.microsoft.com/office/drawing/2014/main" id="{369EB2D8-888B-4CAE-AA32-3D45E0175BDB}"/>
            </a:ext>
          </a:extLst>
        </xdr:cNvPr>
        <xdr:cNvSpPr txBox="1"/>
      </xdr:nvSpPr>
      <xdr:spPr>
        <a:xfrm>
          <a:off x="15266044" y="1022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74312</xdr:rowOff>
    </xdr:from>
    <xdr:ext cx="405111" cy="259045"/>
    <xdr:sp macro="" textlink="">
      <xdr:nvSpPr>
        <xdr:cNvPr id="662" name="n_2mainValue【保健センター・保健所】&#10;有形固定資産減価償却率">
          <a:extLst>
            <a:ext uri="{FF2B5EF4-FFF2-40B4-BE49-F238E27FC236}">
              <a16:creationId xmlns:a16="http://schemas.microsoft.com/office/drawing/2014/main" id="{62927791-5C1B-4E97-805F-3C277A65273A}"/>
            </a:ext>
          </a:extLst>
        </xdr:cNvPr>
        <xdr:cNvSpPr txBox="1"/>
      </xdr:nvSpPr>
      <xdr:spPr>
        <a:xfrm>
          <a:off x="14389744" y="1018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32402</xdr:rowOff>
    </xdr:from>
    <xdr:ext cx="405111" cy="259045"/>
    <xdr:sp macro="" textlink="">
      <xdr:nvSpPr>
        <xdr:cNvPr id="663" name="n_3mainValue【保健センター・保健所】&#10;有形固定資産減価償却率">
          <a:extLst>
            <a:ext uri="{FF2B5EF4-FFF2-40B4-BE49-F238E27FC236}">
              <a16:creationId xmlns:a16="http://schemas.microsoft.com/office/drawing/2014/main" id="{A6EBEC7E-2A1D-4670-A996-D3D8CD2E47D4}"/>
            </a:ext>
          </a:extLst>
        </xdr:cNvPr>
        <xdr:cNvSpPr txBox="1"/>
      </xdr:nvSpPr>
      <xdr:spPr>
        <a:xfrm>
          <a:off x="13500744" y="1014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163847</xdr:rowOff>
    </xdr:from>
    <xdr:ext cx="405111" cy="259045"/>
    <xdr:sp macro="" textlink="">
      <xdr:nvSpPr>
        <xdr:cNvPr id="664" name="n_4mainValue【保健センター・保健所】&#10;有形固定資産減価償却率">
          <a:extLst>
            <a:ext uri="{FF2B5EF4-FFF2-40B4-BE49-F238E27FC236}">
              <a16:creationId xmlns:a16="http://schemas.microsoft.com/office/drawing/2014/main" id="{97CEDEB5-1ACE-45A5-8ACC-CBCB476EF02C}"/>
            </a:ext>
          </a:extLst>
        </xdr:cNvPr>
        <xdr:cNvSpPr txBox="1"/>
      </xdr:nvSpPr>
      <xdr:spPr>
        <a:xfrm>
          <a:off x="12611744" y="1010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901315E3-C79B-4899-AD26-10E7888CBA7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42B4A799-FADF-4EE8-8E86-D59C191516D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8F4BA16D-8D4F-4A76-A164-675BCD924D4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6E014590-BA71-4B4C-8B84-F5C4AD605D3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ED72B1E3-DD88-4186-AC57-4AEF567DAC3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F328F3E5-4138-498E-9852-9FAC4020CAB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6E155165-29A5-443F-9A2D-898F8B49733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904307E8-A8EC-4F70-BD2C-2175E851983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09D233D8-3347-44E0-9868-E6A5A9C1FF6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1364526D-810F-4892-9B5F-E721152B14A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a:extLst>
            <a:ext uri="{FF2B5EF4-FFF2-40B4-BE49-F238E27FC236}">
              <a16:creationId xmlns:a16="http://schemas.microsoft.com/office/drawing/2014/main" id="{9A11A27A-E465-4C69-86FB-622845909E02}"/>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a:extLst>
            <a:ext uri="{FF2B5EF4-FFF2-40B4-BE49-F238E27FC236}">
              <a16:creationId xmlns:a16="http://schemas.microsoft.com/office/drawing/2014/main" id="{32D423A3-7103-4A5D-AA0A-4D2AD60A7E4A}"/>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a:extLst>
            <a:ext uri="{FF2B5EF4-FFF2-40B4-BE49-F238E27FC236}">
              <a16:creationId xmlns:a16="http://schemas.microsoft.com/office/drawing/2014/main" id="{D77699C8-AD3D-4FCB-87BA-0DFC2BDACE3B}"/>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a:extLst>
            <a:ext uri="{FF2B5EF4-FFF2-40B4-BE49-F238E27FC236}">
              <a16:creationId xmlns:a16="http://schemas.microsoft.com/office/drawing/2014/main" id="{0B11E669-2404-45BB-92CC-0A63A6C4C399}"/>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id="{ECF3CBC0-129B-4FCF-930C-74F405FD0DB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a:extLst>
            <a:ext uri="{FF2B5EF4-FFF2-40B4-BE49-F238E27FC236}">
              <a16:creationId xmlns:a16="http://schemas.microsoft.com/office/drawing/2014/main" id="{0721C584-2478-4061-A432-99E66A84942D}"/>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a:extLst>
            <a:ext uri="{FF2B5EF4-FFF2-40B4-BE49-F238E27FC236}">
              <a16:creationId xmlns:a16="http://schemas.microsoft.com/office/drawing/2014/main" id="{8A966CFF-8DF2-4172-A646-8AF928B17CD4}"/>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a:extLst>
            <a:ext uri="{FF2B5EF4-FFF2-40B4-BE49-F238E27FC236}">
              <a16:creationId xmlns:a16="http://schemas.microsoft.com/office/drawing/2014/main" id="{B96645CE-71F3-4CA4-B9A1-E0760840CEDB}"/>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a:extLst>
            <a:ext uri="{FF2B5EF4-FFF2-40B4-BE49-F238E27FC236}">
              <a16:creationId xmlns:a16="http://schemas.microsoft.com/office/drawing/2014/main" id="{3E14266D-8671-4FA2-9540-506BDF70F436}"/>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a:extLst>
            <a:ext uri="{FF2B5EF4-FFF2-40B4-BE49-F238E27FC236}">
              <a16:creationId xmlns:a16="http://schemas.microsoft.com/office/drawing/2014/main" id="{18FD0588-28F0-4FFE-BB9F-E0E4EECCE0BE}"/>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DFE098A6-D304-405F-A64A-0092D823D25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a:extLst>
            <a:ext uri="{FF2B5EF4-FFF2-40B4-BE49-F238E27FC236}">
              <a16:creationId xmlns:a16="http://schemas.microsoft.com/office/drawing/2014/main" id="{8FC819EC-F7F9-4CF1-97A0-3C20885BBC6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保健センター・保健所】&#10;一人当たり面積グラフ枠">
          <a:extLst>
            <a:ext uri="{FF2B5EF4-FFF2-40B4-BE49-F238E27FC236}">
              <a16:creationId xmlns:a16="http://schemas.microsoft.com/office/drawing/2014/main" id="{45A3E4DF-61B8-4F05-AC03-1DE6D93EF48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15240</xdr:rowOff>
    </xdr:from>
    <xdr:to>
      <xdr:col>116</xdr:col>
      <xdr:colOff>62864</xdr:colOff>
      <xdr:row>63</xdr:row>
      <xdr:rowOff>148590</xdr:rowOff>
    </xdr:to>
    <xdr:cxnSp macro="">
      <xdr:nvCxnSpPr>
        <xdr:cNvPr id="688" name="直線コネクタ 687">
          <a:extLst>
            <a:ext uri="{FF2B5EF4-FFF2-40B4-BE49-F238E27FC236}">
              <a16:creationId xmlns:a16="http://schemas.microsoft.com/office/drawing/2014/main" id="{EFB8575B-9649-4DBF-814B-73D58A8C3386}"/>
            </a:ext>
          </a:extLst>
        </xdr:cNvPr>
        <xdr:cNvCxnSpPr/>
      </xdr:nvCxnSpPr>
      <xdr:spPr>
        <a:xfrm flipV="1">
          <a:off x="22160864" y="961644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89" name="【保健センター・保健所】&#10;一人当たり面積最小値テキスト">
          <a:extLst>
            <a:ext uri="{FF2B5EF4-FFF2-40B4-BE49-F238E27FC236}">
              <a16:creationId xmlns:a16="http://schemas.microsoft.com/office/drawing/2014/main" id="{235E2E06-423D-4F15-9858-A5FB35F2D254}"/>
            </a:ext>
          </a:extLst>
        </xdr:cNvPr>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90" name="直線コネクタ 689">
          <a:extLst>
            <a:ext uri="{FF2B5EF4-FFF2-40B4-BE49-F238E27FC236}">
              <a16:creationId xmlns:a16="http://schemas.microsoft.com/office/drawing/2014/main" id="{CD0CEDAF-C246-423D-833C-276A5A798E86}"/>
            </a:ext>
          </a:extLst>
        </xdr:cNvPr>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133367</xdr:rowOff>
    </xdr:from>
    <xdr:ext cx="469744" cy="259045"/>
    <xdr:sp macro="" textlink="">
      <xdr:nvSpPr>
        <xdr:cNvPr id="691" name="【保健センター・保健所】&#10;一人当たり面積最大値テキスト">
          <a:extLst>
            <a:ext uri="{FF2B5EF4-FFF2-40B4-BE49-F238E27FC236}">
              <a16:creationId xmlns:a16="http://schemas.microsoft.com/office/drawing/2014/main" id="{85C439EF-D4CB-4388-8688-5758FBE76FA2}"/>
            </a:ext>
          </a:extLst>
        </xdr:cNvPr>
        <xdr:cNvSpPr txBox="1"/>
      </xdr:nvSpPr>
      <xdr:spPr>
        <a:xfrm>
          <a:off x="22199600" y="939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15240</xdr:rowOff>
    </xdr:from>
    <xdr:to>
      <xdr:col>116</xdr:col>
      <xdr:colOff>152400</xdr:colOff>
      <xdr:row>56</xdr:row>
      <xdr:rowOff>15240</xdr:rowOff>
    </xdr:to>
    <xdr:cxnSp macro="">
      <xdr:nvCxnSpPr>
        <xdr:cNvPr id="692" name="直線コネクタ 691">
          <a:extLst>
            <a:ext uri="{FF2B5EF4-FFF2-40B4-BE49-F238E27FC236}">
              <a16:creationId xmlns:a16="http://schemas.microsoft.com/office/drawing/2014/main" id="{D6448EA3-5307-4C85-83DF-6B4E00A72111}"/>
            </a:ext>
          </a:extLst>
        </xdr:cNvPr>
        <xdr:cNvCxnSpPr/>
      </xdr:nvCxnSpPr>
      <xdr:spPr>
        <a:xfrm>
          <a:off x="22072600" y="961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53357</xdr:rowOff>
    </xdr:from>
    <xdr:ext cx="469744" cy="259045"/>
    <xdr:sp macro="" textlink="">
      <xdr:nvSpPr>
        <xdr:cNvPr id="693" name="【保健センター・保健所】&#10;一人当たり面積平均値テキスト">
          <a:extLst>
            <a:ext uri="{FF2B5EF4-FFF2-40B4-BE49-F238E27FC236}">
              <a16:creationId xmlns:a16="http://schemas.microsoft.com/office/drawing/2014/main" id="{AC6AC1EA-5AB5-435D-A742-CEB8FE2437DA}"/>
            </a:ext>
          </a:extLst>
        </xdr:cNvPr>
        <xdr:cNvSpPr txBox="1"/>
      </xdr:nvSpPr>
      <xdr:spPr>
        <a:xfrm>
          <a:off x="22199600" y="10511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74930</xdr:rowOff>
    </xdr:from>
    <xdr:to>
      <xdr:col>116</xdr:col>
      <xdr:colOff>114300</xdr:colOff>
      <xdr:row>62</xdr:row>
      <xdr:rowOff>5080</xdr:rowOff>
    </xdr:to>
    <xdr:sp macro="" textlink="">
      <xdr:nvSpPr>
        <xdr:cNvPr id="694" name="フローチャート: 判断 693">
          <a:extLst>
            <a:ext uri="{FF2B5EF4-FFF2-40B4-BE49-F238E27FC236}">
              <a16:creationId xmlns:a16="http://schemas.microsoft.com/office/drawing/2014/main" id="{14915972-59A8-41B3-A67B-05C15700E3BF}"/>
            </a:ext>
          </a:extLst>
        </xdr:cNvPr>
        <xdr:cNvSpPr/>
      </xdr:nvSpPr>
      <xdr:spPr>
        <a:xfrm>
          <a:off x="22110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74930</xdr:rowOff>
    </xdr:from>
    <xdr:to>
      <xdr:col>112</xdr:col>
      <xdr:colOff>38100</xdr:colOff>
      <xdr:row>62</xdr:row>
      <xdr:rowOff>5080</xdr:rowOff>
    </xdr:to>
    <xdr:sp macro="" textlink="">
      <xdr:nvSpPr>
        <xdr:cNvPr id="695" name="フローチャート: 判断 694">
          <a:extLst>
            <a:ext uri="{FF2B5EF4-FFF2-40B4-BE49-F238E27FC236}">
              <a16:creationId xmlns:a16="http://schemas.microsoft.com/office/drawing/2014/main" id="{144C98FA-D388-4045-B4B9-31DE7F6F5FA8}"/>
            </a:ext>
          </a:extLst>
        </xdr:cNvPr>
        <xdr:cNvSpPr/>
      </xdr:nvSpPr>
      <xdr:spPr>
        <a:xfrm>
          <a:off x="21272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82550</xdr:rowOff>
    </xdr:from>
    <xdr:to>
      <xdr:col>107</xdr:col>
      <xdr:colOff>101600</xdr:colOff>
      <xdr:row>62</xdr:row>
      <xdr:rowOff>12700</xdr:rowOff>
    </xdr:to>
    <xdr:sp macro="" textlink="">
      <xdr:nvSpPr>
        <xdr:cNvPr id="696" name="フローチャート: 判断 695">
          <a:extLst>
            <a:ext uri="{FF2B5EF4-FFF2-40B4-BE49-F238E27FC236}">
              <a16:creationId xmlns:a16="http://schemas.microsoft.com/office/drawing/2014/main" id="{00589A31-C407-4BC4-8832-5B59A9C364EA}"/>
            </a:ext>
          </a:extLst>
        </xdr:cNvPr>
        <xdr:cNvSpPr/>
      </xdr:nvSpPr>
      <xdr:spPr>
        <a:xfrm>
          <a:off x="20383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135890</xdr:rowOff>
    </xdr:from>
    <xdr:to>
      <xdr:col>102</xdr:col>
      <xdr:colOff>165100</xdr:colOff>
      <xdr:row>62</xdr:row>
      <xdr:rowOff>66040</xdr:rowOff>
    </xdr:to>
    <xdr:sp macro="" textlink="">
      <xdr:nvSpPr>
        <xdr:cNvPr id="697" name="フローチャート: 判断 696">
          <a:extLst>
            <a:ext uri="{FF2B5EF4-FFF2-40B4-BE49-F238E27FC236}">
              <a16:creationId xmlns:a16="http://schemas.microsoft.com/office/drawing/2014/main" id="{5DB4F991-D046-435E-8A71-73144FD2E821}"/>
            </a:ext>
          </a:extLst>
        </xdr:cNvPr>
        <xdr:cNvSpPr/>
      </xdr:nvSpPr>
      <xdr:spPr>
        <a:xfrm>
          <a:off x="19494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143510</xdr:rowOff>
    </xdr:from>
    <xdr:to>
      <xdr:col>98</xdr:col>
      <xdr:colOff>38100</xdr:colOff>
      <xdr:row>62</xdr:row>
      <xdr:rowOff>73660</xdr:rowOff>
    </xdr:to>
    <xdr:sp macro="" textlink="">
      <xdr:nvSpPr>
        <xdr:cNvPr id="698" name="フローチャート: 判断 697">
          <a:extLst>
            <a:ext uri="{FF2B5EF4-FFF2-40B4-BE49-F238E27FC236}">
              <a16:creationId xmlns:a16="http://schemas.microsoft.com/office/drawing/2014/main" id="{19D24473-C793-40A6-81EC-BFCFC21C083B}"/>
            </a:ext>
          </a:extLst>
        </xdr:cNvPr>
        <xdr:cNvSpPr/>
      </xdr:nvSpPr>
      <xdr:spPr>
        <a:xfrm>
          <a:off x="18605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F5DBBE55-AB21-4C0D-A0E7-D1FABF9D891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ED62246F-9CF3-473C-9FD4-9BECDEDFA6F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ACF9E56-86BB-4894-8474-AFF34663F70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474BEEF3-94CA-4F1E-8320-3141A0EBF5B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A8A33CB7-CE17-43B8-B802-CBE0D4E9FBB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17780</xdr:rowOff>
    </xdr:from>
    <xdr:to>
      <xdr:col>116</xdr:col>
      <xdr:colOff>114300</xdr:colOff>
      <xdr:row>56</xdr:row>
      <xdr:rowOff>119380</xdr:rowOff>
    </xdr:to>
    <xdr:sp macro="" textlink="">
      <xdr:nvSpPr>
        <xdr:cNvPr id="704" name="楕円 703">
          <a:extLst>
            <a:ext uri="{FF2B5EF4-FFF2-40B4-BE49-F238E27FC236}">
              <a16:creationId xmlns:a16="http://schemas.microsoft.com/office/drawing/2014/main" id="{9C02C52E-EEA9-485D-9081-DC11FC9BA6D3}"/>
            </a:ext>
          </a:extLst>
        </xdr:cNvPr>
        <xdr:cNvSpPr/>
      </xdr:nvSpPr>
      <xdr:spPr>
        <a:xfrm>
          <a:off x="22110700" y="961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104157</xdr:rowOff>
    </xdr:from>
    <xdr:ext cx="469744" cy="259045"/>
    <xdr:sp macro="" textlink="">
      <xdr:nvSpPr>
        <xdr:cNvPr id="705" name="【保健センター・保健所】&#10;一人当たり面積該当値テキスト">
          <a:extLst>
            <a:ext uri="{FF2B5EF4-FFF2-40B4-BE49-F238E27FC236}">
              <a16:creationId xmlns:a16="http://schemas.microsoft.com/office/drawing/2014/main" id="{F68D5CA0-5A4A-466D-8656-AE93D3B56588}"/>
            </a:ext>
          </a:extLst>
        </xdr:cNvPr>
        <xdr:cNvSpPr txBox="1"/>
      </xdr:nvSpPr>
      <xdr:spPr>
        <a:xfrm>
          <a:off x="22199600" y="953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40640</xdr:rowOff>
    </xdr:from>
    <xdr:to>
      <xdr:col>112</xdr:col>
      <xdr:colOff>38100</xdr:colOff>
      <xdr:row>56</xdr:row>
      <xdr:rowOff>142240</xdr:rowOff>
    </xdr:to>
    <xdr:sp macro="" textlink="">
      <xdr:nvSpPr>
        <xdr:cNvPr id="706" name="楕円 705">
          <a:extLst>
            <a:ext uri="{FF2B5EF4-FFF2-40B4-BE49-F238E27FC236}">
              <a16:creationId xmlns:a16="http://schemas.microsoft.com/office/drawing/2014/main" id="{913FCAEE-A91F-4E2F-AE0A-3D4E7992991B}"/>
            </a:ext>
          </a:extLst>
        </xdr:cNvPr>
        <xdr:cNvSpPr/>
      </xdr:nvSpPr>
      <xdr:spPr>
        <a:xfrm>
          <a:off x="21272500" y="96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68580</xdr:rowOff>
    </xdr:from>
    <xdr:to>
      <xdr:col>116</xdr:col>
      <xdr:colOff>63500</xdr:colOff>
      <xdr:row>56</xdr:row>
      <xdr:rowOff>91440</xdr:rowOff>
    </xdr:to>
    <xdr:cxnSp macro="">
      <xdr:nvCxnSpPr>
        <xdr:cNvPr id="707" name="直線コネクタ 706">
          <a:extLst>
            <a:ext uri="{FF2B5EF4-FFF2-40B4-BE49-F238E27FC236}">
              <a16:creationId xmlns:a16="http://schemas.microsoft.com/office/drawing/2014/main" id="{D81DF1FA-9580-4378-BF51-0CBC11D12275}"/>
            </a:ext>
          </a:extLst>
        </xdr:cNvPr>
        <xdr:cNvCxnSpPr/>
      </xdr:nvCxnSpPr>
      <xdr:spPr>
        <a:xfrm flipV="1">
          <a:off x="21323300" y="96697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63500</xdr:rowOff>
    </xdr:from>
    <xdr:to>
      <xdr:col>107</xdr:col>
      <xdr:colOff>101600</xdr:colOff>
      <xdr:row>56</xdr:row>
      <xdr:rowOff>165100</xdr:rowOff>
    </xdr:to>
    <xdr:sp macro="" textlink="">
      <xdr:nvSpPr>
        <xdr:cNvPr id="708" name="楕円 707">
          <a:extLst>
            <a:ext uri="{FF2B5EF4-FFF2-40B4-BE49-F238E27FC236}">
              <a16:creationId xmlns:a16="http://schemas.microsoft.com/office/drawing/2014/main" id="{469283F0-28F0-46D7-B59A-7704277ECCC2}"/>
            </a:ext>
          </a:extLst>
        </xdr:cNvPr>
        <xdr:cNvSpPr/>
      </xdr:nvSpPr>
      <xdr:spPr>
        <a:xfrm>
          <a:off x="203835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91440</xdr:rowOff>
    </xdr:from>
    <xdr:to>
      <xdr:col>111</xdr:col>
      <xdr:colOff>177800</xdr:colOff>
      <xdr:row>56</xdr:row>
      <xdr:rowOff>114300</xdr:rowOff>
    </xdr:to>
    <xdr:cxnSp macro="">
      <xdr:nvCxnSpPr>
        <xdr:cNvPr id="709" name="直線コネクタ 708">
          <a:extLst>
            <a:ext uri="{FF2B5EF4-FFF2-40B4-BE49-F238E27FC236}">
              <a16:creationId xmlns:a16="http://schemas.microsoft.com/office/drawing/2014/main" id="{75C04F8A-FF68-4522-A836-95FB92DC42B6}"/>
            </a:ext>
          </a:extLst>
        </xdr:cNvPr>
        <xdr:cNvCxnSpPr/>
      </xdr:nvCxnSpPr>
      <xdr:spPr>
        <a:xfrm flipV="1">
          <a:off x="20434300" y="9692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86360</xdr:rowOff>
    </xdr:from>
    <xdr:to>
      <xdr:col>102</xdr:col>
      <xdr:colOff>165100</xdr:colOff>
      <xdr:row>57</xdr:row>
      <xdr:rowOff>16510</xdr:rowOff>
    </xdr:to>
    <xdr:sp macro="" textlink="">
      <xdr:nvSpPr>
        <xdr:cNvPr id="710" name="楕円 709">
          <a:extLst>
            <a:ext uri="{FF2B5EF4-FFF2-40B4-BE49-F238E27FC236}">
              <a16:creationId xmlns:a16="http://schemas.microsoft.com/office/drawing/2014/main" id="{FDD83670-BB9E-4BA3-B95F-CDD72D595005}"/>
            </a:ext>
          </a:extLst>
        </xdr:cNvPr>
        <xdr:cNvSpPr/>
      </xdr:nvSpPr>
      <xdr:spPr>
        <a:xfrm>
          <a:off x="194945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114300</xdr:rowOff>
    </xdr:from>
    <xdr:to>
      <xdr:col>107</xdr:col>
      <xdr:colOff>50800</xdr:colOff>
      <xdr:row>56</xdr:row>
      <xdr:rowOff>137160</xdr:rowOff>
    </xdr:to>
    <xdr:cxnSp macro="">
      <xdr:nvCxnSpPr>
        <xdr:cNvPr id="711" name="直線コネクタ 710">
          <a:extLst>
            <a:ext uri="{FF2B5EF4-FFF2-40B4-BE49-F238E27FC236}">
              <a16:creationId xmlns:a16="http://schemas.microsoft.com/office/drawing/2014/main" id="{DDCB6C97-BA5A-486D-B4FE-C33711F71AB3}"/>
            </a:ext>
          </a:extLst>
        </xdr:cNvPr>
        <xdr:cNvCxnSpPr/>
      </xdr:nvCxnSpPr>
      <xdr:spPr>
        <a:xfrm flipV="1">
          <a:off x="19545300" y="97155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109220</xdr:rowOff>
    </xdr:from>
    <xdr:to>
      <xdr:col>98</xdr:col>
      <xdr:colOff>38100</xdr:colOff>
      <xdr:row>57</xdr:row>
      <xdr:rowOff>39370</xdr:rowOff>
    </xdr:to>
    <xdr:sp macro="" textlink="">
      <xdr:nvSpPr>
        <xdr:cNvPr id="712" name="楕円 711">
          <a:extLst>
            <a:ext uri="{FF2B5EF4-FFF2-40B4-BE49-F238E27FC236}">
              <a16:creationId xmlns:a16="http://schemas.microsoft.com/office/drawing/2014/main" id="{3E1CC239-F716-46A4-8701-3524EA777A88}"/>
            </a:ext>
          </a:extLst>
        </xdr:cNvPr>
        <xdr:cNvSpPr/>
      </xdr:nvSpPr>
      <xdr:spPr>
        <a:xfrm>
          <a:off x="18605500" y="971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137160</xdr:rowOff>
    </xdr:from>
    <xdr:to>
      <xdr:col>102</xdr:col>
      <xdr:colOff>114300</xdr:colOff>
      <xdr:row>56</xdr:row>
      <xdr:rowOff>160020</xdr:rowOff>
    </xdr:to>
    <xdr:cxnSp macro="">
      <xdr:nvCxnSpPr>
        <xdr:cNvPr id="713" name="直線コネクタ 712">
          <a:extLst>
            <a:ext uri="{FF2B5EF4-FFF2-40B4-BE49-F238E27FC236}">
              <a16:creationId xmlns:a16="http://schemas.microsoft.com/office/drawing/2014/main" id="{22482179-5158-44BC-BE1A-71E316B7E6BD}"/>
            </a:ext>
          </a:extLst>
        </xdr:cNvPr>
        <xdr:cNvCxnSpPr/>
      </xdr:nvCxnSpPr>
      <xdr:spPr>
        <a:xfrm flipV="1">
          <a:off x="18656300" y="97383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167657</xdr:rowOff>
    </xdr:from>
    <xdr:ext cx="469744" cy="259045"/>
    <xdr:sp macro="" textlink="">
      <xdr:nvSpPr>
        <xdr:cNvPr id="714" name="n_1aveValue【保健センター・保健所】&#10;一人当たり面積">
          <a:extLst>
            <a:ext uri="{FF2B5EF4-FFF2-40B4-BE49-F238E27FC236}">
              <a16:creationId xmlns:a16="http://schemas.microsoft.com/office/drawing/2014/main" id="{8AF34E48-7B7F-4907-A581-F837FB14A444}"/>
            </a:ext>
          </a:extLst>
        </xdr:cNvPr>
        <xdr:cNvSpPr txBox="1"/>
      </xdr:nvSpPr>
      <xdr:spPr>
        <a:xfrm>
          <a:off x="210757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3827</xdr:rowOff>
    </xdr:from>
    <xdr:ext cx="469744" cy="259045"/>
    <xdr:sp macro="" textlink="">
      <xdr:nvSpPr>
        <xdr:cNvPr id="715" name="n_2aveValue【保健センター・保健所】&#10;一人当たり面積">
          <a:extLst>
            <a:ext uri="{FF2B5EF4-FFF2-40B4-BE49-F238E27FC236}">
              <a16:creationId xmlns:a16="http://schemas.microsoft.com/office/drawing/2014/main" id="{D749A3C8-46A2-46C6-9CEA-F566F61120B8}"/>
            </a:ext>
          </a:extLst>
        </xdr:cNvPr>
        <xdr:cNvSpPr txBox="1"/>
      </xdr:nvSpPr>
      <xdr:spPr>
        <a:xfrm>
          <a:off x="20199427"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57167</xdr:rowOff>
    </xdr:from>
    <xdr:ext cx="469744" cy="259045"/>
    <xdr:sp macro="" textlink="">
      <xdr:nvSpPr>
        <xdr:cNvPr id="716" name="n_3aveValue【保健センター・保健所】&#10;一人当たり面積">
          <a:extLst>
            <a:ext uri="{FF2B5EF4-FFF2-40B4-BE49-F238E27FC236}">
              <a16:creationId xmlns:a16="http://schemas.microsoft.com/office/drawing/2014/main" id="{3446BF8B-C396-442D-9B6F-E0BFB2CB0972}"/>
            </a:ext>
          </a:extLst>
        </xdr:cNvPr>
        <xdr:cNvSpPr txBox="1"/>
      </xdr:nvSpPr>
      <xdr:spPr>
        <a:xfrm>
          <a:off x="19310427"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64787</xdr:rowOff>
    </xdr:from>
    <xdr:ext cx="469744" cy="259045"/>
    <xdr:sp macro="" textlink="">
      <xdr:nvSpPr>
        <xdr:cNvPr id="717" name="n_4aveValue【保健センター・保健所】&#10;一人当たり面積">
          <a:extLst>
            <a:ext uri="{FF2B5EF4-FFF2-40B4-BE49-F238E27FC236}">
              <a16:creationId xmlns:a16="http://schemas.microsoft.com/office/drawing/2014/main" id="{0A982937-4CDC-466F-AF97-9259541C3675}"/>
            </a:ext>
          </a:extLst>
        </xdr:cNvPr>
        <xdr:cNvSpPr txBox="1"/>
      </xdr:nvSpPr>
      <xdr:spPr>
        <a:xfrm>
          <a:off x="18421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158767</xdr:rowOff>
    </xdr:from>
    <xdr:ext cx="469744" cy="259045"/>
    <xdr:sp macro="" textlink="">
      <xdr:nvSpPr>
        <xdr:cNvPr id="718" name="n_1mainValue【保健センター・保健所】&#10;一人当たり面積">
          <a:extLst>
            <a:ext uri="{FF2B5EF4-FFF2-40B4-BE49-F238E27FC236}">
              <a16:creationId xmlns:a16="http://schemas.microsoft.com/office/drawing/2014/main" id="{04B50A9F-8726-4D36-8EDE-55C439679BF3}"/>
            </a:ext>
          </a:extLst>
        </xdr:cNvPr>
        <xdr:cNvSpPr txBox="1"/>
      </xdr:nvSpPr>
      <xdr:spPr>
        <a:xfrm>
          <a:off x="21075727" y="941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10177</xdr:rowOff>
    </xdr:from>
    <xdr:ext cx="469744" cy="259045"/>
    <xdr:sp macro="" textlink="">
      <xdr:nvSpPr>
        <xdr:cNvPr id="719" name="n_2mainValue【保健センター・保健所】&#10;一人当たり面積">
          <a:extLst>
            <a:ext uri="{FF2B5EF4-FFF2-40B4-BE49-F238E27FC236}">
              <a16:creationId xmlns:a16="http://schemas.microsoft.com/office/drawing/2014/main" id="{9A9A5B95-1DCE-4751-96B5-CEC9FE7A53E1}"/>
            </a:ext>
          </a:extLst>
        </xdr:cNvPr>
        <xdr:cNvSpPr txBox="1"/>
      </xdr:nvSpPr>
      <xdr:spPr>
        <a:xfrm>
          <a:off x="20199427" y="943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33037</xdr:rowOff>
    </xdr:from>
    <xdr:ext cx="469744" cy="259045"/>
    <xdr:sp macro="" textlink="">
      <xdr:nvSpPr>
        <xdr:cNvPr id="720" name="n_3mainValue【保健センター・保健所】&#10;一人当たり面積">
          <a:extLst>
            <a:ext uri="{FF2B5EF4-FFF2-40B4-BE49-F238E27FC236}">
              <a16:creationId xmlns:a16="http://schemas.microsoft.com/office/drawing/2014/main" id="{8FE10E03-3D7F-486D-A547-0039B1CBC08C}"/>
            </a:ext>
          </a:extLst>
        </xdr:cNvPr>
        <xdr:cNvSpPr txBox="1"/>
      </xdr:nvSpPr>
      <xdr:spPr>
        <a:xfrm>
          <a:off x="19310427" y="946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55897</xdr:rowOff>
    </xdr:from>
    <xdr:ext cx="469744" cy="259045"/>
    <xdr:sp macro="" textlink="">
      <xdr:nvSpPr>
        <xdr:cNvPr id="721" name="n_4mainValue【保健センター・保健所】&#10;一人当たり面積">
          <a:extLst>
            <a:ext uri="{FF2B5EF4-FFF2-40B4-BE49-F238E27FC236}">
              <a16:creationId xmlns:a16="http://schemas.microsoft.com/office/drawing/2014/main" id="{EC418CCF-A05B-46CE-9D2A-33EC14D675A3}"/>
            </a:ext>
          </a:extLst>
        </xdr:cNvPr>
        <xdr:cNvSpPr txBox="1"/>
      </xdr:nvSpPr>
      <xdr:spPr>
        <a:xfrm>
          <a:off x="18421427" y="948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8AF6EF6E-9664-4C4E-930C-7AFF1848673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FA96D550-5F3A-45DE-A719-03E3598EC90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3BA48F6F-0A14-4D89-AE8A-3B7CE0EC4DC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27BF24B7-1B89-4B90-A7EA-4C8186838AF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636FF6EF-6D6C-440A-A876-831F3BC465B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FBB9DA37-20C7-4204-BFC9-B6F6BFC665D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20E505C2-FA86-4D6B-8660-3014F4DCE73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B77BD365-B0D1-41CF-8F64-0AF0061C2CC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a:extLst>
            <a:ext uri="{FF2B5EF4-FFF2-40B4-BE49-F238E27FC236}">
              <a16:creationId xmlns:a16="http://schemas.microsoft.com/office/drawing/2014/main" id="{8B3B1EF0-D719-451B-B776-79D95ACB08D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a:extLst>
            <a:ext uri="{FF2B5EF4-FFF2-40B4-BE49-F238E27FC236}">
              <a16:creationId xmlns:a16="http://schemas.microsoft.com/office/drawing/2014/main" id="{8BA974A3-E8CF-42A7-9BD3-5191381AF1F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a:extLst>
            <a:ext uri="{FF2B5EF4-FFF2-40B4-BE49-F238E27FC236}">
              <a16:creationId xmlns:a16="http://schemas.microsoft.com/office/drawing/2014/main" id="{6489DF4D-1836-45E2-8AF1-DF28A44C355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3" name="直線コネクタ 732">
          <a:extLst>
            <a:ext uri="{FF2B5EF4-FFF2-40B4-BE49-F238E27FC236}">
              <a16:creationId xmlns:a16="http://schemas.microsoft.com/office/drawing/2014/main" id="{0899C3F7-50DD-415D-A568-8D2B1867CDD4}"/>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4" name="テキスト ボックス 733">
          <a:extLst>
            <a:ext uri="{FF2B5EF4-FFF2-40B4-BE49-F238E27FC236}">
              <a16:creationId xmlns:a16="http://schemas.microsoft.com/office/drawing/2014/main" id="{51FCBEC5-01C5-415C-83B4-0629F4F4A8A3}"/>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5" name="直線コネクタ 734">
          <a:extLst>
            <a:ext uri="{FF2B5EF4-FFF2-40B4-BE49-F238E27FC236}">
              <a16:creationId xmlns:a16="http://schemas.microsoft.com/office/drawing/2014/main" id="{1A0F0B93-632C-49A1-9860-7407D9911C44}"/>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6" name="テキスト ボックス 735">
          <a:extLst>
            <a:ext uri="{FF2B5EF4-FFF2-40B4-BE49-F238E27FC236}">
              <a16:creationId xmlns:a16="http://schemas.microsoft.com/office/drawing/2014/main" id="{6B18E3A0-3DB8-4953-8DC2-8F490EC5DC22}"/>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7" name="直線コネクタ 736">
          <a:extLst>
            <a:ext uri="{FF2B5EF4-FFF2-40B4-BE49-F238E27FC236}">
              <a16:creationId xmlns:a16="http://schemas.microsoft.com/office/drawing/2014/main" id="{84CE0414-8CE9-4DFF-A309-33EAB9F434DA}"/>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8" name="テキスト ボックス 737">
          <a:extLst>
            <a:ext uri="{FF2B5EF4-FFF2-40B4-BE49-F238E27FC236}">
              <a16:creationId xmlns:a16="http://schemas.microsoft.com/office/drawing/2014/main" id="{9360C376-9836-449A-A7F4-3B936E98BCB5}"/>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9" name="直線コネクタ 738">
          <a:extLst>
            <a:ext uri="{FF2B5EF4-FFF2-40B4-BE49-F238E27FC236}">
              <a16:creationId xmlns:a16="http://schemas.microsoft.com/office/drawing/2014/main" id="{5D4A905F-FB85-42DD-911A-2B11C8A8DCA8}"/>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0" name="テキスト ボックス 739">
          <a:extLst>
            <a:ext uri="{FF2B5EF4-FFF2-40B4-BE49-F238E27FC236}">
              <a16:creationId xmlns:a16="http://schemas.microsoft.com/office/drawing/2014/main" id="{07AE69F8-38EA-4663-893C-86EEE085CC69}"/>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1" name="直線コネクタ 740">
          <a:extLst>
            <a:ext uri="{FF2B5EF4-FFF2-40B4-BE49-F238E27FC236}">
              <a16:creationId xmlns:a16="http://schemas.microsoft.com/office/drawing/2014/main" id="{422DFBBA-5CFA-479D-8A38-F19BDD872D93}"/>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2" name="テキスト ボックス 741">
          <a:extLst>
            <a:ext uri="{FF2B5EF4-FFF2-40B4-BE49-F238E27FC236}">
              <a16:creationId xmlns:a16="http://schemas.microsoft.com/office/drawing/2014/main" id="{05A78E16-A109-4B42-9C35-1213BC49F8AB}"/>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3" name="直線コネクタ 742">
          <a:extLst>
            <a:ext uri="{FF2B5EF4-FFF2-40B4-BE49-F238E27FC236}">
              <a16:creationId xmlns:a16="http://schemas.microsoft.com/office/drawing/2014/main" id="{3CCFD5ED-946E-41FA-AC9D-DFACD4F93BD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4" name="テキスト ボックス 743">
          <a:extLst>
            <a:ext uri="{FF2B5EF4-FFF2-40B4-BE49-F238E27FC236}">
              <a16:creationId xmlns:a16="http://schemas.microsoft.com/office/drawing/2014/main" id="{2AC52979-5707-43E6-B090-BA4E1A1272B4}"/>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5" name="【消防施設】&#10;有形固定資産減価償却率グラフ枠">
          <a:extLst>
            <a:ext uri="{FF2B5EF4-FFF2-40B4-BE49-F238E27FC236}">
              <a16:creationId xmlns:a16="http://schemas.microsoft.com/office/drawing/2014/main" id="{1C31C1C4-DB7E-4F73-BAB6-48F1E1CC9A7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47625</xdr:rowOff>
    </xdr:from>
    <xdr:to>
      <xdr:col>85</xdr:col>
      <xdr:colOff>126364</xdr:colOff>
      <xdr:row>85</xdr:row>
      <xdr:rowOff>55245</xdr:rowOff>
    </xdr:to>
    <xdr:cxnSp macro="">
      <xdr:nvCxnSpPr>
        <xdr:cNvPr id="746" name="直線コネクタ 745">
          <a:extLst>
            <a:ext uri="{FF2B5EF4-FFF2-40B4-BE49-F238E27FC236}">
              <a16:creationId xmlns:a16="http://schemas.microsoft.com/office/drawing/2014/main" id="{083196C0-E034-4DC8-A441-CB8268AD23BE}"/>
            </a:ext>
          </a:extLst>
        </xdr:cNvPr>
        <xdr:cNvCxnSpPr/>
      </xdr:nvCxnSpPr>
      <xdr:spPr>
        <a:xfrm flipV="1">
          <a:off x="16318864" y="13249275"/>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59072</xdr:rowOff>
    </xdr:from>
    <xdr:ext cx="405111" cy="259045"/>
    <xdr:sp macro="" textlink="">
      <xdr:nvSpPr>
        <xdr:cNvPr id="747" name="【消防施設】&#10;有形固定資産減価償却率最小値テキスト">
          <a:extLst>
            <a:ext uri="{FF2B5EF4-FFF2-40B4-BE49-F238E27FC236}">
              <a16:creationId xmlns:a16="http://schemas.microsoft.com/office/drawing/2014/main" id="{DF22CD03-47F9-4A36-BD6D-819178A09B5F}"/>
            </a:ext>
          </a:extLst>
        </xdr:cNvPr>
        <xdr:cNvSpPr txBox="1"/>
      </xdr:nvSpPr>
      <xdr:spPr>
        <a:xfrm>
          <a:off x="16357600" y="1463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55245</xdr:rowOff>
    </xdr:from>
    <xdr:to>
      <xdr:col>86</xdr:col>
      <xdr:colOff>25400</xdr:colOff>
      <xdr:row>85</xdr:row>
      <xdr:rowOff>55245</xdr:rowOff>
    </xdr:to>
    <xdr:cxnSp macro="">
      <xdr:nvCxnSpPr>
        <xdr:cNvPr id="748" name="直線コネクタ 747">
          <a:extLst>
            <a:ext uri="{FF2B5EF4-FFF2-40B4-BE49-F238E27FC236}">
              <a16:creationId xmlns:a16="http://schemas.microsoft.com/office/drawing/2014/main" id="{CCDEDB51-4CB7-4845-9629-A22F68F716AA}"/>
            </a:ext>
          </a:extLst>
        </xdr:cNvPr>
        <xdr:cNvCxnSpPr/>
      </xdr:nvCxnSpPr>
      <xdr:spPr>
        <a:xfrm>
          <a:off x="16230600" y="1462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165752</xdr:rowOff>
    </xdr:from>
    <xdr:ext cx="405111" cy="259045"/>
    <xdr:sp macro="" textlink="">
      <xdr:nvSpPr>
        <xdr:cNvPr id="749" name="【消防施設】&#10;有形固定資産減価償却率最大値テキスト">
          <a:extLst>
            <a:ext uri="{FF2B5EF4-FFF2-40B4-BE49-F238E27FC236}">
              <a16:creationId xmlns:a16="http://schemas.microsoft.com/office/drawing/2014/main" id="{B66FA4DC-D2D9-4A66-91B6-45BE32A55959}"/>
            </a:ext>
          </a:extLst>
        </xdr:cNvPr>
        <xdr:cNvSpPr txBox="1"/>
      </xdr:nvSpPr>
      <xdr:spPr>
        <a:xfrm>
          <a:off x="16357600" y="13024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47625</xdr:rowOff>
    </xdr:from>
    <xdr:to>
      <xdr:col>86</xdr:col>
      <xdr:colOff>25400</xdr:colOff>
      <xdr:row>77</xdr:row>
      <xdr:rowOff>47625</xdr:rowOff>
    </xdr:to>
    <xdr:cxnSp macro="">
      <xdr:nvCxnSpPr>
        <xdr:cNvPr id="750" name="直線コネクタ 749">
          <a:extLst>
            <a:ext uri="{FF2B5EF4-FFF2-40B4-BE49-F238E27FC236}">
              <a16:creationId xmlns:a16="http://schemas.microsoft.com/office/drawing/2014/main" id="{C65468AC-ED2B-415F-901A-62A341D603C4}"/>
            </a:ext>
          </a:extLst>
        </xdr:cNvPr>
        <xdr:cNvCxnSpPr/>
      </xdr:nvCxnSpPr>
      <xdr:spPr>
        <a:xfrm>
          <a:off x="16230600" y="1324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24782</xdr:rowOff>
    </xdr:from>
    <xdr:ext cx="405111" cy="259045"/>
    <xdr:sp macro="" textlink="">
      <xdr:nvSpPr>
        <xdr:cNvPr id="751" name="【消防施設】&#10;有形固定資産減価償却率平均値テキスト">
          <a:extLst>
            <a:ext uri="{FF2B5EF4-FFF2-40B4-BE49-F238E27FC236}">
              <a16:creationId xmlns:a16="http://schemas.microsoft.com/office/drawing/2014/main" id="{7D9CA0C0-8DFC-43B5-9B84-04EDCECC0F47}"/>
            </a:ext>
          </a:extLst>
        </xdr:cNvPr>
        <xdr:cNvSpPr txBox="1"/>
      </xdr:nvSpPr>
      <xdr:spPr>
        <a:xfrm>
          <a:off x="16357600" y="14083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46355</xdr:rowOff>
    </xdr:from>
    <xdr:to>
      <xdr:col>85</xdr:col>
      <xdr:colOff>177800</xdr:colOff>
      <xdr:row>82</xdr:row>
      <xdr:rowOff>147955</xdr:rowOff>
    </xdr:to>
    <xdr:sp macro="" textlink="">
      <xdr:nvSpPr>
        <xdr:cNvPr id="752" name="フローチャート: 判断 751">
          <a:extLst>
            <a:ext uri="{FF2B5EF4-FFF2-40B4-BE49-F238E27FC236}">
              <a16:creationId xmlns:a16="http://schemas.microsoft.com/office/drawing/2014/main" id="{9B48FC50-118E-4A6B-9D7F-EB54709B7C1C}"/>
            </a:ext>
          </a:extLst>
        </xdr:cNvPr>
        <xdr:cNvSpPr/>
      </xdr:nvSpPr>
      <xdr:spPr>
        <a:xfrm>
          <a:off x="162687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753" name="フローチャート: 判断 752">
          <a:extLst>
            <a:ext uri="{FF2B5EF4-FFF2-40B4-BE49-F238E27FC236}">
              <a16:creationId xmlns:a16="http://schemas.microsoft.com/office/drawing/2014/main" id="{AB60B2C7-4AD5-4622-9742-543AF5FF8B44}"/>
            </a:ext>
          </a:extLst>
        </xdr:cNvPr>
        <xdr:cNvSpPr/>
      </xdr:nvSpPr>
      <xdr:spPr>
        <a:xfrm>
          <a:off x="15430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145414</xdr:rowOff>
    </xdr:from>
    <xdr:to>
      <xdr:col>76</xdr:col>
      <xdr:colOff>165100</xdr:colOff>
      <xdr:row>82</xdr:row>
      <xdr:rowOff>75564</xdr:rowOff>
    </xdr:to>
    <xdr:sp macro="" textlink="">
      <xdr:nvSpPr>
        <xdr:cNvPr id="754" name="フローチャート: 判断 753">
          <a:extLst>
            <a:ext uri="{FF2B5EF4-FFF2-40B4-BE49-F238E27FC236}">
              <a16:creationId xmlns:a16="http://schemas.microsoft.com/office/drawing/2014/main" id="{4DC547D0-2D35-4985-80CB-F1359FD6B4D0}"/>
            </a:ext>
          </a:extLst>
        </xdr:cNvPr>
        <xdr:cNvSpPr/>
      </xdr:nvSpPr>
      <xdr:spPr>
        <a:xfrm>
          <a:off x="14541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132080</xdr:rowOff>
    </xdr:from>
    <xdr:to>
      <xdr:col>72</xdr:col>
      <xdr:colOff>38100</xdr:colOff>
      <xdr:row>82</xdr:row>
      <xdr:rowOff>62230</xdr:rowOff>
    </xdr:to>
    <xdr:sp macro="" textlink="">
      <xdr:nvSpPr>
        <xdr:cNvPr id="755" name="フローチャート: 判断 754">
          <a:extLst>
            <a:ext uri="{FF2B5EF4-FFF2-40B4-BE49-F238E27FC236}">
              <a16:creationId xmlns:a16="http://schemas.microsoft.com/office/drawing/2014/main" id="{9837786D-1134-4B67-84F2-6C72A6CB50DE}"/>
            </a:ext>
          </a:extLst>
        </xdr:cNvPr>
        <xdr:cNvSpPr/>
      </xdr:nvSpPr>
      <xdr:spPr>
        <a:xfrm>
          <a:off x="13652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756" name="フローチャート: 判断 755">
          <a:extLst>
            <a:ext uri="{FF2B5EF4-FFF2-40B4-BE49-F238E27FC236}">
              <a16:creationId xmlns:a16="http://schemas.microsoft.com/office/drawing/2014/main" id="{E4B47661-6B7B-4889-BBF7-F89808F6EE4A}"/>
            </a:ext>
          </a:extLst>
        </xdr:cNvPr>
        <xdr:cNvSpPr/>
      </xdr:nvSpPr>
      <xdr:spPr>
        <a:xfrm>
          <a:off x="12763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7F01A59-EFE3-4EA5-8B7B-4F4516C8041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8DD47DE2-A76F-4D4A-90CB-B155D954B5C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0C1B8F07-6014-41FB-B83F-87EEDA8809D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74912D86-9B7D-4724-AE42-BDB729EFC07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DB257AF7-6A3A-4267-B64F-CD402675DAE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13970</xdr:rowOff>
    </xdr:from>
    <xdr:to>
      <xdr:col>85</xdr:col>
      <xdr:colOff>177800</xdr:colOff>
      <xdr:row>81</xdr:row>
      <xdr:rowOff>115570</xdr:rowOff>
    </xdr:to>
    <xdr:sp macro="" textlink="">
      <xdr:nvSpPr>
        <xdr:cNvPr id="762" name="楕円 761">
          <a:extLst>
            <a:ext uri="{FF2B5EF4-FFF2-40B4-BE49-F238E27FC236}">
              <a16:creationId xmlns:a16="http://schemas.microsoft.com/office/drawing/2014/main" id="{E711939D-9579-4797-AFB9-2A859624EA55}"/>
            </a:ext>
          </a:extLst>
        </xdr:cNvPr>
        <xdr:cNvSpPr/>
      </xdr:nvSpPr>
      <xdr:spPr>
        <a:xfrm>
          <a:off x="16268700" y="1390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36847</xdr:rowOff>
    </xdr:from>
    <xdr:ext cx="405111" cy="259045"/>
    <xdr:sp macro="" textlink="">
      <xdr:nvSpPr>
        <xdr:cNvPr id="763" name="【消防施設】&#10;有形固定資産減価償却率該当値テキスト">
          <a:extLst>
            <a:ext uri="{FF2B5EF4-FFF2-40B4-BE49-F238E27FC236}">
              <a16:creationId xmlns:a16="http://schemas.microsoft.com/office/drawing/2014/main" id="{EC3C3003-609E-4A56-BB2E-5500CA5BFBC0}"/>
            </a:ext>
          </a:extLst>
        </xdr:cNvPr>
        <xdr:cNvSpPr txBox="1"/>
      </xdr:nvSpPr>
      <xdr:spPr>
        <a:xfrm>
          <a:off x="16357600"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156845</xdr:rowOff>
    </xdr:from>
    <xdr:to>
      <xdr:col>81</xdr:col>
      <xdr:colOff>101600</xdr:colOff>
      <xdr:row>81</xdr:row>
      <xdr:rowOff>86995</xdr:rowOff>
    </xdr:to>
    <xdr:sp macro="" textlink="">
      <xdr:nvSpPr>
        <xdr:cNvPr id="764" name="楕円 763">
          <a:extLst>
            <a:ext uri="{FF2B5EF4-FFF2-40B4-BE49-F238E27FC236}">
              <a16:creationId xmlns:a16="http://schemas.microsoft.com/office/drawing/2014/main" id="{E7883EAC-1A09-4CF1-8C46-AD7CE9DDCA71}"/>
            </a:ext>
          </a:extLst>
        </xdr:cNvPr>
        <xdr:cNvSpPr/>
      </xdr:nvSpPr>
      <xdr:spPr>
        <a:xfrm>
          <a:off x="15430500" y="1387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36195</xdr:rowOff>
    </xdr:from>
    <xdr:to>
      <xdr:col>85</xdr:col>
      <xdr:colOff>127000</xdr:colOff>
      <xdr:row>81</xdr:row>
      <xdr:rowOff>64770</xdr:rowOff>
    </xdr:to>
    <xdr:cxnSp macro="">
      <xdr:nvCxnSpPr>
        <xdr:cNvPr id="765" name="直線コネクタ 764">
          <a:extLst>
            <a:ext uri="{FF2B5EF4-FFF2-40B4-BE49-F238E27FC236}">
              <a16:creationId xmlns:a16="http://schemas.microsoft.com/office/drawing/2014/main" id="{22424760-3F9F-48C2-A817-3E8995C42EA5}"/>
            </a:ext>
          </a:extLst>
        </xdr:cNvPr>
        <xdr:cNvCxnSpPr/>
      </xdr:nvCxnSpPr>
      <xdr:spPr>
        <a:xfrm>
          <a:off x="15481300" y="1392364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126364</xdr:rowOff>
    </xdr:from>
    <xdr:to>
      <xdr:col>76</xdr:col>
      <xdr:colOff>165100</xdr:colOff>
      <xdr:row>81</xdr:row>
      <xdr:rowOff>56514</xdr:rowOff>
    </xdr:to>
    <xdr:sp macro="" textlink="">
      <xdr:nvSpPr>
        <xdr:cNvPr id="766" name="楕円 765">
          <a:extLst>
            <a:ext uri="{FF2B5EF4-FFF2-40B4-BE49-F238E27FC236}">
              <a16:creationId xmlns:a16="http://schemas.microsoft.com/office/drawing/2014/main" id="{294D9C46-7D82-4158-AE1F-189361A0091B}"/>
            </a:ext>
          </a:extLst>
        </xdr:cNvPr>
        <xdr:cNvSpPr/>
      </xdr:nvSpPr>
      <xdr:spPr>
        <a:xfrm>
          <a:off x="14541500" y="1384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5714</xdr:rowOff>
    </xdr:from>
    <xdr:to>
      <xdr:col>81</xdr:col>
      <xdr:colOff>50800</xdr:colOff>
      <xdr:row>81</xdr:row>
      <xdr:rowOff>36195</xdr:rowOff>
    </xdr:to>
    <xdr:cxnSp macro="">
      <xdr:nvCxnSpPr>
        <xdr:cNvPr id="767" name="直線コネクタ 766">
          <a:extLst>
            <a:ext uri="{FF2B5EF4-FFF2-40B4-BE49-F238E27FC236}">
              <a16:creationId xmlns:a16="http://schemas.microsoft.com/office/drawing/2014/main" id="{4A525B26-3186-4569-8470-BCAFCAE4EA8C}"/>
            </a:ext>
          </a:extLst>
        </xdr:cNvPr>
        <xdr:cNvCxnSpPr/>
      </xdr:nvCxnSpPr>
      <xdr:spPr>
        <a:xfrm>
          <a:off x="14592300" y="13893164"/>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103505</xdr:rowOff>
    </xdr:from>
    <xdr:to>
      <xdr:col>72</xdr:col>
      <xdr:colOff>38100</xdr:colOff>
      <xdr:row>81</xdr:row>
      <xdr:rowOff>33655</xdr:rowOff>
    </xdr:to>
    <xdr:sp macro="" textlink="">
      <xdr:nvSpPr>
        <xdr:cNvPr id="768" name="楕円 767">
          <a:extLst>
            <a:ext uri="{FF2B5EF4-FFF2-40B4-BE49-F238E27FC236}">
              <a16:creationId xmlns:a16="http://schemas.microsoft.com/office/drawing/2014/main" id="{F172E155-1493-4090-AA9B-39724C5C8D43}"/>
            </a:ext>
          </a:extLst>
        </xdr:cNvPr>
        <xdr:cNvSpPr/>
      </xdr:nvSpPr>
      <xdr:spPr>
        <a:xfrm>
          <a:off x="13652500" y="1381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154305</xdr:rowOff>
    </xdr:from>
    <xdr:to>
      <xdr:col>76</xdr:col>
      <xdr:colOff>114300</xdr:colOff>
      <xdr:row>81</xdr:row>
      <xdr:rowOff>5714</xdr:rowOff>
    </xdr:to>
    <xdr:cxnSp macro="">
      <xdr:nvCxnSpPr>
        <xdr:cNvPr id="769" name="直線コネクタ 768">
          <a:extLst>
            <a:ext uri="{FF2B5EF4-FFF2-40B4-BE49-F238E27FC236}">
              <a16:creationId xmlns:a16="http://schemas.microsoft.com/office/drawing/2014/main" id="{8154DD88-F28F-4D0C-863E-A58DD40847DF}"/>
            </a:ext>
          </a:extLst>
        </xdr:cNvPr>
        <xdr:cNvCxnSpPr/>
      </xdr:nvCxnSpPr>
      <xdr:spPr>
        <a:xfrm>
          <a:off x="13703300" y="1387030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65405</xdr:rowOff>
    </xdr:from>
    <xdr:to>
      <xdr:col>67</xdr:col>
      <xdr:colOff>101600</xdr:colOff>
      <xdr:row>80</xdr:row>
      <xdr:rowOff>167005</xdr:rowOff>
    </xdr:to>
    <xdr:sp macro="" textlink="">
      <xdr:nvSpPr>
        <xdr:cNvPr id="770" name="楕円 769">
          <a:extLst>
            <a:ext uri="{FF2B5EF4-FFF2-40B4-BE49-F238E27FC236}">
              <a16:creationId xmlns:a16="http://schemas.microsoft.com/office/drawing/2014/main" id="{1DC6BE00-B67D-4F90-8093-866379E5CC05}"/>
            </a:ext>
          </a:extLst>
        </xdr:cNvPr>
        <xdr:cNvSpPr/>
      </xdr:nvSpPr>
      <xdr:spPr>
        <a:xfrm>
          <a:off x="12763500" y="1378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116205</xdr:rowOff>
    </xdr:from>
    <xdr:to>
      <xdr:col>71</xdr:col>
      <xdr:colOff>177800</xdr:colOff>
      <xdr:row>80</xdr:row>
      <xdr:rowOff>154305</xdr:rowOff>
    </xdr:to>
    <xdr:cxnSp macro="">
      <xdr:nvCxnSpPr>
        <xdr:cNvPr id="771" name="直線コネクタ 770">
          <a:extLst>
            <a:ext uri="{FF2B5EF4-FFF2-40B4-BE49-F238E27FC236}">
              <a16:creationId xmlns:a16="http://schemas.microsoft.com/office/drawing/2014/main" id="{E19D9736-8CA1-4F2A-88B4-7CD6CF7223B1}"/>
            </a:ext>
          </a:extLst>
        </xdr:cNvPr>
        <xdr:cNvCxnSpPr/>
      </xdr:nvCxnSpPr>
      <xdr:spPr>
        <a:xfrm>
          <a:off x="12814300" y="138322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120032</xdr:rowOff>
    </xdr:from>
    <xdr:ext cx="405111" cy="259045"/>
    <xdr:sp macro="" textlink="">
      <xdr:nvSpPr>
        <xdr:cNvPr id="772" name="n_1aveValue【消防施設】&#10;有形固定資産減価償却率">
          <a:extLst>
            <a:ext uri="{FF2B5EF4-FFF2-40B4-BE49-F238E27FC236}">
              <a16:creationId xmlns:a16="http://schemas.microsoft.com/office/drawing/2014/main" id="{C92D3CF0-E0FC-434E-8AFC-296E139B021E}"/>
            </a:ext>
          </a:extLst>
        </xdr:cNvPr>
        <xdr:cNvSpPr txBox="1"/>
      </xdr:nvSpPr>
      <xdr:spPr>
        <a:xfrm>
          <a:off x="15266044"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66691</xdr:rowOff>
    </xdr:from>
    <xdr:ext cx="405111" cy="259045"/>
    <xdr:sp macro="" textlink="">
      <xdr:nvSpPr>
        <xdr:cNvPr id="773" name="n_2aveValue【消防施設】&#10;有形固定資産減価償却率">
          <a:extLst>
            <a:ext uri="{FF2B5EF4-FFF2-40B4-BE49-F238E27FC236}">
              <a16:creationId xmlns:a16="http://schemas.microsoft.com/office/drawing/2014/main" id="{EDBF1A74-DF9C-469D-92BE-6A43562F2D98}"/>
            </a:ext>
          </a:extLst>
        </xdr:cNvPr>
        <xdr:cNvSpPr txBox="1"/>
      </xdr:nvSpPr>
      <xdr:spPr>
        <a:xfrm>
          <a:off x="14389744"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53357</xdr:rowOff>
    </xdr:from>
    <xdr:ext cx="405111" cy="259045"/>
    <xdr:sp macro="" textlink="">
      <xdr:nvSpPr>
        <xdr:cNvPr id="774" name="n_3aveValue【消防施設】&#10;有形固定資産減価償却率">
          <a:extLst>
            <a:ext uri="{FF2B5EF4-FFF2-40B4-BE49-F238E27FC236}">
              <a16:creationId xmlns:a16="http://schemas.microsoft.com/office/drawing/2014/main" id="{9DA2718A-4A6A-4447-9069-35DD1B8B8F6A}"/>
            </a:ext>
          </a:extLst>
        </xdr:cNvPr>
        <xdr:cNvSpPr txBox="1"/>
      </xdr:nvSpPr>
      <xdr:spPr>
        <a:xfrm>
          <a:off x="135007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32402</xdr:rowOff>
    </xdr:from>
    <xdr:ext cx="405111" cy="259045"/>
    <xdr:sp macro="" textlink="">
      <xdr:nvSpPr>
        <xdr:cNvPr id="775" name="n_4aveValue【消防施設】&#10;有形固定資産減価償却率">
          <a:extLst>
            <a:ext uri="{FF2B5EF4-FFF2-40B4-BE49-F238E27FC236}">
              <a16:creationId xmlns:a16="http://schemas.microsoft.com/office/drawing/2014/main" id="{A15C4E64-45E5-4C4C-B444-A701AA340DB7}"/>
            </a:ext>
          </a:extLst>
        </xdr:cNvPr>
        <xdr:cNvSpPr txBox="1"/>
      </xdr:nvSpPr>
      <xdr:spPr>
        <a:xfrm>
          <a:off x="12611744" y="1409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103522</xdr:rowOff>
    </xdr:from>
    <xdr:ext cx="405111" cy="259045"/>
    <xdr:sp macro="" textlink="">
      <xdr:nvSpPr>
        <xdr:cNvPr id="776" name="n_1mainValue【消防施設】&#10;有形固定資産減価償却率">
          <a:extLst>
            <a:ext uri="{FF2B5EF4-FFF2-40B4-BE49-F238E27FC236}">
              <a16:creationId xmlns:a16="http://schemas.microsoft.com/office/drawing/2014/main" id="{9C2AC80E-6043-4ADF-8547-3435BF5EE913}"/>
            </a:ext>
          </a:extLst>
        </xdr:cNvPr>
        <xdr:cNvSpPr txBox="1"/>
      </xdr:nvSpPr>
      <xdr:spPr>
        <a:xfrm>
          <a:off x="15266044" y="1364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73041</xdr:rowOff>
    </xdr:from>
    <xdr:ext cx="405111" cy="259045"/>
    <xdr:sp macro="" textlink="">
      <xdr:nvSpPr>
        <xdr:cNvPr id="777" name="n_2mainValue【消防施設】&#10;有形固定資産減価償却率">
          <a:extLst>
            <a:ext uri="{FF2B5EF4-FFF2-40B4-BE49-F238E27FC236}">
              <a16:creationId xmlns:a16="http://schemas.microsoft.com/office/drawing/2014/main" id="{886D00E7-15BC-4704-A4CB-06C8FC617892}"/>
            </a:ext>
          </a:extLst>
        </xdr:cNvPr>
        <xdr:cNvSpPr txBox="1"/>
      </xdr:nvSpPr>
      <xdr:spPr>
        <a:xfrm>
          <a:off x="14389744" y="1361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50182</xdr:rowOff>
    </xdr:from>
    <xdr:ext cx="405111" cy="259045"/>
    <xdr:sp macro="" textlink="">
      <xdr:nvSpPr>
        <xdr:cNvPr id="778" name="n_3mainValue【消防施設】&#10;有形固定資産減価償却率">
          <a:extLst>
            <a:ext uri="{FF2B5EF4-FFF2-40B4-BE49-F238E27FC236}">
              <a16:creationId xmlns:a16="http://schemas.microsoft.com/office/drawing/2014/main" id="{9D97FC02-1D7D-480D-ACF9-8F90EFA30744}"/>
            </a:ext>
          </a:extLst>
        </xdr:cNvPr>
        <xdr:cNvSpPr txBox="1"/>
      </xdr:nvSpPr>
      <xdr:spPr>
        <a:xfrm>
          <a:off x="13500744" y="1359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12082</xdr:rowOff>
    </xdr:from>
    <xdr:ext cx="405111" cy="259045"/>
    <xdr:sp macro="" textlink="">
      <xdr:nvSpPr>
        <xdr:cNvPr id="779" name="n_4mainValue【消防施設】&#10;有形固定資産減価償却率">
          <a:extLst>
            <a:ext uri="{FF2B5EF4-FFF2-40B4-BE49-F238E27FC236}">
              <a16:creationId xmlns:a16="http://schemas.microsoft.com/office/drawing/2014/main" id="{73954156-64E1-462E-AB78-8896A2EC28D1}"/>
            </a:ext>
          </a:extLst>
        </xdr:cNvPr>
        <xdr:cNvSpPr txBox="1"/>
      </xdr:nvSpPr>
      <xdr:spPr>
        <a:xfrm>
          <a:off x="12611744" y="1355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a:extLst>
            <a:ext uri="{FF2B5EF4-FFF2-40B4-BE49-F238E27FC236}">
              <a16:creationId xmlns:a16="http://schemas.microsoft.com/office/drawing/2014/main" id="{B43B64E0-760C-483B-AE2D-F07196F9747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a:extLst>
            <a:ext uri="{FF2B5EF4-FFF2-40B4-BE49-F238E27FC236}">
              <a16:creationId xmlns:a16="http://schemas.microsoft.com/office/drawing/2014/main" id="{831292C1-80F7-495E-B1BF-B55C3F7E59E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a:extLst>
            <a:ext uri="{FF2B5EF4-FFF2-40B4-BE49-F238E27FC236}">
              <a16:creationId xmlns:a16="http://schemas.microsoft.com/office/drawing/2014/main" id="{F5F1D12E-EB02-4FB7-9E16-26615DE7D56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a:extLst>
            <a:ext uri="{FF2B5EF4-FFF2-40B4-BE49-F238E27FC236}">
              <a16:creationId xmlns:a16="http://schemas.microsoft.com/office/drawing/2014/main" id="{7039BC1A-CED5-416B-9173-ACCAC968E4C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a:extLst>
            <a:ext uri="{FF2B5EF4-FFF2-40B4-BE49-F238E27FC236}">
              <a16:creationId xmlns:a16="http://schemas.microsoft.com/office/drawing/2014/main" id="{D7B9F111-3895-4BDB-964F-F439A7618AA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a:extLst>
            <a:ext uri="{FF2B5EF4-FFF2-40B4-BE49-F238E27FC236}">
              <a16:creationId xmlns:a16="http://schemas.microsoft.com/office/drawing/2014/main" id="{E050AB0F-1F27-455B-B620-6DDC7B69AD8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a:extLst>
            <a:ext uri="{FF2B5EF4-FFF2-40B4-BE49-F238E27FC236}">
              <a16:creationId xmlns:a16="http://schemas.microsoft.com/office/drawing/2014/main" id="{6FE694E0-0160-4740-9CC2-37F0658D509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a:extLst>
            <a:ext uri="{FF2B5EF4-FFF2-40B4-BE49-F238E27FC236}">
              <a16:creationId xmlns:a16="http://schemas.microsoft.com/office/drawing/2014/main" id="{02796159-85BF-4738-978B-0237A97772D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a:extLst>
            <a:ext uri="{FF2B5EF4-FFF2-40B4-BE49-F238E27FC236}">
              <a16:creationId xmlns:a16="http://schemas.microsoft.com/office/drawing/2014/main" id="{AE6B0FF7-1DA9-41E5-AA1D-8E15BF53089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a:extLst>
            <a:ext uri="{FF2B5EF4-FFF2-40B4-BE49-F238E27FC236}">
              <a16:creationId xmlns:a16="http://schemas.microsoft.com/office/drawing/2014/main" id="{B1F8C2C0-CBCE-478F-91E6-698F91849AD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0" name="直線コネクタ 789">
          <a:extLst>
            <a:ext uri="{FF2B5EF4-FFF2-40B4-BE49-F238E27FC236}">
              <a16:creationId xmlns:a16="http://schemas.microsoft.com/office/drawing/2014/main" id="{DD9D0BEB-2A63-4E07-AB4B-E9070E6DEFBA}"/>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1" name="テキスト ボックス 790">
          <a:extLst>
            <a:ext uri="{FF2B5EF4-FFF2-40B4-BE49-F238E27FC236}">
              <a16:creationId xmlns:a16="http://schemas.microsoft.com/office/drawing/2014/main" id="{B01BCA28-95A7-4E34-9877-FC0CCCE0FF03}"/>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2" name="直線コネクタ 791">
          <a:extLst>
            <a:ext uri="{FF2B5EF4-FFF2-40B4-BE49-F238E27FC236}">
              <a16:creationId xmlns:a16="http://schemas.microsoft.com/office/drawing/2014/main" id="{166792F8-B7DA-4110-BB13-7E8B058799A5}"/>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3" name="テキスト ボックス 792">
          <a:extLst>
            <a:ext uri="{FF2B5EF4-FFF2-40B4-BE49-F238E27FC236}">
              <a16:creationId xmlns:a16="http://schemas.microsoft.com/office/drawing/2014/main" id="{5D3BB9D7-492A-488F-9724-B03C8519DE6A}"/>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4" name="直線コネクタ 793">
          <a:extLst>
            <a:ext uri="{FF2B5EF4-FFF2-40B4-BE49-F238E27FC236}">
              <a16:creationId xmlns:a16="http://schemas.microsoft.com/office/drawing/2014/main" id="{F59E8050-310B-41FD-A653-FC0AC502551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5" name="テキスト ボックス 794">
          <a:extLst>
            <a:ext uri="{FF2B5EF4-FFF2-40B4-BE49-F238E27FC236}">
              <a16:creationId xmlns:a16="http://schemas.microsoft.com/office/drawing/2014/main" id="{C44971AD-F8E0-4DDA-A60E-5062EE9CA24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6" name="直線コネクタ 795">
          <a:extLst>
            <a:ext uri="{FF2B5EF4-FFF2-40B4-BE49-F238E27FC236}">
              <a16:creationId xmlns:a16="http://schemas.microsoft.com/office/drawing/2014/main" id="{28B627E2-3F00-44B7-81A3-AB094403198C}"/>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7" name="テキスト ボックス 796">
          <a:extLst>
            <a:ext uri="{FF2B5EF4-FFF2-40B4-BE49-F238E27FC236}">
              <a16:creationId xmlns:a16="http://schemas.microsoft.com/office/drawing/2014/main" id="{C9063ECD-A231-4E90-94B4-38FCE11FEB5B}"/>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8" name="直線コネクタ 797">
          <a:extLst>
            <a:ext uri="{FF2B5EF4-FFF2-40B4-BE49-F238E27FC236}">
              <a16:creationId xmlns:a16="http://schemas.microsoft.com/office/drawing/2014/main" id="{17E39703-8B4D-4C74-9C4D-12B6C3943A13}"/>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9" name="テキスト ボックス 798">
          <a:extLst>
            <a:ext uri="{FF2B5EF4-FFF2-40B4-BE49-F238E27FC236}">
              <a16:creationId xmlns:a16="http://schemas.microsoft.com/office/drawing/2014/main" id="{5C3CF577-3B58-4503-ACA0-B37CB1F855D4}"/>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0" name="直線コネクタ 799">
          <a:extLst>
            <a:ext uri="{FF2B5EF4-FFF2-40B4-BE49-F238E27FC236}">
              <a16:creationId xmlns:a16="http://schemas.microsoft.com/office/drawing/2014/main" id="{C6375557-E5F7-406C-92AB-CF70BA6E831B}"/>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1" name="テキスト ボックス 800">
          <a:extLst>
            <a:ext uri="{FF2B5EF4-FFF2-40B4-BE49-F238E27FC236}">
              <a16:creationId xmlns:a16="http://schemas.microsoft.com/office/drawing/2014/main" id="{DBCDA0C4-71EC-43A9-A861-DF1CC69A1122}"/>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27AF1367-7785-4A8F-8944-D90665A37C6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a16="http://schemas.microsoft.com/office/drawing/2014/main" id="{8F810843-F625-4D26-934D-489FEE45AA0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a:extLst>
            <a:ext uri="{FF2B5EF4-FFF2-40B4-BE49-F238E27FC236}">
              <a16:creationId xmlns:a16="http://schemas.microsoft.com/office/drawing/2014/main" id="{1817B3E3-886F-4B41-ABC6-F4848221FA9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77288</xdr:rowOff>
    </xdr:from>
    <xdr:to>
      <xdr:col>116</xdr:col>
      <xdr:colOff>62864</xdr:colOff>
      <xdr:row>85</xdr:row>
      <xdr:rowOff>111579</xdr:rowOff>
    </xdr:to>
    <xdr:cxnSp macro="">
      <xdr:nvCxnSpPr>
        <xdr:cNvPr id="805" name="直線コネクタ 804">
          <a:extLst>
            <a:ext uri="{FF2B5EF4-FFF2-40B4-BE49-F238E27FC236}">
              <a16:creationId xmlns:a16="http://schemas.microsoft.com/office/drawing/2014/main" id="{25D8E2B2-2E01-4C8C-BA1B-C654C4273AA3}"/>
            </a:ext>
          </a:extLst>
        </xdr:cNvPr>
        <xdr:cNvCxnSpPr/>
      </xdr:nvCxnSpPr>
      <xdr:spPr>
        <a:xfrm flipV="1">
          <a:off x="22160864" y="13450388"/>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115406</xdr:rowOff>
    </xdr:from>
    <xdr:ext cx="469744" cy="259045"/>
    <xdr:sp macro="" textlink="">
      <xdr:nvSpPr>
        <xdr:cNvPr id="806" name="【消防施設】&#10;一人当たり面積最小値テキスト">
          <a:extLst>
            <a:ext uri="{FF2B5EF4-FFF2-40B4-BE49-F238E27FC236}">
              <a16:creationId xmlns:a16="http://schemas.microsoft.com/office/drawing/2014/main" id="{6DCF39E3-717A-44AA-9107-3C1004C52463}"/>
            </a:ext>
          </a:extLst>
        </xdr:cNvPr>
        <xdr:cNvSpPr txBox="1"/>
      </xdr:nvSpPr>
      <xdr:spPr>
        <a:xfrm>
          <a:off x="22199600" y="1468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111579</xdr:rowOff>
    </xdr:from>
    <xdr:to>
      <xdr:col>116</xdr:col>
      <xdr:colOff>152400</xdr:colOff>
      <xdr:row>85</xdr:row>
      <xdr:rowOff>111579</xdr:rowOff>
    </xdr:to>
    <xdr:cxnSp macro="">
      <xdr:nvCxnSpPr>
        <xdr:cNvPr id="807" name="直線コネクタ 806">
          <a:extLst>
            <a:ext uri="{FF2B5EF4-FFF2-40B4-BE49-F238E27FC236}">
              <a16:creationId xmlns:a16="http://schemas.microsoft.com/office/drawing/2014/main" id="{F3F9560F-B849-44EE-A318-7449B7238D16}"/>
            </a:ext>
          </a:extLst>
        </xdr:cNvPr>
        <xdr:cNvCxnSpPr/>
      </xdr:nvCxnSpPr>
      <xdr:spPr>
        <a:xfrm>
          <a:off x="22072600" y="1468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23965</xdr:rowOff>
    </xdr:from>
    <xdr:ext cx="469744" cy="259045"/>
    <xdr:sp macro="" textlink="">
      <xdr:nvSpPr>
        <xdr:cNvPr id="808" name="【消防施設】&#10;一人当たり面積最大値テキスト">
          <a:extLst>
            <a:ext uri="{FF2B5EF4-FFF2-40B4-BE49-F238E27FC236}">
              <a16:creationId xmlns:a16="http://schemas.microsoft.com/office/drawing/2014/main" id="{E618E570-65DC-4554-9FCB-2F2F3CECCEDA}"/>
            </a:ext>
          </a:extLst>
        </xdr:cNvPr>
        <xdr:cNvSpPr txBox="1"/>
      </xdr:nvSpPr>
      <xdr:spPr>
        <a:xfrm>
          <a:off x="22199600" y="1322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77288</xdr:rowOff>
    </xdr:from>
    <xdr:to>
      <xdr:col>116</xdr:col>
      <xdr:colOff>152400</xdr:colOff>
      <xdr:row>78</xdr:row>
      <xdr:rowOff>77288</xdr:rowOff>
    </xdr:to>
    <xdr:cxnSp macro="">
      <xdr:nvCxnSpPr>
        <xdr:cNvPr id="809" name="直線コネクタ 808">
          <a:extLst>
            <a:ext uri="{FF2B5EF4-FFF2-40B4-BE49-F238E27FC236}">
              <a16:creationId xmlns:a16="http://schemas.microsoft.com/office/drawing/2014/main" id="{5378AD09-293F-410D-88A6-070BFD5242B1}"/>
            </a:ext>
          </a:extLst>
        </xdr:cNvPr>
        <xdr:cNvCxnSpPr/>
      </xdr:nvCxnSpPr>
      <xdr:spPr>
        <a:xfrm>
          <a:off x="22072600" y="1345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17978</xdr:rowOff>
    </xdr:from>
    <xdr:ext cx="469744" cy="259045"/>
    <xdr:sp macro="" textlink="">
      <xdr:nvSpPr>
        <xdr:cNvPr id="810" name="【消防施設】&#10;一人当たり面積平均値テキスト">
          <a:extLst>
            <a:ext uri="{FF2B5EF4-FFF2-40B4-BE49-F238E27FC236}">
              <a16:creationId xmlns:a16="http://schemas.microsoft.com/office/drawing/2014/main" id="{F1AC1D11-BEA1-4653-943A-AFF69605B6AC}"/>
            </a:ext>
          </a:extLst>
        </xdr:cNvPr>
        <xdr:cNvSpPr txBox="1"/>
      </xdr:nvSpPr>
      <xdr:spPr>
        <a:xfrm>
          <a:off x="22199600" y="140768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39551</xdr:rowOff>
    </xdr:from>
    <xdr:to>
      <xdr:col>116</xdr:col>
      <xdr:colOff>114300</xdr:colOff>
      <xdr:row>82</xdr:row>
      <xdr:rowOff>141151</xdr:rowOff>
    </xdr:to>
    <xdr:sp macro="" textlink="">
      <xdr:nvSpPr>
        <xdr:cNvPr id="811" name="フローチャート: 判断 810">
          <a:extLst>
            <a:ext uri="{FF2B5EF4-FFF2-40B4-BE49-F238E27FC236}">
              <a16:creationId xmlns:a16="http://schemas.microsoft.com/office/drawing/2014/main" id="{EA1011EC-5836-441C-B5FD-FFF965450D4C}"/>
            </a:ext>
          </a:extLst>
        </xdr:cNvPr>
        <xdr:cNvSpPr/>
      </xdr:nvSpPr>
      <xdr:spPr>
        <a:xfrm>
          <a:off x="221107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52614</xdr:rowOff>
    </xdr:from>
    <xdr:to>
      <xdr:col>112</xdr:col>
      <xdr:colOff>38100</xdr:colOff>
      <xdr:row>82</xdr:row>
      <xdr:rowOff>154214</xdr:rowOff>
    </xdr:to>
    <xdr:sp macro="" textlink="">
      <xdr:nvSpPr>
        <xdr:cNvPr id="812" name="フローチャート: 判断 811">
          <a:extLst>
            <a:ext uri="{FF2B5EF4-FFF2-40B4-BE49-F238E27FC236}">
              <a16:creationId xmlns:a16="http://schemas.microsoft.com/office/drawing/2014/main" id="{17093940-4C35-43CF-A35E-033D855EBB54}"/>
            </a:ext>
          </a:extLst>
        </xdr:cNvPr>
        <xdr:cNvSpPr/>
      </xdr:nvSpPr>
      <xdr:spPr>
        <a:xfrm>
          <a:off x="2127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39551</xdr:rowOff>
    </xdr:from>
    <xdr:to>
      <xdr:col>107</xdr:col>
      <xdr:colOff>101600</xdr:colOff>
      <xdr:row>82</xdr:row>
      <xdr:rowOff>141151</xdr:rowOff>
    </xdr:to>
    <xdr:sp macro="" textlink="">
      <xdr:nvSpPr>
        <xdr:cNvPr id="813" name="フローチャート: 判断 812">
          <a:extLst>
            <a:ext uri="{FF2B5EF4-FFF2-40B4-BE49-F238E27FC236}">
              <a16:creationId xmlns:a16="http://schemas.microsoft.com/office/drawing/2014/main" id="{1142F07F-DB3D-43C8-AAE9-78CAD3A0FE5C}"/>
            </a:ext>
          </a:extLst>
        </xdr:cNvPr>
        <xdr:cNvSpPr/>
      </xdr:nvSpPr>
      <xdr:spPr>
        <a:xfrm>
          <a:off x="20383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117929</xdr:rowOff>
    </xdr:from>
    <xdr:to>
      <xdr:col>102</xdr:col>
      <xdr:colOff>165100</xdr:colOff>
      <xdr:row>83</xdr:row>
      <xdr:rowOff>48079</xdr:rowOff>
    </xdr:to>
    <xdr:sp macro="" textlink="">
      <xdr:nvSpPr>
        <xdr:cNvPr id="814" name="フローチャート: 判断 813">
          <a:extLst>
            <a:ext uri="{FF2B5EF4-FFF2-40B4-BE49-F238E27FC236}">
              <a16:creationId xmlns:a16="http://schemas.microsoft.com/office/drawing/2014/main" id="{1009CE6B-84BD-4FF8-B1B0-C949E7629624}"/>
            </a:ext>
          </a:extLst>
        </xdr:cNvPr>
        <xdr:cNvSpPr/>
      </xdr:nvSpPr>
      <xdr:spPr>
        <a:xfrm>
          <a:off x="19494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124461</xdr:rowOff>
    </xdr:from>
    <xdr:to>
      <xdr:col>98</xdr:col>
      <xdr:colOff>38100</xdr:colOff>
      <xdr:row>83</xdr:row>
      <xdr:rowOff>54611</xdr:rowOff>
    </xdr:to>
    <xdr:sp macro="" textlink="">
      <xdr:nvSpPr>
        <xdr:cNvPr id="815" name="フローチャート: 判断 814">
          <a:extLst>
            <a:ext uri="{FF2B5EF4-FFF2-40B4-BE49-F238E27FC236}">
              <a16:creationId xmlns:a16="http://schemas.microsoft.com/office/drawing/2014/main" id="{A149C395-FB5F-4439-8E6C-38D7920A5662}"/>
            </a:ext>
          </a:extLst>
        </xdr:cNvPr>
        <xdr:cNvSpPr/>
      </xdr:nvSpPr>
      <xdr:spPr>
        <a:xfrm>
          <a:off x="18605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24C3F1C6-C34A-46F5-984D-DEEB027228D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79CF73F9-FC12-4447-89E2-6851D892130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33C1711A-015A-42D5-B367-EE698D61584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8FFB17F9-6A79-411E-914B-1D89F6AFB78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18FA805D-FC8D-4269-A52C-9DD2A104D15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108131</xdr:rowOff>
    </xdr:from>
    <xdr:to>
      <xdr:col>116</xdr:col>
      <xdr:colOff>114300</xdr:colOff>
      <xdr:row>81</xdr:row>
      <xdr:rowOff>38281</xdr:rowOff>
    </xdr:to>
    <xdr:sp macro="" textlink="">
      <xdr:nvSpPr>
        <xdr:cNvPr id="821" name="楕円 820">
          <a:extLst>
            <a:ext uri="{FF2B5EF4-FFF2-40B4-BE49-F238E27FC236}">
              <a16:creationId xmlns:a16="http://schemas.microsoft.com/office/drawing/2014/main" id="{5AAC324F-9078-4FC9-8B55-D034BF9F4445}"/>
            </a:ext>
          </a:extLst>
        </xdr:cNvPr>
        <xdr:cNvSpPr/>
      </xdr:nvSpPr>
      <xdr:spPr>
        <a:xfrm>
          <a:off x="22110700" y="1382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131008</xdr:rowOff>
    </xdr:from>
    <xdr:ext cx="469744" cy="259045"/>
    <xdr:sp macro="" textlink="">
      <xdr:nvSpPr>
        <xdr:cNvPr id="822" name="【消防施設】&#10;一人当たり面積該当値テキスト">
          <a:extLst>
            <a:ext uri="{FF2B5EF4-FFF2-40B4-BE49-F238E27FC236}">
              <a16:creationId xmlns:a16="http://schemas.microsoft.com/office/drawing/2014/main" id="{69D1B7FF-6A0E-4EFC-99B3-8B923914CFFB}"/>
            </a:ext>
          </a:extLst>
        </xdr:cNvPr>
        <xdr:cNvSpPr txBox="1"/>
      </xdr:nvSpPr>
      <xdr:spPr>
        <a:xfrm>
          <a:off x="22199600" y="13675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134257</xdr:rowOff>
    </xdr:from>
    <xdr:to>
      <xdr:col>112</xdr:col>
      <xdr:colOff>38100</xdr:colOff>
      <xdr:row>81</xdr:row>
      <xdr:rowOff>64407</xdr:rowOff>
    </xdr:to>
    <xdr:sp macro="" textlink="">
      <xdr:nvSpPr>
        <xdr:cNvPr id="823" name="楕円 822">
          <a:extLst>
            <a:ext uri="{FF2B5EF4-FFF2-40B4-BE49-F238E27FC236}">
              <a16:creationId xmlns:a16="http://schemas.microsoft.com/office/drawing/2014/main" id="{22D34645-36E5-475F-BAA8-40F9258E7E58}"/>
            </a:ext>
          </a:extLst>
        </xdr:cNvPr>
        <xdr:cNvSpPr/>
      </xdr:nvSpPr>
      <xdr:spPr>
        <a:xfrm>
          <a:off x="21272500" y="1385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158931</xdr:rowOff>
    </xdr:from>
    <xdr:to>
      <xdr:col>116</xdr:col>
      <xdr:colOff>63500</xdr:colOff>
      <xdr:row>81</xdr:row>
      <xdr:rowOff>13607</xdr:rowOff>
    </xdr:to>
    <xdr:cxnSp macro="">
      <xdr:nvCxnSpPr>
        <xdr:cNvPr id="824" name="直線コネクタ 823">
          <a:extLst>
            <a:ext uri="{FF2B5EF4-FFF2-40B4-BE49-F238E27FC236}">
              <a16:creationId xmlns:a16="http://schemas.microsoft.com/office/drawing/2014/main" id="{668CFC5E-5E66-49B6-800C-506F0BA63C07}"/>
            </a:ext>
          </a:extLst>
        </xdr:cNvPr>
        <xdr:cNvCxnSpPr/>
      </xdr:nvCxnSpPr>
      <xdr:spPr>
        <a:xfrm flipV="1">
          <a:off x="21323300" y="13874931"/>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140788</xdr:rowOff>
    </xdr:from>
    <xdr:to>
      <xdr:col>107</xdr:col>
      <xdr:colOff>101600</xdr:colOff>
      <xdr:row>81</xdr:row>
      <xdr:rowOff>70938</xdr:rowOff>
    </xdr:to>
    <xdr:sp macro="" textlink="">
      <xdr:nvSpPr>
        <xdr:cNvPr id="825" name="楕円 824">
          <a:extLst>
            <a:ext uri="{FF2B5EF4-FFF2-40B4-BE49-F238E27FC236}">
              <a16:creationId xmlns:a16="http://schemas.microsoft.com/office/drawing/2014/main" id="{806831B1-ACFE-4BCF-AF22-A223041F5439}"/>
            </a:ext>
          </a:extLst>
        </xdr:cNvPr>
        <xdr:cNvSpPr/>
      </xdr:nvSpPr>
      <xdr:spPr>
        <a:xfrm>
          <a:off x="20383500" y="1385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13607</xdr:rowOff>
    </xdr:from>
    <xdr:to>
      <xdr:col>111</xdr:col>
      <xdr:colOff>177800</xdr:colOff>
      <xdr:row>81</xdr:row>
      <xdr:rowOff>20138</xdr:rowOff>
    </xdr:to>
    <xdr:cxnSp macro="">
      <xdr:nvCxnSpPr>
        <xdr:cNvPr id="826" name="直線コネクタ 825">
          <a:extLst>
            <a:ext uri="{FF2B5EF4-FFF2-40B4-BE49-F238E27FC236}">
              <a16:creationId xmlns:a16="http://schemas.microsoft.com/office/drawing/2014/main" id="{1BEAE82B-E87E-483A-BDD4-4B50732B626B}"/>
            </a:ext>
          </a:extLst>
        </xdr:cNvPr>
        <xdr:cNvCxnSpPr/>
      </xdr:nvCxnSpPr>
      <xdr:spPr>
        <a:xfrm flipV="1">
          <a:off x="20434300" y="1390105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15058</xdr:rowOff>
    </xdr:from>
    <xdr:to>
      <xdr:col>102</xdr:col>
      <xdr:colOff>165100</xdr:colOff>
      <xdr:row>81</xdr:row>
      <xdr:rowOff>116658</xdr:rowOff>
    </xdr:to>
    <xdr:sp macro="" textlink="">
      <xdr:nvSpPr>
        <xdr:cNvPr id="827" name="楕円 826">
          <a:extLst>
            <a:ext uri="{FF2B5EF4-FFF2-40B4-BE49-F238E27FC236}">
              <a16:creationId xmlns:a16="http://schemas.microsoft.com/office/drawing/2014/main" id="{611548C7-18E3-4DE6-B9A2-A2DD4ECD4C66}"/>
            </a:ext>
          </a:extLst>
        </xdr:cNvPr>
        <xdr:cNvSpPr/>
      </xdr:nvSpPr>
      <xdr:spPr>
        <a:xfrm>
          <a:off x="19494500" y="1390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20138</xdr:rowOff>
    </xdr:from>
    <xdr:to>
      <xdr:col>107</xdr:col>
      <xdr:colOff>50800</xdr:colOff>
      <xdr:row>81</xdr:row>
      <xdr:rowOff>65858</xdr:rowOff>
    </xdr:to>
    <xdr:cxnSp macro="">
      <xdr:nvCxnSpPr>
        <xdr:cNvPr id="828" name="直線コネクタ 827">
          <a:extLst>
            <a:ext uri="{FF2B5EF4-FFF2-40B4-BE49-F238E27FC236}">
              <a16:creationId xmlns:a16="http://schemas.microsoft.com/office/drawing/2014/main" id="{2BFB06C3-3A54-44AF-85F3-77DE21F86D3E}"/>
            </a:ext>
          </a:extLst>
        </xdr:cNvPr>
        <xdr:cNvCxnSpPr/>
      </xdr:nvCxnSpPr>
      <xdr:spPr>
        <a:xfrm flipV="1">
          <a:off x="19545300" y="139075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21589</xdr:rowOff>
    </xdr:from>
    <xdr:to>
      <xdr:col>98</xdr:col>
      <xdr:colOff>38100</xdr:colOff>
      <xdr:row>81</xdr:row>
      <xdr:rowOff>123189</xdr:rowOff>
    </xdr:to>
    <xdr:sp macro="" textlink="">
      <xdr:nvSpPr>
        <xdr:cNvPr id="829" name="楕円 828">
          <a:extLst>
            <a:ext uri="{FF2B5EF4-FFF2-40B4-BE49-F238E27FC236}">
              <a16:creationId xmlns:a16="http://schemas.microsoft.com/office/drawing/2014/main" id="{C755FBAA-4DAF-4DB9-81AE-AE6F583B15E6}"/>
            </a:ext>
          </a:extLst>
        </xdr:cNvPr>
        <xdr:cNvSpPr/>
      </xdr:nvSpPr>
      <xdr:spPr>
        <a:xfrm>
          <a:off x="186055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65858</xdr:rowOff>
    </xdr:from>
    <xdr:to>
      <xdr:col>102</xdr:col>
      <xdr:colOff>114300</xdr:colOff>
      <xdr:row>81</xdr:row>
      <xdr:rowOff>72389</xdr:rowOff>
    </xdr:to>
    <xdr:cxnSp macro="">
      <xdr:nvCxnSpPr>
        <xdr:cNvPr id="830" name="直線コネクタ 829">
          <a:extLst>
            <a:ext uri="{FF2B5EF4-FFF2-40B4-BE49-F238E27FC236}">
              <a16:creationId xmlns:a16="http://schemas.microsoft.com/office/drawing/2014/main" id="{79E209ED-9C91-4B78-8439-37A0779E3493}"/>
            </a:ext>
          </a:extLst>
        </xdr:cNvPr>
        <xdr:cNvCxnSpPr/>
      </xdr:nvCxnSpPr>
      <xdr:spPr>
        <a:xfrm flipV="1">
          <a:off x="18656300" y="1395330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145341</xdr:rowOff>
    </xdr:from>
    <xdr:ext cx="469744" cy="259045"/>
    <xdr:sp macro="" textlink="">
      <xdr:nvSpPr>
        <xdr:cNvPr id="831" name="n_1aveValue【消防施設】&#10;一人当たり面積">
          <a:extLst>
            <a:ext uri="{FF2B5EF4-FFF2-40B4-BE49-F238E27FC236}">
              <a16:creationId xmlns:a16="http://schemas.microsoft.com/office/drawing/2014/main" id="{9899E1F9-07FC-45E7-AFB7-D4BAA76A8177}"/>
            </a:ext>
          </a:extLst>
        </xdr:cNvPr>
        <xdr:cNvSpPr txBox="1"/>
      </xdr:nvSpPr>
      <xdr:spPr>
        <a:xfrm>
          <a:off x="21075727" y="1420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132278</xdr:rowOff>
    </xdr:from>
    <xdr:ext cx="469744" cy="259045"/>
    <xdr:sp macro="" textlink="">
      <xdr:nvSpPr>
        <xdr:cNvPr id="832" name="n_2aveValue【消防施設】&#10;一人当たり面積">
          <a:extLst>
            <a:ext uri="{FF2B5EF4-FFF2-40B4-BE49-F238E27FC236}">
              <a16:creationId xmlns:a16="http://schemas.microsoft.com/office/drawing/2014/main" id="{40D89D0A-E7B9-4022-8310-06E87AE13AE9}"/>
            </a:ext>
          </a:extLst>
        </xdr:cNvPr>
        <xdr:cNvSpPr txBox="1"/>
      </xdr:nvSpPr>
      <xdr:spPr>
        <a:xfrm>
          <a:off x="20199427" y="14191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39206</xdr:rowOff>
    </xdr:from>
    <xdr:ext cx="469744" cy="259045"/>
    <xdr:sp macro="" textlink="">
      <xdr:nvSpPr>
        <xdr:cNvPr id="833" name="n_3aveValue【消防施設】&#10;一人当たり面積">
          <a:extLst>
            <a:ext uri="{FF2B5EF4-FFF2-40B4-BE49-F238E27FC236}">
              <a16:creationId xmlns:a16="http://schemas.microsoft.com/office/drawing/2014/main" id="{044780A1-680F-42D6-ADDA-85C31F6F431A}"/>
            </a:ext>
          </a:extLst>
        </xdr:cNvPr>
        <xdr:cNvSpPr txBox="1"/>
      </xdr:nvSpPr>
      <xdr:spPr>
        <a:xfrm>
          <a:off x="19310427" y="1426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45738</xdr:rowOff>
    </xdr:from>
    <xdr:ext cx="469744" cy="259045"/>
    <xdr:sp macro="" textlink="">
      <xdr:nvSpPr>
        <xdr:cNvPr id="834" name="n_4aveValue【消防施設】&#10;一人当たり面積">
          <a:extLst>
            <a:ext uri="{FF2B5EF4-FFF2-40B4-BE49-F238E27FC236}">
              <a16:creationId xmlns:a16="http://schemas.microsoft.com/office/drawing/2014/main" id="{7A7A1B64-F2D2-4B29-AB90-464D84449CAF}"/>
            </a:ext>
          </a:extLst>
        </xdr:cNvPr>
        <xdr:cNvSpPr txBox="1"/>
      </xdr:nvSpPr>
      <xdr:spPr>
        <a:xfrm>
          <a:off x="18421427" y="142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80934</xdr:rowOff>
    </xdr:from>
    <xdr:ext cx="469744" cy="259045"/>
    <xdr:sp macro="" textlink="">
      <xdr:nvSpPr>
        <xdr:cNvPr id="835" name="n_1mainValue【消防施設】&#10;一人当たり面積">
          <a:extLst>
            <a:ext uri="{FF2B5EF4-FFF2-40B4-BE49-F238E27FC236}">
              <a16:creationId xmlns:a16="http://schemas.microsoft.com/office/drawing/2014/main" id="{0060E58D-F0CB-448B-B76C-D9C66F6DF26B}"/>
            </a:ext>
          </a:extLst>
        </xdr:cNvPr>
        <xdr:cNvSpPr txBox="1"/>
      </xdr:nvSpPr>
      <xdr:spPr>
        <a:xfrm>
          <a:off x="21075727" y="1362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87465</xdr:rowOff>
    </xdr:from>
    <xdr:ext cx="469744" cy="259045"/>
    <xdr:sp macro="" textlink="">
      <xdr:nvSpPr>
        <xdr:cNvPr id="836" name="n_2mainValue【消防施設】&#10;一人当たり面積">
          <a:extLst>
            <a:ext uri="{FF2B5EF4-FFF2-40B4-BE49-F238E27FC236}">
              <a16:creationId xmlns:a16="http://schemas.microsoft.com/office/drawing/2014/main" id="{BFE3E3BC-3BC6-45D7-AB4B-F04252A4A4BD}"/>
            </a:ext>
          </a:extLst>
        </xdr:cNvPr>
        <xdr:cNvSpPr txBox="1"/>
      </xdr:nvSpPr>
      <xdr:spPr>
        <a:xfrm>
          <a:off x="20199427" y="13632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133185</xdr:rowOff>
    </xdr:from>
    <xdr:ext cx="469744" cy="259045"/>
    <xdr:sp macro="" textlink="">
      <xdr:nvSpPr>
        <xdr:cNvPr id="837" name="n_3mainValue【消防施設】&#10;一人当たり面積">
          <a:extLst>
            <a:ext uri="{FF2B5EF4-FFF2-40B4-BE49-F238E27FC236}">
              <a16:creationId xmlns:a16="http://schemas.microsoft.com/office/drawing/2014/main" id="{096C5AB5-D22B-4CAC-99EB-A79BA31F5DCC}"/>
            </a:ext>
          </a:extLst>
        </xdr:cNvPr>
        <xdr:cNvSpPr txBox="1"/>
      </xdr:nvSpPr>
      <xdr:spPr>
        <a:xfrm>
          <a:off x="19310427" y="1367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139716</xdr:rowOff>
    </xdr:from>
    <xdr:ext cx="469744" cy="259045"/>
    <xdr:sp macro="" textlink="">
      <xdr:nvSpPr>
        <xdr:cNvPr id="838" name="n_4mainValue【消防施設】&#10;一人当たり面積">
          <a:extLst>
            <a:ext uri="{FF2B5EF4-FFF2-40B4-BE49-F238E27FC236}">
              <a16:creationId xmlns:a16="http://schemas.microsoft.com/office/drawing/2014/main" id="{864EA598-1AAF-4CC4-A692-452B4CC6D89B}"/>
            </a:ext>
          </a:extLst>
        </xdr:cNvPr>
        <xdr:cNvSpPr txBox="1"/>
      </xdr:nvSpPr>
      <xdr:spPr>
        <a:xfrm>
          <a:off x="18421427" y="1368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17361F13-B165-4493-BEF7-B1CF88F87A9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F778D7DB-AF47-4333-955B-FB910CC2AED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28226742-3D09-4BFC-94F8-F89A627D205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E6F34821-7F3A-4D67-98F5-120DE7B8A89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736B8AC3-F817-41F4-9DF8-40E855F115F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9CE843FE-5C30-460A-A4CE-7DFD4E79398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19F29799-D7D3-4C5C-9D5E-5610A90D8E9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4EFF93B0-9E32-40EF-95E9-B94C92C059C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2A658ED4-09C4-4F8A-9636-560BD05F41C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84AFF2FB-35F7-478F-94E6-3F62FAE0710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7447D2EE-4E40-453B-A356-BF606CE450C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a:extLst>
            <a:ext uri="{FF2B5EF4-FFF2-40B4-BE49-F238E27FC236}">
              <a16:creationId xmlns:a16="http://schemas.microsoft.com/office/drawing/2014/main" id="{5C16C272-E520-41D4-87F1-82E97363111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a:extLst>
            <a:ext uri="{FF2B5EF4-FFF2-40B4-BE49-F238E27FC236}">
              <a16:creationId xmlns:a16="http://schemas.microsoft.com/office/drawing/2014/main" id="{6402F05B-B117-4E60-9855-59EC71555CE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a:extLst>
            <a:ext uri="{FF2B5EF4-FFF2-40B4-BE49-F238E27FC236}">
              <a16:creationId xmlns:a16="http://schemas.microsoft.com/office/drawing/2014/main" id="{F3747FF9-D6B7-4E7A-8E44-646D1FFBE2E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a:extLst>
            <a:ext uri="{FF2B5EF4-FFF2-40B4-BE49-F238E27FC236}">
              <a16:creationId xmlns:a16="http://schemas.microsoft.com/office/drawing/2014/main" id="{7AE34E0A-4B54-4B09-84A3-7F872F12CB7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a:extLst>
            <a:ext uri="{FF2B5EF4-FFF2-40B4-BE49-F238E27FC236}">
              <a16:creationId xmlns:a16="http://schemas.microsoft.com/office/drawing/2014/main" id="{FD6B7518-6A31-41C2-BAD1-90DD382548D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a:extLst>
            <a:ext uri="{FF2B5EF4-FFF2-40B4-BE49-F238E27FC236}">
              <a16:creationId xmlns:a16="http://schemas.microsoft.com/office/drawing/2014/main" id="{9BC47AFD-16F9-479D-A49E-CF4C9A7456D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a:extLst>
            <a:ext uri="{FF2B5EF4-FFF2-40B4-BE49-F238E27FC236}">
              <a16:creationId xmlns:a16="http://schemas.microsoft.com/office/drawing/2014/main" id="{8FACEA38-86FC-400C-BBB4-8BBB6B539A0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a:extLst>
            <a:ext uri="{FF2B5EF4-FFF2-40B4-BE49-F238E27FC236}">
              <a16:creationId xmlns:a16="http://schemas.microsoft.com/office/drawing/2014/main" id="{ADF34D6D-E45F-4898-85C4-FECED69B727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a:extLst>
            <a:ext uri="{FF2B5EF4-FFF2-40B4-BE49-F238E27FC236}">
              <a16:creationId xmlns:a16="http://schemas.microsoft.com/office/drawing/2014/main" id="{9FDA2255-A89E-41D1-AC81-867FD897713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a:extLst>
            <a:ext uri="{FF2B5EF4-FFF2-40B4-BE49-F238E27FC236}">
              <a16:creationId xmlns:a16="http://schemas.microsoft.com/office/drawing/2014/main" id="{2947E83D-DC6A-49E3-85B2-AB9F4501110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a:extLst>
            <a:ext uri="{FF2B5EF4-FFF2-40B4-BE49-F238E27FC236}">
              <a16:creationId xmlns:a16="http://schemas.microsoft.com/office/drawing/2014/main" id="{69AD4E1C-9C48-4A1A-8588-8EA0CA57320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a:extLst>
            <a:ext uri="{FF2B5EF4-FFF2-40B4-BE49-F238E27FC236}">
              <a16:creationId xmlns:a16="http://schemas.microsoft.com/office/drawing/2014/main" id="{A47E4D58-2F92-4893-B271-1A0D4F326C73}"/>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1DB4B21D-0AFB-454B-8BA8-D1FC8D3F3C0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15D28A81-2066-4941-9B85-C01EC8D6787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169273</xdr:rowOff>
    </xdr:from>
    <xdr:to>
      <xdr:col>85</xdr:col>
      <xdr:colOff>126364</xdr:colOff>
      <xdr:row>108</xdr:row>
      <xdr:rowOff>17418</xdr:rowOff>
    </xdr:to>
    <xdr:cxnSp macro="">
      <xdr:nvCxnSpPr>
        <xdr:cNvPr id="864" name="直線コネクタ 863">
          <a:extLst>
            <a:ext uri="{FF2B5EF4-FFF2-40B4-BE49-F238E27FC236}">
              <a16:creationId xmlns:a16="http://schemas.microsoft.com/office/drawing/2014/main" id="{1D691D01-ADC6-4E26-90B4-58D20F8B83DF}"/>
            </a:ext>
          </a:extLst>
        </xdr:cNvPr>
        <xdr:cNvCxnSpPr/>
      </xdr:nvCxnSpPr>
      <xdr:spPr>
        <a:xfrm flipV="1">
          <a:off x="16318864" y="17314273"/>
          <a:ext cx="0" cy="1219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21245</xdr:rowOff>
    </xdr:from>
    <xdr:ext cx="405111" cy="259045"/>
    <xdr:sp macro="" textlink="">
      <xdr:nvSpPr>
        <xdr:cNvPr id="865" name="【庁舎】&#10;有形固定資産減価償却率最小値テキスト">
          <a:extLst>
            <a:ext uri="{FF2B5EF4-FFF2-40B4-BE49-F238E27FC236}">
              <a16:creationId xmlns:a16="http://schemas.microsoft.com/office/drawing/2014/main" id="{704AABB8-480A-442E-AE02-E1837701F7A7}"/>
            </a:ext>
          </a:extLst>
        </xdr:cNvPr>
        <xdr:cNvSpPr txBox="1"/>
      </xdr:nvSpPr>
      <xdr:spPr>
        <a:xfrm>
          <a:off x="16357600" y="18537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17418</xdr:rowOff>
    </xdr:from>
    <xdr:to>
      <xdr:col>86</xdr:col>
      <xdr:colOff>25400</xdr:colOff>
      <xdr:row>108</xdr:row>
      <xdr:rowOff>17418</xdr:rowOff>
    </xdr:to>
    <xdr:cxnSp macro="">
      <xdr:nvCxnSpPr>
        <xdr:cNvPr id="866" name="直線コネクタ 865">
          <a:extLst>
            <a:ext uri="{FF2B5EF4-FFF2-40B4-BE49-F238E27FC236}">
              <a16:creationId xmlns:a16="http://schemas.microsoft.com/office/drawing/2014/main" id="{8207F0DF-6F61-4139-B289-0E9AF0D24A87}"/>
            </a:ext>
          </a:extLst>
        </xdr:cNvPr>
        <xdr:cNvCxnSpPr/>
      </xdr:nvCxnSpPr>
      <xdr:spPr>
        <a:xfrm>
          <a:off x="16230600" y="1853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115950</xdr:rowOff>
    </xdr:from>
    <xdr:ext cx="405111" cy="259045"/>
    <xdr:sp macro="" textlink="">
      <xdr:nvSpPr>
        <xdr:cNvPr id="867" name="【庁舎】&#10;有形固定資産減価償却率最大値テキスト">
          <a:extLst>
            <a:ext uri="{FF2B5EF4-FFF2-40B4-BE49-F238E27FC236}">
              <a16:creationId xmlns:a16="http://schemas.microsoft.com/office/drawing/2014/main" id="{7829D8A6-0006-492F-856D-5439D8933A0F}"/>
            </a:ext>
          </a:extLst>
        </xdr:cNvPr>
        <xdr:cNvSpPr txBox="1"/>
      </xdr:nvSpPr>
      <xdr:spPr>
        <a:xfrm>
          <a:off x="16357600" y="17089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169273</xdr:rowOff>
    </xdr:from>
    <xdr:to>
      <xdr:col>86</xdr:col>
      <xdr:colOff>25400</xdr:colOff>
      <xdr:row>100</xdr:row>
      <xdr:rowOff>169273</xdr:rowOff>
    </xdr:to>
    <xdr:cxnSp macro="">
      <xdr:nvCxnSpPr>
        <xdr:cNvPr id="868" name="直線コネクタ 867">
          <a:extLst>
            <a:ext uri="{FF2B5EF4-FFF2-40B4-BE49-F238E27FC236}">
              <a16:creationId xmlns:a16="http://schemas.microsoft.com/office/drawing/2014/main" id="{6006EAE4-06E7-4DF8-AB42-AFD86C395A4E}"/>
            </a:ext>
          </a:extLst>
        </xdr:cNvPr>
        <xdr:cNvCxnSpPr/>
      </xdr:nvCxnSpPr>
      <xdr:spPr>
        <a:xfrm>
          <a:off x="16230600" y="1731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72407</xdr:rowOff>
    </xdr:from>
    <xdr:ext cx="405111" cy="259045"/>
    <xdr:sp macro="" textlink="">
      <xdr:nvSpPr>
        <xdr:cNvPr id="869" name="【庁舎】&#10;有形固定資産減価償却率平均値テキスト">
          <a:extLst>
            <a:ext uri="{FF2B5EF4-FFF2-40B4-BE49-F238E27FC236}">
              <a16:creationId xmlns:a16="http://schemas.microsoft.com/office/drawing/2014/main" id="{45CC61A5-EA7C-4C50-AE1D-A3B37AC62C90}"/>
            </a:ext>
          </a:extLst>
        </xdr:cNvPr>
        <xdr:cNvSpPr txBox="1"/>
      </xdr:nvSpPr>
      <xdr:spPr>
        <a:xfrm>
          <a:off x="16357600" y="1773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93980</xdr:rowOff>
    </xdr:from>
    <xdr:to>
      <xdr:col>85</xdr:col>
      <xdr:colOff>177800</xdr:colOff>
      <xdr:row>104</xdr:row>
      <xdr:rowOff>24130</xdr:rowOff>
    </xdr:to>
    <xdr:sp macro="" textlink="">
      <xdr:nvSpPr>
        <xdr:cNvPr id="870" name="フローチャート: 判断 869">
          <a:extLst>
            <a:ext uri="{FF2B5EF4-FFF2-40B4-BE49-F238E27FC236}">
              <a16:creationId xmlns:a16="http://schemas.microsoft.com/office/drawing/2014/main" id="{69B8B76C-6FBC-4435-823A-0B2031761E8C}"/>
            </a:ext>
          </a:extLst>
        </xdr:cNvPr>
        <xdr:cNvSpPr/>
      </xdr:nvSpPr>
      <xdr:spPr>
        <a:xfrm>
          <a:off x="16268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121738</xdr:rowOff>
    </xdr:from>
    <xdr:to>
      <xdr:col>81</xdr:col>
      <xdr:colOff>101600</xdr:colOff>
      <xdr:row>104</xdr:row>
      <xdr:rowOff>51888</xdr:rowOff>
    </xdr:to>
    <xdr:sp macro="" textlink="">
      <xdr:nvSpPr>
        <xdr:cNvPr id="871" name="フローチャート: 判断 870">
          <a:extLst>
            <a:ext uri="{FF2B5EF4-FFF2-40B4-BE49-F238E27FC236}">
              <a16:creationId xmlns:a16="http://schemas.microsoft.com/office/drawing/2014/main" id="{1E357F1C-C7FC-4AE5-979E-93D89EDA48FA}"/>
            </a:ext>
          </a:extLst>
        </xdr:cNvPr>
        <xdr:cNvSpPr/>
      </xdr:nvSpPr>
      <xdr:spPr>
        <a:xfrm>
          <a:off x="154305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89081</xdr:rowOff>
    </xdr:from>
    <xdr:to>
      <xdr:col>76</xdr:col>
      <xdr:colOff>165100</xdr:colOff>
      <xdr:row>104</xdr:row>
      <xdr:rowOff>19231</xdr:rowOff>
    </xdr:to>
    <xdr:sp macro="" textlink="">
      <xdr:nvSpPr>
        <xdr:cNvPr id="872" name="フローチャート: 判断 871">
          <a:extLst>
            <a:ext uri="{FF2B5EF4-FFF2-40B4-BE49-F238E27FC236}">
              <a16:creationId xmlns:a16="http://schemas.microsoft.com/office/drawing/2014/main" id="{5ADE78EE-E90F-43E4-8972-4650CD5880D2}"/>
            </a:ext>
          </a:extLst>
        </xdr:cNvPr>
        <xdr:cNvSpPr/>
      </xdr:nvSpPr>
      <xdr:spPr>
        <a:xfrm>
          <a:off x="14541500" y="1774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142966</xdr:rowOff>
    </xdr:from>
    <xdr:to>
      <xdr:col>72</xdr:col>
      <xdr:colOff>38100</xdr:colOff>
      <xdr:row>104</xdr:row>
      <xdr:rowOff>73116</xdr:rowOff>
    </xdr:to>
    <xdr:sp macro="" textlink="">
      <xdr:nvSpPr>
        <xdr:cNvPr id="873" name="フローチャート: 判断 872">
          <a:extLst>
            <a:ext uri="{FF2B5EF4-FFF2-40B4-BE49-F238E27FC236}">
              <a16:creationId xmlns:a16="http://schemas.microsoft.com/office/drawing/2014/main" id="{C8B1BE34-F052-46EC-A81E-EF3442EF0A49}"/>
            </a:ext>
          </a:extLst>
        </xdr:cNvPr>
        <xdr:cNvSpPr/>
      </xdr:nvSpPr>
      <xdr:spPr>
        <a:xfrm>
          <a:off x="13652500" y="178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123371</xdr:rowOff>
    </xdr:from>
    <xdr:to>
      <xdr:col>67</xdr:col>
      <xdr:colOff>101600</xdr:colOff>
      <xdr:row>104</xdr:row>
      <xdr:rowOff>53521</xdr:rowOff>
    </xdr:to>
    <xdr:sp macro="" textlink="">
      <xdr:nvSpPr>
        <xdr:cNvPr id="874" name="フローチャート: 判断 873">
          <a:extLst>
            <a:ext uri="{FF2B5EF4-FFF2-40B4-BE49-F238E27FC236}">
              <a16:creationId xmlns:a16="http://schemas.microsoft.com/office/drawing/2014/main" id="{CC5D4D19-9B21-44FD-AE39-2F3F4D42E965}"/>
            </a:ext>
          </a:extLst>
        </xdr:cNvPr>
        <xdr:cNvSpPr/>
      </xdr:nvSpPr>
      <xdr:spPr>
        <a:xfrm>
          <a:off x="12763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5A6C61-A682-4250-81B0-D021DE469CC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C6AB7C49-1EEF-4C84-81C7-9F2C3BA2AE9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C4F3C103-0792-4BBB-A7CE-5151F449EEE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F2C267E9-B38E-4097-B2DC-D7E805A5F88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4A5ED40F-51C3-45F1-B50A-0BC4FECCF06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13970</xdr:rowOff>
    </xdr:from>
    <xdr:to>
      <xdr:col>85</xdr:col>
      <xdr:colOff>177800</xdr:colOff>
      <xdr:row>102</xdr:row>
      <xdr:rowOff>115570</xdr:rowOff>
    </xdr:to>
    <xdr:sp macro="" textlink="">
      <xdr:nvSpPr>
        <xdr:cNvPr id="880" name="楕円 879">
          <a:extLst>
            <a:ext uri="{FF2B5EF4-FFF2-40B4-BE49-F238E27FC236}">
              <a16:creationId xmlns:a16="http://schemas.microsoft.com/office/drawing/2014/main" id="{A51BEE8E-9D38-459A-B0AF-D8392190C781}"/>
            </a:ext>
          </a:extLst>
        </xdr:cNvPr>
        <xdr:cNvSpPr/>
      </xdr:nvSpPr>
      <xdr:spPr>
        <a:xfrm>
          <a:off x="16268700" y="1750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36847</xdr:rowOff>
    </xdr:from>
    <xdr:ext cx="405111" cy="259045"/>
    <xdr:sp macro="" textlink="">
      <xdr:nvSpPr>
        <xdr:cNvPr id="881" name="【庁舎】&#10;有形固定資産減価償却率該当値テキスト">
          <a:extLst>
            <a:ext uri="{FF2B5EF4-FFF2-40B4-BE49-F238E27FC236}">
              <a16:creationId xmlns:a16="http://schemas.microsoft.com/office/drawing/2014/main" id="{F10E6C69-AA4B-433A-BBDB-68462918341C}"/>
            </a:ext>
          </a:extLst>
        </xdr:cNvPr>
        <xdr:cNvSpPr txBox="1"/>
      </xdr:nvSpPr>
      <xdr:spPr>
        <a:xfrm>
          <a:off x="16357600" y="1735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129902</xdr:rowOff>
    </xdr:from>
    <xdr:to>
      <xdr:col>81</xdr:col>
      <xdr:colOff>101600</xdr:colOff>
      <xdr:row>106</xdr:row>
      <xdr:rowOff>60052</xdr:rowOff>
    </xdr:to>
    <xdr:sp macro="" textlink="">
      <xdr:nvSpPr>
        <xdr:cNvPr id="882" name="楕円 881">
          <a:extLst>
            <a:ext uri="{FF2B5EF4-FFF2-40B4-BE49-F238E27FC236}">
              <a16:creationId xmlns:a16="http://schemas.microsoft.com/office/drawing/2014/main" id="{1895AC28-7908-42EF-87BB-4675BF569C48}"/>
            </a:ext>
          </a:extLst>
        </xdr:cNvPr>
        <xdr:cNvSpPr/>
      </xdr:nvSpPr>
      <xdr:spPr>
        <a:xfrm>
          <a:off x="154305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64770</xdr:rowOff>
    </xdr:from>
    <xdr:to>
      <xdr:col>85</xdr:col>
      <xdr:colOff>127000</xdr:colOff>
      <xdr:row>106</xdr:row>
      <xdr:rowOff>9252</xdr:rowOff>
    </xdr:to>
    <xdr:cxnSp macro="">
      <xdr:nvCxnSpPr>
        <xdr:cNvPr id="883" name="直線コネクタ 882">
          <a:extLst>
            <a:ext uri="{FF2B5EF4-FFF2-40B4-BE49-F238E27FC236}">
              <a16:creationId xmlns:a16="http://schemas.microsoft.com/office/drawing/2014/main" id="{47607433-F9BB-4533-84BB-29CD889172CB}"/>
            </a:ext>
          </a:extLst>
        </xdr:cNvPr>
        <xdr:cNvCxnSpPr/>
      </xdr:nvCxnSpPr>
      <xdr:spPr>
        <a:xfrm flipV="1">
          <a:off x="15481300" y="17552670"/>
          <a:ext cx="838200" cy="630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103777</xdr:rowOff>
    </xdr:from>
    <xdr:to>
      <xdr:col>76</xdr:col>
      <xdr:colOff>165100</xdr:colOff>
      <xdr:row>106</xdr:row>
      <xdr:rowOff>33927</xdr:rowOff>
    </xdr:to>
    <xdr:sp macro="" textlink="">
      <xdr:nvSpPr>
        <xdr:cNvPr id="884" name="楕円 883">
          <a:extLst>
            <a:ext uri="{FF2B5EF4-FFF2-40B4-BE49-F238E27FC236}">
              <a16:creationId xmlns:a16="http://schemas.microsoft.com/office/drawing/2014/main" id="{92F8E4C1-7ABA-4F68-A635-7D4C10014886}"/>
            </a:ext>
          </a:extLst>
        </xdr:cNvPr>
        <xdr:cNvSpPr/>
      </xdr:nvSpPr>
      <xdr:spPr>
        <a:xfrm>
          <a:off x="1454150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154577</xdr:rowOff>
    </xdr:from>
    <xdr:to>
      <xdr:col>81</xdr:col>
      <xdr:colOff>50800</xdr:colOff>
      <xdr:row>106</xdr:row>
      <xdr:rowOff>9252</xdr:rowOff>
    </xdr:to>
    <xdr:cxnSp macro="">
      <xdr:nvCxnSpPr>
        <xdr:cNvPr id="885" name="直線コネクタ 884">
          <a:extLst>
            <a:ext uri="{FF2B5EF4-FFF2-40B4-BE49-F238E27FC236}">
              <a16:creationId xmlns:a16="http://schemas.microsoft.com/office/drawing/2014/main" id="{AA1D8EDB-AA94-4B2B-89E4-D47A3F3142E0}"/>
            </a:ext>
          </a:extLst>
        </xdr:cNvPr>
        <xdr:cNvCxnSpPr/>
      </xdr:nvCxnSpPr>
      <xdr:spPr>
        <a:xfrm>
          <a:off x="14592300" y="18156827"/>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79284</xdr:rowOff>
    </xdr:from>
    <xdr:to>
      <xdr:col>72</xdr:col>
      <xdr:colOff>38100</xdr:colOff>
      <xdr:row>106</xdr:row>
      <xdr:rowOff>9434</xdr:rowOff>
    </xdr:to>
    <xdr:sp macro="" textlink="">
      <xdr:nvSpPr>
        <xdr:cNvPr id="886" name="楕円 885">
          <a:extLst>
            <a:ext uri="{FF2B5EF4-FFF2-40B4-BE49-F238E27FC236}">
              <a16:creationId xmlns:a16="http://schemas.microsoft.com/office/drawing/2014/main" id="{89E6093B-D9F0-4C26-9522-3549F14B803B}"/>
            </a:ext>
          </a:extLst>
        </xdr:cNvPr>
        <xdr:cNvSpPr/>
      </xdr:nvSpPr>
      <xdr:spPr>
        <a:xfrm>
          <a:off x="13652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130084</xdr:rowOff>
    </xdr:from>
    <xdr:to>
      <xdr:col>76</xdr:col>
      <xdr:colOff>114300</xdr:colOff>
      <xdr:row>105</xdr:row>
      <xdr:rowOff>154577</xdr:rowOff>
    </xdr:to>
    <xdr:cxnSp macro="">
      <xdr:nvCxnSpPr>
        <xdr:cNvPr id="887" name="直線コネクタ 886">
          <a:extLst>
            <a:ext uri="{FF2B5EF4-FFF2-40B4-BE49-F238E27FC236}">
              <a16:creationId xmlns:a16="http://schemas.microsoft.com/office/drawing/2014/main" id="{BEC3B0A4-CAA0-4066-9D56-0BB54F8B9B1B}"/>
            </a:ext>
          </a:extLst>
        </xdr:cNvPr>
        <xdr:cNvCxnSpPr/>
      </xdr:nvCxnSpPr>
      <xdr:spPr>
        <a:xfrm>
          <a:off x="13703300" y="1813233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49893</xdr:rowOff>
    </xdr:from>
    <xdr:to>
      <xdr:col>67</xdr:col>
      <xdr:colOff>101600</xdr:colOff>
      <xdr:row>105</xdr:row>
      <xdr:rowOff>151493</xdr:rowOff>
    </xdr:to>
    <xdr:sp macro="" textlink="">
      <xdr:nvSpPr>
        <xdr:cNvPr id="888" name="楕円 887">
          <a:extLst>
            <a:ext uri="{FF2B5EF4-FFF2-40B4-BE49-F238E27FC236}">
              <a16:creationId xmlns:a16="http://schemas.microsoft.com/office/drawing/2014/main" id="{DAC8C350-248A-4AC8-8F79-4B200066FB6F}"/>
            </a:ext>
          </a:extLst>
        </xdr:cNvPr>
        <xdr:cNvSpPr/>
      </xdr:nvSpPr>
      <xdr:spPr>
        <a:xfrm>
          <a:off x="127635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100693</xdr:rowOff>
    </xdr:from>
    <xdr:to>
      <xdr:col>71</xdr:col>
      <xdr:colOff>177800</xdr:colOff>
      <xdr:row>105</xdr:row>
      <xdr:rowOff>130084</xdr:rowOff>
    </xdr:to>
    <xdr:cxnSp macro="">
      <xdr:nvCxnSpPr>
        <xdr:cNvPr id="889" name="直線コネクタ 888">
          <a:extLst>
            <a:ext uri="{FF2B5EF4-FFF2-40B4-BE49-F238E27FC236}">
              <a16:creationId xmlns:a16="http://schemas.microsoft.com/office/drawing/2014/main" id="{D3ABA49F-C23E-4534-9FDC-0BF1C8EEECAB}"/>
            </a:ext>
          </a:extLst>
        </xdr:cNvPr>
        <xdr:cNvCxnSpPr/>
      </xdr:nvCxnSpPr>
      <xdr:spPr>
        <a:xfrm>
          <a:off x="12814300" y="1810294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68415</xdr:rowOff>
    </xdr:from>
    <xdr:ext cx="405111" cy="259045"/>
    <xdr:sp macro="" textlink="">
      <xdr:nvSpPr>
        <xdr:cNvPr id="890" name="n_1aveValue【庁舎】&#10;有形固定資産減価償却率">
          <a:extLst>
            <a:ext uri="{FF2B5EF4-FFF2-40B4-BE49-F238E27FC236}">
              <a16:creationId xmlns:a16="http://schemas.microsoft.com/office/drawing/2014/main" id="{0BEA159D-C12C-4157-AF97-000CC9254B47}"/>
            </a:ext>
          </a:extLst>
        </xdr:cNvPr>
        <xdr:cNvSpPr txBox="1"/>
      </xdr:nvSpPr>
      <xdr:spPr>
        <a:xfrm>
          <a:off x="15266044" y="1755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35758</xdr:rowOff>
    </xdr:from>
    <xdr:ext cx="405111" cy="259045"/>
    <xdr:sp macro="" textlink="">
      <xdr:nvSpPr>
        <xdr:cNvPr id="891" name="n_2aveValue【庁舎】&#10;有形固定資産減価償却率">
          <a:extLst>
            <a:ext uri="{FF2B5EF4-FFF2-40B4-BE49-F238E27FC236}">
              <a16:creationId xmlns:a16="http://schemas.microsoft.com/office/drawing/2014/main" id="{8866455E-9E91-44BB-A9B8-A2B95F8BA9D3}"/>
            </a:ext>
          </a:extLst>
        </xdr:cNvPr>
        <xdr:cNvSpPr txBox="1"/>
      </xdr:nvSpPr>
      <xdr:spPr>
        <a:xfrm>
          <a:off x="14389744" y="1752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89643</xdr:rowOff>
    </xdr:from>
    <xdr:ext cx="405111" cy="259045"/>
    <xdr:sp macro="" textlink="">
      <xdr:nvSpPr>
        <xdr:cNvPr id="892" name="n_3aveValue【庁舎】&#10;有形固定資産減価償却率">
          <a:extLst>
            <a:ext uri="{FF2B5EF4-FFF2-40B4-BE49-F238E27FC236}">
              <a16:creationId xmlns:a16="http://schemas.microsoft.com/office/drawing/2014/main" id="{D92FB87B-5EC3-4B10-919D-2F0CF259204A}"/>
            </a:ext>
          </a:extLst>
        </xdr:cNvPr>
        <xdr:cNvSpPr txBox="1"/>
      </xdr:nvSpPr>
      <xdr:spPr>
        <a:xfrm>
          <a:off x="13500744" y="1757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70048</xdr:rowOff>
    </xdr:from>
    <xdr:ext cx="405111" cy="259045"/>
    <xdr:sp macro="" textlink="">
      <xdr:nvSpPr>
        <xdr:cNvPr id="893" name="n_4aveValue【庁舎】&#10;有形固定資産減価償却率">
          <a:extLst>
            <a:ext uri="{FF2B5EF4-FFF2-40B4-BE49-F238E27FC236}">
              <a16:creationId xmlns:a16="http://schemas.microsoft.com/office/drawing/2014/main" id="{717EB4A3-F1CD-4E29-A13C-0A456F896411}"/>
            </a:ext>
          </a:extLst>
        </xdr:cNvPr>
        <xdr:cNvSpPr txBox="1"/>
      </xdr:nvSpPr>
      <xdr:spPr>
        <a:xfrm>
          <a:off x="12611744" y="1755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51179</xdr:rowOff>
    </xdr:from>
    <xdr:ext cx="405111" cy="259045"/>
    <xdr:sp macro="" textlink="">
      <xdr:nvSpPr>
        <xdr:cNvPr id="894" name="n_1mainValue【庁舎】&#10;有形固定資産減価償却率">
          <a:extLst>
            <a:ext uri="{FF2B5EF4-FFF2-40B4-BE49-F238E27FC236}">
              <a16:creationId xmlns:a16="http://schemas.microsoft.com/office/drawing/2014/main" id="{3084AB85-6052-4BCC-A6CD-0A0A19CA2702}"/>
            </a:ext>
          </a:extLst>
        </xdr:cNvPr>
        <xdr:cNvSpPr txBox="1"/>
      </xdr:nvSpPr>
      <xdr:spPr>
        <a:xfrm>
          <a:off x="15266044" y="1822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25054</xdr:rowOff>
    </xdr:from>
    <xdr:ext cx="405111" cy="259045"/>
    <xdr:sp macro="" textlink="">
      <xdr:nvSpPr>
        <xdr:cNvPr id="895" name="n_2mainValue【庁舎】&#10;有形固定資産減価償却率">
          <a:extLst>
            <a:ext uri="{FF2B5EF4-FFF2-40B4-BE49-F238E27FC236}">
              <a16:creationId xmlns:a16="http://schemas.microsoft.com/office/drawing/2014/main" id="{27AED677-0BF4-4AD6-B587-2BCE5A4D4FA5}"/>
            </a:ext>
          </a:extLst>
        </xdr:cNvPr>
        <xdr:cNvSpPr txBox="1"/>
      </xdr:nvSpPr>
      <xdr:spPr>
        <a:xfrm>
          <a:off x="14389744" y="1819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561</xdr:rowOff>
    </xdr:from>
    <xdr:ext cx="405111" cy="259045"/>
    <xdr:sp macro="" textlink="">
      <xdr:nvSpPr>
        <xdr:cNvPr id="896" name="n_3mainValue【庁舎】&#10;有形固定資産減価償却率">
          <a:extLst>
            <a:ext uri="{FF2B5EF4-FFF2-40B4-BE49-F238E27FC236}">
              <a16:creationId xmlns:a16="http://schemas.microsoft.com/office/drawing/2014/main" id="{F1E4D53F-5720-4578-AF5D-47310FD1E910}"/>
            </a:ext>
          </a:extLst>
        </xdr:cNvPr>
        <xdr:cNvSpPr txBox="1"/>
      </xdr:nvSpPr>
      <xdr:spPr>
        <a:xfrm>
          <a:off x="13500744" y="1817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142620</xdr:rowOff>
    </xdr:from>
    <xdr:ext cx="405111" cy="259045"/>
    <xdr:sp macro="" textlink="">
      <xdr:nvSpPr>
        <xdr:cNvPr id="897" name="n_4mainValue【庁舎】&#10;有形固定資産減価償却率">
          <a:extLst>
            <a:ext uri="{FF2B5EF4-FFF2-40B4-BE49-F238E27FC236}">
              <a16:creationId xmlns:a16="http://schemas.microsoft.com/office/drawing/2014/main" id="{43038DA5-EDD8-4FC8-8844-AF1AA5222018}"/>
            </a:ext>
          </a:extLst>
        </xdr:cNvPr>
        <xdr:cNvSpPr txBox="1"/>
      </xdr:nvSpPr>
      <xdr:spPr>
        <a:xfrm>
          <a:off x="12611744" y="1814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EF867611-CA88-4E11-8943-AA665625107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F696FD41-B9BA-427E-9D91-6FE43C16729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133A10B9-1B37-478D-A0E0-38B930C9A0F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7570D90F-98EA-4BE0-87C4-89A2BF075CF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77A887E8-2BD1-4AF1-8E7E-D8AB537F997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07329D17-BBAC-453B-93E6-BB248DEAFB5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58BDF1CB-09C9-4491-8FEE-51A788337A0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2F9A7D1B-C229-40FD-9C0D-2C2BD170446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39AC51C8-E7D6-4183-BD88-1C7046D5A0A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B0C299DA-190D-4FC3-92A4-3F069CBB36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8" name="直線コネクタ 907">
          <a:extLst>
            <a:ext uri="{FF2B5EF4-FFF2-40B4-BE49-F238E27FC236}">
              <a16:creationId xmlns:a16="http://schemas.microsoft.com/office/drawing/2014/main" id="{A1621B4E-CFA7-4FC2-940E-43B30D93D2CB}"/>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9" name="テキスト ボックス 908">
          <a:extLst>
            <a:ext uri="{FF2B5EF4-FFF2-40B4-BE49-F238E27FC236}">
              <a16:creationId xmlns:a16="http://schemas.microsoft.com/office/drawing/2014/main" id="{DE156251-D483-4C22-9563-F88821C7DD9E}"/>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0" name="直線コネクタ 909">
          <a:extLst>
            <a:ext uri="{FF2B5EF4-FFF2-40B4-BE49-F238E27FC236}">
              <a16:creationId xmlns:a16="http://schemas.microsoft.com/office/drawing/2014/main" id="{83821927-060D-47E4-B149-B0A81BDFFB5C}"/>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1" name="テキスト ボックス 910">
          <a:extLst>
            <a:ext uri="{FF2B5EF4-FFF2-40B4-BE49-F238E27FC236}">
              <a16:creationId xmlns:a16="http://schemas.microsoft.com/office/drawing/2014/main" id="{F7A8C959-5DB7-47B7-A663-5FD8578AA5D4}"/>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2" name="直線コネクタ 911">
          <a:extLst>
            <a:ext uri="{FF2B5EF4-FFF2-40B4-BE49-F238E27FC236}">
              <a16:creationId xmlns:a16="http://schemas.microsoft.com/office/drawing/2014/main" id="{7E5506D0-55D3-4658-9FC5-05D85F365BDF}"/>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3" name="テキスト ボックス 912">
          <a:extLst>
            <a:ext uri="{FF2B5EF4-FFF2-40B4-BE49-F238E27FC236}">
              <a16:creationId xmlns:a16="http://schemas.microsoft.com/office/drawing/2014/main" id="{FFFD5D51-3602-4F8C-8F1B-DB96BB807EC6}"/>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4" name="直線コネクタ 913">
          <a:extLst>
            <a:ext uri="{FF2B5EF4-FFF2-40B4-BE49-F238E27FC236}">
              <a16:creationId xmlns:a16="http://schemas.microsoft.com/office/drawing/2014/main" id="{365BA9DF-EBF1-49FC-9231-6CD5D64BD72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5" name="テキスト ボックス 914">
          <a:extLst>
            <a:ext uri="{FF2B5EF4-FFF2-40B4-BE49-F238E27FC236}">
              <a16:creationId xmlns:a16="http://schemas.microsoft.com/office/drawing/2014/main" id="{BEC44D7E-B70E-421C-99F9-909439CAE9D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6" name="直線コネクタ 915">
          <a:extLst>
            <a:ext uri="{FF2B5EF4-FFF2-40B4-BE49-F238E27FC236}">
              <a16:creationId xmlns:a16="http://schemas.microsoft.com/office/drawing/2014/main" id="{86A34939-DA27-477D-B889-0DC7BFB4153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7" name="テキスト ボックス 916">
          <a:extLst>
            <a:ext uri="{FF2B5EF4-FFF2-40B4-BE49-F238E27FC236}">
              <a16:creationId xmlns:a16="http://schemas.microsoft.com/office/drawing/2014/main" id="{ED0E2811-5ACE-432A-8CA8-35B4C2B5102E}"/>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a:extLst>
            <a:ext uri="{FF2B5EF4-FFF2-40B4-BE49-F238E27FC236}">
              <a16:creationId xmlns:a16="http://schemas.microsoft.com/office/drawing/2014/main" id="{D55124B9-CFC7-49AB-9513-A2B4389A6BF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a:extLst>
            <a:ext uri="{FF2B5EF4-FFF2-40B4-BE49-F238E27FC236}">
              <a16:creationId xmlns:a16="http://schemas.microsoft.com/office/drawing/2014/main" id="{B4A026F8-3A86-4F04-A1E9-09487AF2505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庁舎】&#10;一人当たり面積グラフ枠">
          <a:extLst>
            <a:ext uri="{FF2B5EF4-FFF2-40B4-BE49-F238E27FC236}">
              <a16:creationId xmlns:a16="http://schemas.microsoft.com/office/drawing/2014/main" id="{500FA753-16F9-4793-9BAA-922DEBB53AC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3811</xdr:rowOff>
    </xdr:from>
    <xdr:to>
      <xdr:col>116</xdr:col>
      <xdr:colOff>62864</xdr:colOff>
      <xdr:row>108</xdr:row>
      <xdr:rowOff>24764</xdr:rowOff>
    </xdr:to>
    <xdr:cxnSp macro="">
      <xdr:nvCxnSpPr>
        <xdr:cNvPr id="921" name="直線コネクタ 920">
          <a:extLst>
            <a:ext uri="{FF2B5EF4-FFF2-40B4-BE49-F238E27FC236}">
              <a16:creationId xmlns:a16="http://schemas.microsoft.com/office/drawing/2014/main" id="{6933E7F8-7B5F-43EA-BA86-655B727741BD}"/>
            </a:ext>
          </a:extLst>
        </xdr:cNvPr>
        <xdr:cNvCxnSpPr/>
      </xdr:nvCxnSpPr>
      <xdr:spPr>
        <a:xfrm flipV="1">
          <a:off x="22160864" y="17320261"/>
          <a:ext cx="0" cy="1221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28591</xdr:rowOff>
    </xdr:from>
    <xdr:ext cx="469744" cy="259045"/>
    <xdr:sp macro="" textlink="">
      <xdr:nvSpPr>
        <xdr:cNvPr id="922" name="【庁舎】&#10;一人当たり面積最小値テキスト">
          <a:extLst>
            <a:ext uri="{FF2B5EF4-FFF2-40B4-BE49-F238E27FC236}">
              <a16:creationId xmlns:a16="http://schemas.microsoft.com/office/drawing/2014/main" id="{F62ADBEF-CFDC-40D5-A26C-BD248222371E}"/>
            </a:ext>
          </a:extLst>
        </xdr:cNvPr>
        <xdr:cNvSpPr txBox="1"/>
      </xdr:nvSpPr>
      <xdr:spPr>
        <a:xfrm>
          <a:off x="22199600" y="1854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24764</xdr:rowOff>
    </xdr:from>
    <xdr:to>
      <xdr:col>116</xdr:col>
      <xdr:colOff>152400</xdr:colOff>
      <xdr:row>108</xdr:row>
      <xdr:rowOff>24764</xdr:rowOff>
    </xdr:to>
    <xdr:cxnSp macro="">
      <xdr:nvCxnSpPr>
        <xdr:cNvPr id="923" name="直線コネクタ 922">
          <a:extLst>
            <a:ext uri="{FF2B5EF4-FFF2-40B4-BE49-F238E27FC236}">
              <a16:creationId xmlns:a16="http://schemas.microsoft.com/office/drawing/2014/main" id="{E472664A-BD91-4BFF-B252-61304E2AE990}"/>
            </a:ext>
          </a:extLst>
        </xdr:cNvPr>
        <xdr:cNvCxnSpPr/>
      </xdr:nvCxnSpPr>
      <xdr:spPr>
        <a:xfrm>
          <a:off x="22072600" y="18541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121938</xdr:rowOff>
    </xdr:from>
    <xdr:ext cx="469744" cy="259045"/>
    <xdr:sp macro="" textlink="">
      <xdr:nvSpPr>
        <xdr:cNvPr id="924" name="【庁舎】&#10;一人当たり面積最大値テキスト">
          <a:extLst>
            <a:ext uri="{FF2B5EF4-FFF2-40B4-BE49-F238E27FC236}">
              <a16:creationId xmlns:a16="http://schemas.microsoft.com/office/drawing/2014/main" id="{D78D6ADD-2128-487A-975F-42FCF5B0A09A}"/>
            </a:ext>
          </a:extLst>
        </xdr:cNvPr>
        <xdr:cNvSpPr txBox="1"/>
      </xdr:nvSpPr>
      <xdr:spPr>
        <a:xfrm>
          <a:off x="22199600" y="1709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3811</xdr:rowOff>
    </xdr:from>
    <xdr:to>
      <xdr:col>116</xdr:col>
      <xdr:colOff>152400</xdr:colOff>
      <xdr:row>101</xdr:row>
      <xdr:rowOff>3811</xdr:rowOff>
    </xdr:to>
    <xdr:cxnSp macro="">
      <xdr:nvCxnSpPr>
        <xdr:cNvPr id="925" name="直線コネクタ 924">
          <a:extLst>
            <a:ext uri="{FF2B5EF4-FFF2-40B4-BE49-F238E27FC236}">
              <a16:creationId xmlns:a16="http://schemas.microsoft.com/office/drawing/2014/main" id="{406E4E9C-2B32-47F1-9C5F-CAAABE233D37}"/>
            </a:ext>
          </a:extLst>
        </xdr:cNvPr>
        <xdr:cNvCxnSpPr/>
      </xdr:nvCxnSpPr>
      <xdr:spPr>
        <a:xfrm>
          <a:off x="22072600" y="1732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118127</xdr:rowOff>
    </xdr:from>
    <xdr:ext cx="469744" cy="259045"/>
    <xdr:sp macro="" textlink="">
      <xdr:nvSpPr>
        <xdr:cNvPr id="926" name="【庁舎】&#10;一人当たり面積平均値テキスト">
          <a:extLst>
            <a:ext uri="{FF2B5EF4-FFF2-40B4-BE49-F238E27FC236}">
              <a16:creationId xmlns:a16="http://schemas.microsoft.com/office/drawing/2014/main" id="{AFC082E3-7782-49CA-921D-E3C7638DB781}"/>
            </a:ext>
          </a:extLst>
        </xdr:cNvPr>
        <xdr:cNvSpPr txBox="1"/>
      </xdr:nvSpPr>
      <xdr:spPr>
        <a:xfrm>
          <a:off x="22199600" y="1794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139700</xdr:rowOff>
    </xdr:from>
    <xdr:to>
      <xdr:col>116</xdr:col>
      <xdr:colOff>114300</xdr:colOff>
      <xdr:row>105</xdr:row>
      <xdr:rowOff>69850</xdr:rowOff>
    </xdr:to>
    <xdr:sp macro="" textlink="">
      <xdr:nvSpPr>
        <xdr:cNvPr id="927" name="フローチャート: 判断 926">
          <a:extLst>
            <a:ext uri="{FF2B5EF4-FFF2-40B4-BE49-F238E27FC236}">
              <a16:creationId xmlns:a16="http://schemas.microsoft.com/office/drawing/2014/main" id="{69B070AA-4E8C-48C2-9E3D-21ABD78FE1A9}"/>
            </a:ext>
          </a:extLst>
        </xdr:cNvPr>
        <xdr:cNvSpPr/>
      </xdr:nvSpPr>
      <xdr:spPr>
        <a:xfrm>
          <a:off x="22110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15875</xdr:rowOff>
    </xdr:from>
    <xdr:to>
      <xdr:col>112</xdr:col>
      <xdr:colOff>38100</xdr:colOff>
      <xdr:row>105</xdr:row>
      <xdr:rowOff>117475</xdr:rowOff>
    </xdr:to>
    <xdr:sp macro="" textlink="">
      <xdr:nvSpPr>
        <xdr:cNvPr id="928" name="フローチャート: 判断 927">
          <a:extLst>
            <a:ext uri="{FF2B5EF4-FFF2-40B4-BE49-F238E27FC236}">
              <a16:creationId xmlns:a16="http://schemas.microsoft.com/office/drawing/2014/main" id="{CDE4AD84-03C3-456A-9E69-0422390A5E2B}"/>
            </a:ext>
          </a:extLst>
        </xdr:cNvPr>
        <xdr:cNvSpPr/>
      </xdr:nvSpPr>
      <xdr:spPr>
        <a:xfrm>
          <a:off x="21272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10161</xdr:rowOff>
    </xdr:from>
    <xdr:to>
      <xdr:col>107</xdr:col>
      <xdr:colOff>101600</xdr:colOff>
      <xdr:row>105</xdr:row>
      <xdr:rowOff>111761</xdr:rowOff>
    </xdr:to>
    <xdr:sp macro="" textlink="">
      <xdr:nvSpPr>
        <xdr:cNvPr id="929" name="フローチャート: 判断 928">
          <a:extLst>
            <a:ext uri="{FF2B5EF4-FFF2-40B4-BE49-F238E27FC236}">
              <a16:creationId xmlns:a16="http://schemas.microsoft.com/office/drawing/2014/main" id="{B4B0CB75-1CD0-4987-9759-715BD9C6E6C2}"/>
            </a:ext>
          </a:extLst>
        </xdr:cNvPr>
        <xdr:cNvSpPr/>
      </xdr:nvSpPr>
      <xdr:spPr>
        <a:xfrm>
          <a:off x="203835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92075</xdr:rowOff>
    </xdr:from>
    <xdr:to>
      <xdr:col>102</xdr:col>
      <xdr:colOff>165100</xdr:colOff>
      <xdr:row>106</xdr:row>
      <xdr:rowOff>22225</xdr:rowOff>
    </xdr:to>
    <xdr:sp macro="" textlink="">
      <xdr:nvSpPr>
        <xdr:cNvPr id="930" name="フローチャート: 判断 929">
          <a:extLst>
            <a:ext uri="{FF2B5EF4-FFF2-40B4-BE49-F238E27FC236}">
              <a16:creationId xmlns:a16="http://schemas.microsoft.com/office/drawing/2014/main" id="{8780B7D3-292E-4416-907B-D90A638CA545}"/>
            </a:ext>
          </a:extLst>
        </xdr:cNvPr>
        <xdr:cNvSpPr/>
      </xdr:nvSpPr>
      <xdr:spPr>
        <a:xfrm>
          <a:off x="19494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88264</xdr:rowOff>
    </xdr:from>
    <xdr:to>
      <xdr:col>98</xdr:col>
      <xdr:colOff>38100</xdr:colOff>
      <xdr:row>106</xdr:row>
      <xdr:rowOff>18414</xdr:rowOff>
    </xdr:to>
    <xdr:sp macro="" textlink="">
      <xdr:nvSpPr>
        <xdr:cNvPr id="931" name="フローチャート: 判断 930">
          <a:extLst>
            <a:ext uri="{FF2B5EF4-FFF2-40B4-BE49-F238E27FC236}">
              <a16:creationId xmlns:a16="http://schemas.microsoft.com/office/drawing/2014/main" id="{A42A830C-56F4-4843-90BD-1F51A97A2AEF}"/>
            </a:ext>
          </a:extLst>
        </xdr:cNvPr>
        <xdr:cNvSpPr/>
      </xdr:nvSpPr>
      <xdr:spPr>
        <a:xfrm>
          <a:off x="18605500" y="180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721804E7-39CF-4445-84A8-65A4CEF12A3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AB3E139B-43D2-4171-A2C8-194AD6B8A92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EC17AE37-7329-45D3-B438-91EB4CBFB5B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1E88D546-EA24-4BD7-9398-835A86C33F7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E1DC2077-E01B-4701-A90A-6402EA056E1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118745</xdr:rowOff>
    </xdr:from>
    <xdr:to>
      <xdr:col>116</xdr:col>
      <xdr:colOff>114300</xdr:colOff>
      <xdr:row>102</xdr:row>
      <xdr:rowOff>48895</xdr:rowOff>
    </xdr:to>
    <xdr:sp macro="" textlink="">
      <xdr:nvSpPr>
        <xdr:cNvPr id="937" name="楕円 936">
          <a:extLst>
            <a:ext uri="{FF2B5EF4-FFF2-40B4-BE49-F238E27FC236}">
              <a16:creationId xmlns:a16="http://schemas.microsoft.com/office/drawing/2014/main" id="{3195C10D-1BF6-4A06-AF5E-E9694DBD71DE}"/>
            </a:ext>
          </a:extLst>
        </xdr:cNvPr>
        <xdr:cNvSpPr/>
      </xdr:nvSpPr>
      <xdr:spPr>
        <a:xfrm>
          <a:off x="22110700" y="1743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141622</xdr:rowOff>
    </xdr:from>
    <xdr:ext cx="469744" cy="259045"/>
    <xdr:sp macro="" textlink="">
      <xdr:nvSpPr>
        <xdr:cNvPr id="938" name="【庁舎】&#10;一人当たり面積該当値テキスト">
          <a:extLst>
            <a:ext uri="{FF2B5EF4-FFF2-40B4-BE49-F238E27FC236}">
              <a16:creationId xmlns:a16="http://schemas.microsoft.com/office/drawing/2014/main" id="{59F0E075-43C8-44E0-9849-7F6A83210C48}"/>
            </a:ext>
          </a:extLst>
        </xdr:cNvPr>
        <xdr:cNvSpPr txBox="1"/>
      </xdr:nvSpPr>
      <xdr:spPr>
        <a:xfrm>
          <a:off x="22199600" y="1728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160655</xdr:rowOff>
    </xdr:from>
    <xdr:to>
      <xdr:col>112</xdr:col>
      <xdr:colOff>38100</xdr:colOff>
      <xdr:row>105</xdr:row>
      <xdr:rowOff>90805</xdr:rowOff>
    </xdr:to>
    <xdr:sp macro="" textlink="">
      <xdr:nvSpPr>
        <xdr:cNvPr id="939" name="楕円 938">
          <a:extLst>
            <a:ext uri="{FF2B5EF4-FFF2-40B4-BE49-F238E27FC236}">
              <a16:creationId xmlns:a16="http://schemas.microsoft.com/office/drawing/2014/main" id="{2250442D-2916-4EDB-9AF4-9DF70701DE43}"/>
            </a:ext>
          </a:extLst>
        </xdr:cNvPr>
        <xdr:cNvSpPr/>
      </xdr:nvSpPr>
      <xdr:spPr>
        <a:xfrm>
          <a:off x="21272500" y="1799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169545</xdr:rowOff>
    </xdr:from>
    <xdr:to>
      <xdr:col>116</xdr:col>
      <xdr:colOff>63500</xdr:colOff>
      <xdr:row>105</xdr:row>
      <xdr:rowOff>40005</xdr:rowOff>
    </xdr:to>
    <xdr:cxnSp macro="">
      <xdr:nvCxnSpPr>
        <xdr:cNvPr id="940" name="直線コネクタ 939">
          <a:extLst>
            <a:ext uri="{FF2B5EF4-FFF2-40B4-BE49-F238E27FC236}">
              <a16:creationId xmlns:a16="http://schemas.microsoft.com/office/drawing/2014/main" id="{1570A83F-912F-42F7-A3FF-70412BD2BAA3}"/>
            </a:ext>
          </a:extLst>
        </xdr:cNvPr>
        <xdr:cNvCxnSpPr/>
      </xdr:nvCxnSpPr>
      <xdr:spPr>
        <a:xfrm flipV="1">
          <a:off x="21323300" y="17485995"/>
          <a:ext cx="838200" cy="55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170180</xdr:rowOff>
    </xdr:from>
    <xdr:to>
      <xdr:col>107</xdr:col>
      <xdr:colOff>101600</xdr:colOff>
      <xdr:row>105</xdr:row>
      <xdr:rowOff>100330</xdr:rowOff>
    </xdr:to>
    <xdr:sp macro="" textlink="">
      <xdr:nvSpPr>
        <xdr:cNvPr id="941" name="楕円 940">
          <a:extLst>
            <a:ext uri="{FF2B5EF4-FFF2-40B4-BE49-F238E27FC236}">
              <a16:creationId xmlns:a16="http://schemas.microsoft.com/office/drawing/2014/main" id="{2E597615-B1C5-4CF7-A693-A909A96E90A9}"/>
            </a:ext>
          </a:extLst>
        </xdr:cNvPr>
        <xdr:cNvSpPr/>
      </xdr:nvSpPr>
      <xdr:spPr>
        <a:xfrm>
          <a:off x="2038350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40005</xdr:rowOff>
    </xdr:from>
    <xdr:to>
      <xdr:col>111</xdr:col>
      <xdr:colOff>177800</xdr:colOff>
      <xdr:row>105</xdr:row>
      <xdr:rowOff>49530</xdr:rowOff>
    </xdr:to>
    <xdr:cxnSp macro="">
      <xdr:nvCxnSpPr>
        <xdr:cNvPr id="942" name="直線コネクタ 941">
          <a:extLst>
            <a:ext uri="{FF2B5EF4-FFF2-40B4-BE49-F238E27FC236}">
              <a16:creationId xmlns:a16="http://schemas.microsoft.com/office/drawing/2014/main" id="{18878B31-9525-4290-B7B6-F90C8D506994}"/>
            </a:ext>
          </a:extLst>
        </xdr:cNvPr>
        <xdr:cNvCxnSpPr/>
      </xdr:nvCxnSpPr>
      <xdr:spPr>
        <a:xfrm flipV="1">
          <a:off x="20434300" y="1804225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8255</xdr:rowOff>
    </xdr:from>
    <xdr:to>
      <xdr:col>102</xdr:col>
      <xdr:colOff>165100</xdr:colOff>
      <xdr:row>105</xdr:row>
      <xdr:rowOff>109855</xdr:rowOff>
    </xdr:to>
    <xdr:sp macro="" textlink="">
      <xdr:nvSpPr>
        <xdr:cNvPr id="943" name="楕円 942">
          <a:extLst>
            <a:ext uri="{FF2B5EF4-FFF2-40B4-BE49-F238E27FC236}">
              <a16:creationId xmlns:a16="http://schemas.microsoft.com/office/drawing/2014/main" id="{7615F89D-5051-4DE0-A508-E91D5B2D78E6}"/>
            </a:ext>
          </a:extLst>
        </xdr:cNvPr>
        <xdr:cNvSpPr/>
      </xdr:nvSpPr>
      <xdr:spPr>
        <a:xfrm>
          <a:off x="19494500" y="180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49530</xdr:rowOff>
    </xdr:from>
    <xdr:to>
      <xdr:col>107</xdr:col>
      <xdr:colOff>50800</xdr:colOff>
      <xdr:row>105</xdr:row>
      <xdr:rowOff>59055</xdr:rowOff>
    </xdr:to>
    <xdr:cxnSp macro="">
      <xdr:nvCxnSpPr>
        <xdr:cNvPr id="944" name="直線コネクタ 943">
          <a:extLst>
            <a:ext uri="{FF2B5EF4-FFF2-40B4-BE49-F238E27FC236}">
              <a16:creationId xmlns:a16="http://schemas.microsoft.com/office/drawing/2014/main" id="{9C1DDA4D-BF6C-4F4C-A531-AF4A6FE18329}"/>
            </a:ext>
          </a:extLst>
        </xdr:cNvPr>
        <xdr:cNvCxnSpPr/>
      </xdr:nvCxnSpPr>
      <xdr:spPr>
        <a:xfrm flipV="1">
          <a:off x="19545300" y="1805178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36830</xdr:rowOff>
    </xdr:from>
    <xdr:to>
      <xdr:col>98</xdr:col>
      <xdr:colOff>38100</xdr:colOff>
      <xdr:row>105</xdr:row>
      <xdr:rowOff>138430</xdr:rowOff>
    </xdr:to>
    <xdr:sp macro="" textlink="">
      <xdr:nvSpPr>
        <xdr:cNvPr id="945" name="楕円 944">
          <a:extLst>
            <a:ext uri="{FF2B5EF4-FFF2-40B4-BE49-F238E27FC236}">
              <a16:creationId xmlns:a16="http://schemas.microsoft.com/office/drawing/2014/main" id="{CB6CECC9-0E3B-4971-9709-689A72E17B72}"/>
            </a:ext>
          </a:extLst>
        </xdr:cNvPr>
        <xdr:cNvSpPr/>
      </xdr:nvSpPr>
      <xdr:spPr>
        <a:xfrm>
          <a:off x="18605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59055</xdr:rowOff>
    </xdr:from>
    <xdr:to>
      <xdr:col>102</xdr:col>
      <xdr:colOff>114300</xdr:colOff>
      <xdr:row>105</xdr:row>
      <xdr:rowOff>87630</xdr:rowOff>
    </xdr:to>
    <xdr:cxnSp macro="">
      <xdr:nvCxnSpPr>
        <xdr:cNvPr id="946" name="直線コネクタ 945">
          <a:extLst>
            <a:ext uri="{FF2B5EF4-FFF2-40B4-BE49-F238E27FC236}">
              <a16:creationId xmlns:a16="http://schemas.microsoft.com/office/drawing/2014/main" id="{D7C4CB29-9E1E-48D4-A8B7-BAD59A3C165C}"/>
            </a:ext>
          </a:extLst>
        </xdr:cNvPr>
        <xdr:cNvCxnSpPr/>
      </xdr:nvCxnSpPr>
      <xdr:spPr>
        <a:xfrm flipV="1">
          <a:off x="18656300" y="180613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108602</xdr:rowOff>
    </xdr:from>
    <xdr:ext cx="469744" cy="259045"/>
    <xdr:sp macro="" textlink="">
      <xdr:nvSpPr>
        <xdr:cNvPr id="947" name="n_1aveValue【庁舎】&#10;一人当たり面積">
          <a:extLst>
            <a:ext uri="{FF2B5EF4-FFF2-40B4-BE49-F238E27FC236}">
              <a16:creationId xmlns:a16="http://schemas.microsoft.com/office/drawing/2014/main" id="{B907425E-1E9C-455B-A8F4-482C82E29A6C}"/>
            </a:ext>
          </a:extLst>
        </xdr:cNvPr>
        <xdr:cNvSpPr txBox="1"/>
      </xdr:nvSpPr>
      <xdr:spPr>
        <a:xfrm>
          <a:off x="21075727" y="1811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102888</xdr:rowOff>
    </xdr:from>
    <xdr:ext cx="469744" cy="259045"/>
    <xdr:sp macro="" textlink="">
      <xdr:nvSpPr>
        <xdr:cNvPr id="948" name="n_2aveValue【庁舎】&#10;一人当たり面積">
          <a:extLst>
            <a:ext uri="{FF2B5EF4-FFF2-40B4-BE49-F238E27FC236}">
              <a16:creationId xmlns:a16="http://schemas.microsoft.com/office/drawing/2014/main" id="{406474B1-285D-44AE-BF96-52477B57D1A5}"/>
            </a:ext>
          </a:extLst>
        </xdr:cNvPr>
        <xdr:cNvSpPr txBox="1"/>
      </xdr:nvSpPr>
      <xdr:spPr>
        <a:xfrm>
          <a:off x="20199427" y="1810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13352</xdr:rowOff>
    </xdr:from>
    <xdr:ext cx="469744" cy="259045"/>
    <xdr:sp macro="" textlink="">
      <xdr:nvSpPr>
        <xdr:cNvPr id="949" name="n_3aveValue【庁舎】&#10;一人当たり面積">
          <a:extLst>
            <a:ext uri="{FF2B5EF4-FFF2-40B4-BE49-F238E27FC236}">
              <a16:creationId xmlns:a16="http://schemas.microsoft.com/office/drawing/2014/main" id="{020BE3C9-25FC-4FD7-B46B-02AEAC51614B}"/>
            </a:ext>
          </a:extLst>
        </xdr:cNvPr>
        <xdr:cNvSpPr txBox="1"/>
      </xdr:nvSpPr>
      <xdr:spPr>
        <a:xfrm>
          <a:off x="19310427" y="18187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9541</xdr:rowOff>
    </xdr:from>
    <xdr:ext cx="469744" cy="259045"/>
    <xdr:sp macro="" textlink="">
      <xdr:nvSpPr>
        <xdr:cNvPr id="950" name="n_4aveValue【庁舎】&#10;一人当たり面積">
          <a:extLst>
            <a:ext uri="{FF2B5EF4-FFF2-40B4-BE49-F238E27FC236}">
              <a16:creationId xmlns:a16="http://schemas.microsoft.com/office/drawing/2014/main" id="{E4D1D159-9F74-41E6-A6E7-9B30AA8D4466}"/>
            </a:ext>
          </a:extLst>
        </xdr:cNvPr>
        <xdr:cNvSpPr txBox="1"/>
      </xdr:nvSpPr>
      <xdr:spPr>
        <a:xfrm>
          <a:off x="18421427" y="1818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107332</xdr:rowOff>
    </xdr:from>
    <xdr:ext cx="469744" cy="259045"/>
    <xdr:sp macro="" textlink="">
      <xdr:nvSpPr>
        <xdr:cNvPr id="951" name="n_1mainValue【庁舎】&#10;一人当たり面積">
          <a:extLst>
            <a:ext uri="{FF2B5EF4-FFF2-40B4-BE49-F238E27FC236}">
              <a16:creationId xmlns:a16="http://schemas.microsoft.com/office/drawing/2014/main" id="{A3F17E4C-C13E-4338-B16E-C72FEEC08C97}"/>
            </a:ext>
          </a:extLst>
        </xdr:cNvPr>
        <xdr:cNvSpPr txBox="1"/>
      </xdr:nvSpPr>
      <xdr:spPr>
        <a:xfrm>
          <a:off x="21075727" y="1776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116857</xdr:rowOff>
    </xdr:from>
    <xdr:ext cx="469744" cy="259045"/>
    <xdr:sp macro="" textlink="">
      <xdr:nvSpPr>
        <xdr:cNvPr id="952" name="n_2mainValue【庁舎】&#10;一人当たり面積">
          <a:extLst>
            <a:ext uri="{FF2B5EF4-FFF2-40B4-BE49-F238E27FC236}">
              <a16:creationId xmlns:a16="http://schemas.microsoft.com/office/drawing/2014/main" id="{28C6B813-E446-4276-A169-DF282170285F}"/>
            </a:ext>
          </a:extLst>
        </xdr:cNvPr>
        <xdr:cNvSpPr txBox="1"/>
      </xdr:nvSpPr>
      <xdr:spPr>
        <a:xfrm>
          <a:off x="20199427" y="177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126382</xdr:rowOff>
    </xdr:from>
    <xdr:ext cx="469744" cy="259045"/>
    <xdr:sp macro="" textlink="">
      <xdr:nvSpPr>
        <xdr:cNvPr id="953" name="n_3mainValue【庁舎】&#10;一人当たり面積">
          <a:extLst>
            <a:ext uri="{FF2B5EF4-FFF2-40B4-BE49-F238E27FC236}">
              <a16:creationId xmlns:a16="http://schemas.microsoft.com/office/drawing/2014/main" id="{F4E2CD6C-DCF7-4592-80F6-10A89CAA9117}"/>
            </a:ext>
          </a:extLst>
        </xdr:cNvPr>
        <xdr:cNvSpPr txBox="1"/>
      </xdr:nvSpPr>
      <xdr:spPr>
        <a:xfrm>
          <a:off x="19310427" y="1778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154957</xdr:rowOff>
    </xdr:from>
    <xdr:ext cx="469744" cy="259045"/>
    <xdr:sp macro="" textlink="">
      <xdr:nvSpPr>
        <xdr:cNvPr id="954" name="n_4mainValue【庁舎】&#10;一人当たり面積">
          <a:extLst>
            <a:ext uri="{FF2B5EF4-FFF2-40B4-BE49-F238E27FC236}">
              <a16:creationId xmlns:a16="http://schemas.microsoft.com/office/drawing/2014/main" id="{986ADFFC-C5B9-40FB-B676-2A341C502EA1}"/>
            </a:ext>
          </a:extLst>
        </xdr:cNvPr>
        <xdr:cNvSpPr txBox="1"/>
      </xdr:nvSpPr>
      <xdr:spPr>
        <a:xfrm>
          <a:off x="18421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a:extLst>
            <a:ext uri="{FF2B5EF4-FFF2-40B4-BE49-F238E27FC236}">
              <a16:creationId xmlns:a16="http://schemas.microsoft.com/office/drawing/2014/main" id="{C7AAA00F-B123-4015-B178-A365FEC5CE4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a:extLst>
            <a:ext uri="{FF2B5EF4-FFF2-40B4-BE49-F238E27FC236}">
              <a16:creationId xmlns:a16="http://schemas.microsoft.com/office/drawing/2014/main" id="{F7A89BB9-EBFB-45DF-A04E-711958508F3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a:extLst>
            <a:ext uri="{FF2B5EF4-FFF2-40B4-BE49-F238E27FC236}">
              <a16:creationId xmlns:a16="http://schemas.microsoft.com/office/drawing/2014/main" id="{244B2E51-27A6-4635-B397-622FF399309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図書館、消防施設、体育館・プール、庁舎等については、類似団体と比較して有形固定資産減価償却率は低い数値となっている。</a:t>
          </a:r>
        </a:p>
        <a:p>
          <a:r>
            <a:rPr kumimoji="1" lang="ja-JP" altLang="en-US" sz="1300">
              <a:latin typeface="ＭＳ Ｐゴシック" panose="020B0600070205080204" pitchFamily="50" charset="-128"/>
              <a:ea typeface="ＭＳ Ｐゴシック" panose="020B0600070205080204" pitchFamily="50" charset="-128"/>
            </a:rPr>
            <a:t>これは、図書館については、平成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年に田辺市文化交流センター「たなべる」として新たに建設されたこと、消防施設については、平成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年に消防庁舎が建設されたこと、体育館・プールについては、令和２年度に武道館が建設されたことによるものである。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また、庁舎の有形固定資産減価償却率が大きく減少しているのは、令和５年度に庁舎の建替えが完了したことによるものである。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和歌山県田辺市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68,448
68,059
1,026.89
54,295,768
52,176,933
1,793,934
23,786,148
50,497,797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令和５年度は、株式譲渡所得の減少や事業所得者等が物価高騰の影響を受けたことによる市民税の減少などにより、基準財政収入額は減少した。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基準財政需要額は、公債費の減少などにより減少し、財政力指数は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ポイントで前年度と同数値となった。</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過疎化・少子高齢化が進む中、類似団体や全国平均と比較すると下回っている状況であるため、今後も引き続き自主財源の確保に努める。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0023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35983</xdr:rowOff>
    </xdr:from>
    <xdr:to>
      <xdr:col>23</xdr:col>
      <xdr:colOff>133350</xdr:colOff>
      <xdr:row>41</xdr:row>
      <xdr:rowOff>35983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654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38</xdr:row>
      <xdr:rowOff>103310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61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35983</xdr:rowOff>
    </xdr:from>
    <xdr:to>
      <xdr:col>19</xdr:col>
      <xdr:colOff>133350</xdr:colOff>
      <xdr:row>41</xdr:row>
      <xdr:rowOff>35983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654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46567</xdr:rowOff>
    </xdr:from>
    <xdr:to>
      <xdr:col>19</xdr:col>
      <xdr:colOff>184150</xdr:colOff>
      <xdr:row>39</xdr:row>
      <xdr:rowOff>148167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158344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35983</xdr:rowOff>
    </xdr:from>
    <xdr:to>
      <xdr:col>15</xdr:col>
      <xdr:colOff>82550</xdr:colOff>
      <xdr:row>41</xdr:row>
      <xdr:rowOff>35983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654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86783</xdr:rowOff>
    </xdr:from>
    <xdr:to>
      <xdr:col>15</xdr:col>
      <xdr:colOff>133350</xdr:colOff>
      <xdr:row>40</xdr:row>
      <xdr:rowOff>16933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27110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35983</xdr:rowOff>
    </xdr:from>
    <xdr:to>
      <xdr:col>11</xdr:col>
      <xdr:colOff>31750</xdr:colOff>
      <xdr:row>41</xdr:row>
      <xdr:rowOff>35983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654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37</xdr:row>
      <xdr:rowOff>67733</xdr:rowOff>
    </xdr:from>
    <xdr:to>
      <xdr:col>11</xdr:col>
      <xdr:colOff>82550</xdr:colOff>
      <xdr:row>37</xdr:row>
      <xdr:rowOff>169334</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8060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107950</xdr:rowOff>
    </xdr:from>
    <xdr:to>
      <xdr:col>7</xdr:col>
      <xdr:colOff>31750</xdr:colOff>
      <xdr:row>38</xdr:row>
      <xdr:rowOff>38100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48277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156633</xdr:rowOff>
    </xdr:from>
    <xdr:to>
      <xdr:col>23</xdr:col>
      <xdr:colOff>184150</xdr:colOff>
      <xdr:row>41</xdr:row>
      <xdr:rowOff>86783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128710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8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156633</xdr:rowOff>
    </xdr:from>
    <xdr:to>
      <xdr:col>19</xdr:col>
      <xdr:colOff>184150</xdr:colOff>
      <xdr:row>41</xdr:row>
      <xdr:rowOff>86783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71560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156633</xdr:rowOff>
    </xdr:from>
    <xdr:to>
      <xdr:col>15</xdr:col>
      <xdr:colOff>133350</xdr:colOff>
      <xdr:row>41</xdr:row>
      <xdr:rowOff>86783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71560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156633</xdr:rowOff>
    </xdr:from>
    <xdr:to>
      <xdr:col>11</xdr:col>
      <xdr:colOff>82550</xdr:colOff>
      <xdr:row>41</xdr:row>
      <xdr:rowOff>86783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71560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156633</xdr:rowOff>
    </xdr:from>
    <xdr:to>
      <xdr:col>7</xdr:col>
      <xdr:colOff>31750</xdr:colOff>
      <xdr:row>41</xdr:row>
      <xdr:rowOff>86783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71560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分母となる経常一般財源等歳入は、物価上昇等の影響に伴う市税の減少や臨時財政対策債の発行可能額の減少などから減少した。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分子となる経常的経費充当一般財源は、公定価格引上げ等に伴う民間保育所等への施設型給付費の増加など扶助費の増加はあるものの、新型コロナウイルス対応等に伴う人件費の減少や、元利償還金の償還終了に伴う公債費の減少により減少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以上の要因により、前年度から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98.7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122174</xdr:rowOff>
    </xdr:from>
    <xdr:to>
      <xdr:col>23</xdr:col>
      <xdr:colOff>133350</xdr:colOff>
      <xdr:row>65</xdr:row>
      <xdr:rowOff>80264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66274"/>
          <a:ext cx="0" cy="11582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52341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9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80264</xdr:rowOff>
    </xdr:from>
    <xdr:to>
      <xdr:col>24</xdr:col>
      <xdr:colOff>12700</xdr:colOff>
      <xdr:row>65</xdr:row>
      <xdr:rowOff>80264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22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37101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09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122174</xdr:rowOff>
    </xdr:from>
    <xdr:to>
      <xdr:col>24</xdr:col>
      <xdr:colOff>12700</xdr:colOff>
      <xdr:row>58</xdr:row>
      <xdr:rowOff>122174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66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762</xdr:rowOff>
    </xdr:from>
    <xdr:to>
      <xdr:col>23</xdr:col>
      <xdr:colOff>133350</xdr:colOff>
      <xdr:row>64</xdr:row>
      <xdr:rowOff>29718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973562"/>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24655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48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8128</xdr:rowOff>
    </xdr:from>
    <xdr:to>
      <xdr:col>23</xdr:col>
      <xdr:colOff>184150</xdr:colOff>
      <xdr:row>62</xdr:row>
      <xdr:rowOff>109728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49276</xdr:rowOff>
    </xdr:from>
    <xdr:to>
      <xdr:col>19</xdr:col>
      <xdr:colOff>133350</xdr:colOff>
      <xdr:row>64</xdr:row>
      <xdr:rowOff>29718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679176"/>
          <a:ext cx="889000" cy="32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131318</xdr:rowOff>
    </xdr:from>
    <xdr:to>
      <xdr:col>19</xdr:col>
      <xdr:colOff>184150</xdr:colOff>
      <xdr:row>62</xdr:row>
      <xdr:rowOff>61468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71645</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58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49276</xdr:rowOff>
    </xdr:from>
    <xdr:to>
      <xdr:col>15</xdr:col>
      <xdr:colOff>82550</xdr:colOff>
      <xdr:row>63</xdr:row>
      <xdr:rowOff>138430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679176"/>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148336</xdr:rowOff>
    </xdr:from>
    <xdr:to>
      <xdr:col>15</xdr:col>
      <xdr:colOff>133350</xdr:colOff>
      <xdr:row>61</xdr:row>
      <xdr:rowOff>78486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88663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20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128778</xdr:rowOff>
    </xdr:from>
    <xdr:to>
      <xdr:col>11</xdr:col>
      <xdr:colOff>31750</xdr:colOff>
      <xdr:row>63</xdr:row>
      <xdr:rowOff>138430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93012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145796</xdr:rowOff>
    </xdr:from>
    <xdr:to>
      <xdr:col>11</xdr:col>
      <xdr:colOff>82550</xdr:colOff>
      <xdr:row>62</xdr:row>
      <xdr:rowOff>75946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86123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37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119905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121412</xdr:rowOff>
    </xdr:from>
    <xdr:to>
      <xdr:col>23</xdr:col>
      <xdr:colOff>184150</xdr:colOff>
      <xdr:row>64</xdr:row>
      <xdr:rowOff>51562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93489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89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150368</xdr:rowOff>
    </xdr:from>
    <xdr:to>
      <xdr:col>19</xdr:col>
      <xdr:colOff>184150</xdr:colOff>
      <xdr:row>64</xdr:row>
      <xdr:rowOff>80518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65295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038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169926</xdr:rowOff>
    </xdr:from>
    <xdr:to>
      <xdr:col>15</xdr:col>
      <xdr:colOff>133350</xdr:colOff>
      <xdr:row>62</xdr:row>
      <xdr:rowOff>100076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84853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71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87630</xdr:rowOff>
    </xdr:from>
    <xdr:to>
      <xdr:col>11</xdr:col>
      <xdr:colOff>82550</xdr:colOff>
      <xdr:row>64</xdr:row>
      <xdr:rowOff>17780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2557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77978</xdr:rowOff>
    </xdr:from>
    <xdr:to>
      <xdr:col>7</xdr:col>
      <xdr:colOff>31750</xdr:colOff>
      <xdr:row>64</xdr:row>
      <xdr:rowOff>8128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164355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96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[225,665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年５月に市町村が合併し、和歌山県全域の約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％、県内１位の広大な面積を有することとなり、旧町村単位に４つの行政局を配置していることなどから、人件費・物件費等については、類似団体や全国平均と比較して上回っている状況にある。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令和５年度は、人件費・物件費等決算額は横ばいであるものの、人口減少に伴い、人口１人当たりの金額は増加している。</a:t>
          </a:r>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87122</xdr:rowOff>
    </xdr:from>
    <xdr:to>
      <xdr:col>23</xdr:col>
      <xdr:colOff>133350</xdr:colOff>
      <xdr:row>89</xdr:row>
      <xdr:rowOff>135564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74572"/>
          <a:ext cx="0" cy="14200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107641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135564</xdr:rowOff>
    </xdr:from>
    <xdr:to>
      <xdr:col>24</xdr:col>
      <xdr:colOff>12700</xdr:colOff>
      <xdr:row>89</xdr:row>
      <xdr:rowOff>135564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9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2049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87122</xdr:rowOff>
    </xdr:from>
    <xdr:to>
      <xdr:col>24</xdr:col>
      <xdr:colOff>12700</xdr:colOff>
      <xdr:row>81</xdr:row>
      <xdr:rowOff>87122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7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33303</xdr:rowOff>
    </xdr:from>
    <xdr:to>
      <xdr:col>23</xdr:col>
      <xdr:colOff>133350</xdr:colOff>
      <xdr:row>86</xdr:row>
      <xdr:rowOff>66732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778003"/>
          <a:ext cx="838200" cy="3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164589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23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148062</xdr:rowOff>
    </xdr:from>
    <xdr:to>
      <xdr:col>23</xdr:col>
      <xdr:colOff>184150</xdr:colOff>
      <xdr:row>84</xdr:row>
      <xdr:rowOff>78212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7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92453</xdr:rowOff>
    </xdr:from>
    <xdr:to>
      <xdr:col>19</xdr:col>
      <xdr:colOff>133350</xdr:colOff>
      <xdr:row>86</xdr:row>
      <xdr:rowOff>33303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665703"/>
          <a:ext cx="889000" cy="11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133159</xdr:rowOff>
    </xdr:from>
    <xdr:to>
      <xdr:col>19</xdr:col>
      <xdr:colOff>184150</xdr:colOff>
      <xdr:row>84</xdr:row>
      <xdr:rowOff>63309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63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73486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132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80452</xdr:rowOff>
    </xdr:from>
    <xdr:to>
      <xdr:col>15</xdr:col>
      <xdr:colOff>82550</xdr:colOff>
      <xdr:row>85</xdr:row>
      <xdr:rowOff>92453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653702"/>
          <a:ext cx="8890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93988</xdr:rowOff>
    </xdr:from>
    <xdr:to>
      <xdr:col>15</xdr:col>
      <xdr:colOff>133350</xdr:colOff>
      <xdr:row>84</xdr:row>
      <xdr:rowOff>24138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2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34315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9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60647</xdr:rowOff>
    </xdr:from>
    <xdr:to>
      <xdr:col>11</xdr:col>
      <xdr:colOff>31750</xdr:colOff>
      <xdr:row>85</xdr:row>
      <xdr:rowOff>80452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462447"/>
          <a:ext cx="889000" cy="191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140984</xdr:rowOff>
    </xdr:from>
    <xdr:to>
      <xdr:col>11</xdr:col>
      <xdr:colOff>82550</xdr:colOff>
      <xdr:row>83</xdr:row>
      <xdr:rowOff>71134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81311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6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35647</xdr:rowOff>
    </xdr:from>
    <xdr:to>
      <xdr:col>7</xdr:col>
      <xdr:colOff>31750</xdr:colOff>
      <xdr:row>82</xdr:row>
      <xdr:rowOff>137247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15932</xdr:rowOff>
    </xdr:from>
    <xdr:to>
      <xdr:col>23</xdr:col>
      <xdr:colOff>184150</xdr:colOff>
      <xdr:row>86</xdr:row>
      <xdr:rowOff>117532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76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159459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73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153953</xdr:rowOff>
    </xdr:from>
    <xdr:to>
      <xdr:col>19</xdr:col>
      <xdr:colOff>184150</xdr:colOff>
      <xdr:row>86</xdr:row>
      <xdr:rowOff>84103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72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68880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8135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41653</xdr:rowOff>
    </xdr:from>
    <xdr:to>
      <xdr:col>15</xdr:col>
      <xdr:colOff>133350</xdr:colOff>
      <xdr:row>85</xdr:row>
      <xdr:rowOff>143253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61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128030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701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29652</xdr:rowOff>
    </xdr:from>
    <xdr:to>
      <xdr:col>11</xdr:col>
      <xdr:colOff>82550</xdr:colOff>
      <xdr:row>85</xdr:row>
      <xdr:rowOff>131252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60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116029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68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9847</xdr:rowOff>
    </xdr:from>
    <xdr:to>
      <xdr:col>7</xdr:col>
      <xdr:colOff>31750</xdr:colOff>
      <xdr:row>84</xdr:row>
      <xdr:rowOff>111447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41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96224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498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類似団体や全国市平均と比較して上回った状況にあり、今後も引き続き、給与体系の調整等を含め、適正化に努める。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35379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119743</xdr:rowOff>
    </xdr:from>
    <xdr:to>
      <xdr:col>81</xdr:col>
      <xdr:colOff>44450</xdr:colOff>
      <xdr:row>87</xdr:row>
      <xdr:rowOff>136979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5035893"/>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119743</xdr:rowOff>
    </xdr:from>
    <xdr:to>
      <xdr:col>77</xdr:col>
      <xdr:colOff>44450</xdr:colOff>
      <xdr:row>87</xdr:row>
      <xdr:rowOff>154214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503589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118836</xdr:rowOff>
    </xdr:from>
    <xdr:to>
      <xdr:col>77</xdr:col>
      <xdr:colOff>95250</xdr:colOff>
      <xdr:row>86</xdr:row>
      <xdr:rowOff>48986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59163</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6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154214</xdr:rowOff>
    </xdr:from>
    <xdr:to>
      <xdr:col>72</xdr:col>
      <xdr:colOff>203200</xdr:colOff>
      <xdr:row>88</xdr:row>
      <xdr:rowOff>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507036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85271</xdr:rowOff>
    </xdr:from>
    <xdr:to>
      <xdr:col>68</xdr:col>
      <xdr:colOff>152400</xdr:colOff>
      <xdr:row>88</xdr:row>
      <xdr:rowOff>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500142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110870</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76398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86179</xdr:rowOff>
    </xdr:from>
    <xdr:to>
      <xdr:col>81</xdr:col>
      <xdr:colOff>95250</xdr:colOff>
      <xdr:row>88</xdr:row>
      <xdr:rowOff>16329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58256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974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68943</xdr:rowOff>
    </xdr:from>
    <xdr:to>
      <xdr:col>77</xdr:col>
      <xdr:colOff>95250</xdr:colOff>
      <xdr:row>87</xdr:row>
      <xdr:rowOff>170543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155320</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071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103414</xdr:rowOff>
    </xdr:from>
    <xdr:to>
      <xdr:col>73</xdr:col>
      <xdr:colOff>44450</xdr:colOff>
      <xdr:row>88</xdr:row>
      <xdr:rowOff>33564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18341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34471</xdr:rowOff>
    </xdr:from>
    <xdr:to>
      <xdr:col>64</xdr:col>
      <xdr:colOff>152400</xdr:colOff>
      <xdr:row>87</xdr:row>
      <xdr:rowOff>136071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120848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定員適正化計画に基づき、計画的に職員数の削減に取り組んでいるものの、平成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年５月に５市町村が合併し、和歌山県全域の約</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県内１位の広大な面積を有することや、旧町村単位に４つの行政局を配置しており、加えて隣接する上富田町から消防業務を受託していることなどから、類似団体や全国市町村平均と比較して上回っている状況にある。一方、人口が同規模程度で、面積が</a:t>
          </a:r>
          <a:r>
            <a:rPr kumimoji="1" lang="en-US" altLang="ja-JP" sz="1300">
              <a:latin typeface="ＭＳ Ｐゴシック" panose="020B0600070205080204" pitchFamily="50" charset="-128"/>
              <a:ea typeface="ＭＳ Ｐゴシック" panose="020B0600070205080204" pitchFamily="50" charset="-128"/>
            </a:rPr>
            <a:t>500</a:t>
          </a:r>
          <a:r>
            <a:rPr kumimoji="1" lang="ja-JP" altLang="en-US" sz="1300">
              <a:latin typeface="ＭＳ Ｐゴシック" panose="020B0600070205080204" pitchFamily="50" charset="-128"/>
              <a:ea typeface="ＭＳ Ｐゴシック" panose="020B0600070205080204" pitchFamily="50" charset="-128"/>
            </a:rPr>
            <a:t>ｋ㎡以上の自治体と比較した場合、職種にもよるが、職員数は下回っている状況にある。今後も引き続き、適正な定員管理に努める。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21046</xdr:rowOff>
    </xdr:from>
    <xdr:to>
      <xdr:col>81</xdr:col>
      <xdr:colOff>44450</xdr:colOff>
      <xdr:row>67</xdr:row>
      <xdr:rowOff>38644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36596"/>
          <a:ext cx="0" cy="1389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10721</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97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38644</xdr:rowOff>
    </xdr:from>
    <xdr:to>
      <xdr:col>81</xdr:col>
      <xdr:colOff>133350</xdr:colOff>
      <xdr:row>67</xdr:row>
      <xdr:rowOff>38644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25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107423</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21046</xdr:rowOff>
    </xdr:from>
    <xdr:to>
      <xdr:col>81</xdr:col>
      <xdr:colOff>133350</xdr:colOff>
      <xdr:row>59</xdr:row>
      <xdr:rowOff>21046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157964</xdr:rowOff>
    </xdr:from>
    <xdr:to>
      <xdr:col>81</xdr:col>
      <xdr:colOff>44450</xdr:colOff>
      <xdr:row>64</xdr:row>
      <xdr:rowOff>22134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959314"/>
          <a:ext cx="838200" cy="3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105790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92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89263</xdr:rowOff>
    </xdr:from>
    <xdr:to>
      <xdr:col>81</xdr:col>
      <xdr:colOff>95250</xdr:colOff>
      <xdr:row>62</xdr:row>
      <xdr:rowOff>19413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47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117747</xdr:rowOff>
    </xdr:from>
    <xdr:to>
      <xdr:col>77</xdr:col>
      <xdr:colOff>44450</xdr:colOff>
      <xdr:row>63</xdr:row>
      <xdr:rowOff>157964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91909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75474</xdr:rowOff>
    </xdr:from>
    <xdr:to>
      <xdr:col>77</xdr:col>
      <xdr:colOff>95250</xdr:colOff>
      <xdr:row>62</xdr:row>
      <xdr:rowOff>5624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15801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02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98213</xdr:rowOff>
    </xdr:from>
    <xdr:to>
      <xdr:col>72</xdr:col>
      <xdr:colOff>203200</xdr:colOff>
      <xdr:row>63</xdr:row>
      <xdr:rowOff>117747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899563"/>
          <a:ext cx="889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65133</xdr:rowOff>
    </xdr:from>
    <xdr:to>
      <xdr:col>73</xdr:col>
      <xdr:colOff>44450</xdr:colOff>
      <xdr:row>61</xdr:row>
      <xdr:rowOff>166733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5460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9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60295</xdr:rowOff>
    </xdr:from>
    <xdr:to>
      <xdr:col>68</xdr:col>
      <xdr:colOff>152400</xdr:colOff>
      <xdr:row>63</xdr:row>
      <xdr:rowOff>98213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861645"/>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21469</xdr:rowOff>
    </xdr:from>
    <xdr:to>
      <xdr:col>68</xdr:col>
      <xdr:colOff>203200</xdr:colOff>
      <xdr:row>61</xdr:row>
      <xdr:rowOff>123069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133246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4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26065</xdr:rowOff>
    </xdr:from>
    <xdr:to>
      <xdr:col>64</xdr:col>
      <xdr:colOff>152400</xdr:colOff>
      <xdr:row>61</xdr:row>
      <xdr:rowOff>127665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137842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5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142784</xdr:rowOff>
    </xdr:from>
    <xdr:to>
      <xdr:col>81</xdr:col>
      <xdr:colOff>95250</xdr:colOff>
      <xdr:row>64</xdr:row>
      <xdr:rowOff>72934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94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114861</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916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107164</xdr:rowOff>
    </xdr:from>
    <xdr:to>
      <xdr:col>77</xdr:col>
      <xdr:colOff>95250</xdr:colOff>
      <xdr:row>64</xdr:row>
      <xdr:rowOff>37314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90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22091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994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66947</xdr:rowOff>
    </xdr:from>
    <xdr:to>
      <xdr:col>73</xdr:col>
      <xdr:colOff>44450</xdr:colOff>
      <xdr:row>63</xdr:row>
      <xdr:rowOff>168547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86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153324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95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47413</xdr:rowOff>
    </xdr:from>
    <xdr:to>
      <xdr:col>68</xdr:col>
      <xdr:colOff>203200</xdr:colOff>
      <xdr:row>63</xdr:row>
      <xdr:rowOff>149013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8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133790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9495</xdr:rowOff>
    </xdr:from>
    <xdr:to>
      <xdr:col>64</xdr:col>
      <xdr:colOff>152400</xdr:colOff>
      <xdr:row>63</xdr:row>
      <xdr:rowOff>111095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81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95872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897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300" baseline="0">
              <a:solidFill>
                <a:sysClr val="windowText" lastClr="000000"/>
              </a:solidFill>
              <a:latin typeface="ＭＳ Ｐゴシック" panose="020B0600070205080204" pitchFamily="50" charset="-128"/>
              <a:ea typeface="ＭＳ Ｐゴシック" panose="020B0600070205080204" pitchFamily="50" charset="-128"/>
            </a:rPr>
            <a:t>19</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年度に借入れした合併特例債の償還が完了したことなどによる元利償還金の減少はあるものの、臨時財政対策債発行可能額の減少</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などから、前年度と同数値となった。</a:t>
          </a:r>
        </a:p>
        <a:p>
          <a:r>
            <a:rPr kumimoji="1" lang="ja-JP" altLang="en-US" sz="1300">
              <a:latin typeface="ＭＳ Ｐゴシック" panose="020B0600070205080204" pitchFamily="50" charset="-128"/>
              <a:ea typeface="ＭＳ Ｐゴシック" panose="020B0600070205080204" pitchFamily="50" charset="-128"/>
            </a:rPr>
            <a:t>　今後も比率の改善に向け、地方債の適正管理に努める。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111881</xdr:rowOff>
    </xdr:from>
    <xdr:to>
      <xdr:col>81</xdr:col>
      <xdr:colOff>44450</xdr:colOff>
      <xdr:row>44</xdr:row>
      <xdr:rowOff>119138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84081"/>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91215</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119138</xdr:rowOff>
    </xdr:from>
    <xdr:to>
      <xdr:col>81</xdr:col>
      <xdr:colOff>133350</xdr:colOff>
      <xdr:row>44</xdr:row>
      <xdr:rowOff>119138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26808</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602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111881</xdr:rowOff>
    </xdr:from>
    <xdr:to>
      <xdr:col>81</xdr:col>
      <xdr:colOff>133350</xdr:colOff>
      <xdr:row>36</xdr:row>
      <xdr:rowOff>111881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84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35983</xdr:rowOff>
    </xdr:from>
    <xdr:to>
      <xdr:col>81</xdr:col>
      <xdr:colOff>44450</xdr:colOff>
      <xdr:row>41</xdr:row>
      <xdr:rowOff>35983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70654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140201</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9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168124</xdr:rowOff>
    </xdr:from>
    <xdr:to>
      <xdr:col>81</xdr:col>
      <xdr:colOff>95250</xdr:colOff>
      <xdr:row>41</xdr:row>
      <xdr:rowOff>98274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35983</xdr:rowOff>
    </xdr:from>
    <xdr:to>
      <xdr:col>77</xdr:col>
      <xdr:colOff>44450</xdr:colOff>
      <xdr:row>41</xdr:row>
      <xdr:rowOff>81945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7065433"/>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73979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760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81945</xdr:rowOff>
    </xdr:from>
    <xdr:to>
      <xdr:col>72</xdr:col>
      <xdr:colOff>203200</xdr:colOff>
      <xdr:row>41</xdr:row>
      <xdr:rowOff>104926</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7111395"/>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73979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93435</xdr:rowOff>
    </xdr:from>
    <xdr:to>
      <xdr:col>68</xdr:col>
      <xdr:colOff>152400</xdr:colOff>
      <xdr:row>41</xdr:row>
      <xdr:rowOff>104926</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71228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99181</xdr:rowOff>
    </xdr:from>
    <xdr:to>
      <xdr:col>64</xdr:col>
      <xdr:colOff>152400</xdr:colOff>
      <xdr:row>41</xdr:row>
      <xdr:rowOff>29331</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39508</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726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1710</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156633</xdr:rowOff>
    </xdr:from>
    <xdr:to>
      <xdr:col>77</xdr:col>
      <xdr:colOff>95250</xdr:colOff>
      <xdr:row>41</xdr:row>
      <xdr:rowOff>86783</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31145</xdr:rowOff>
    </xdr:from>
    <xdr:to>
      <xdr:col>73</xdr:col>
      <xdr:colOff>44450</xdr:colOff>
      <xdr:row>41</xdr:row>
      <xdr:rowOff>132745</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117522</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54126</xdr:rowOff>
    </xdr:from>
    <xdr:to>
      <xdr:col>68</xdr:col>
      <xdr:colOff>203200</xdr:colOff>
      <xdr:row>41</xdr:row>
      <xdr:rowOff>155726</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0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140503</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16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42635</xdr:rowOff>
    </xdr:from>
    <xdr:to>
      <xdr:col>64</xdr:col>
      <xdr:colOff>152400</xdr:colOff>
      <xdr:row>41</xdr:row>
      <xdr:rowOff>144235</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129012</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地方債現在高の増加はあるものの、将来負担額を充当可能財源等が上回り、令和５年度においても将来負担比率は算定されていない。</a:t>
          </a:r>
        </a:p>
        <a:p>
          <a:r>
            <a:rPr kumimoji="1" lang="ja-JP" altLang="en-US" sz="1300">
              <a:latin typeface="ＭＳ Ｐゴシック" panose="020B0600070205080204" pitchFamily="50" charset="-128"/>
              <a:ea typeface="ＭＳ Ｐゴシック" panose="020B0600070205080204" pitchFamily="50" charset="-128"/>
            </a:rPr>
            <a:t>　今後も地方債の計画的な発行や、定員適正化計画に基づく適正な定員管理の実施等により、健全な行財政運営に努める。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37374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13214"/>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9451</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78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37374</xdr:rowOff>
    </xdr:from>
    <xdr:to>
      <xdr:col>81</xdr:col>
      <xdr:colOff>133350</xdr:colOff>
      <xdr:row>22</xdr:row>
      <xdr:rowOff>37374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80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10237</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239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38160</xdr:rowOff>
    </xdr:from>
    <xdr:to>
      <xdr:col>81</xdr:col>
      <xdr:colOff>95250</xdr:colOff>
      <xdr:row>13</xdr:row>
      <xdr:rowOff>139760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6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79526</xdr:rowOff>
    </xdr:from>
    <xdr:to>
      <xdr:col>77</xdr:col>
      <xdr:colOff>95250</xdr:colOff>
      <xdr:row>14</xdr:row>
      <xdr:rowOff>9676</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3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19853</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07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80433</xdr:rowOff>
    </xdr:from>
    <xdr:to>
      <xdr:col>73</xdr:col>
      <xdr:colOff>44450</xdr:colOff>
      <xdr:row>15</xdr:row>
      <xdr:rowOff>10583</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20760</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2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10100</xdr:rowOff>
    </xdr:from>
    <xdr:to>
      <xdr:col>68</xdr:col>
      <xdr:colOff>203200</xdr:colOff>
      <xdr:row>15</xdr:row>
      <xdr:rowOff>111700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121877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122948</xdr:rowOff>
    </xdr:from>
    <xdr:to>
      <xdr:col>64</xdr:col>
      <xdr:colOff>152400</xdr:colOff>
      <xdr:row>15</xdr:row>
      <xdr:rowOff>53098</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52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63275</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29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和歌山県田辺市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68,448
68,059
1,026.89
54,295,768
52,176,933
1,793,934
23,786,148
50,497,797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人件費に係る経常収支比率は、本市が和歌山県全域の約</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％、県内１位の広大な面積を有しており、旧町村単位に４つの行政局を配置していることなどにより、類似団体や全国平均と比較して高率で推移している。</a:t>
          </a:r>
        </a:p>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令和５年度は、退職手当組合負担金の負担金率の減少などにより、前年度に比べ</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ポイント減少し</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28.8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％となった。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今後も引き続き、定員適正化計画に基づき、人件費の削減に努める。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40</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53357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81280</xdr:rowOff>
    </xdr:from>
    <xdr:to>
      <xdr:col>24</xdr:col>
      <xdr:colOff>114300</xdr:colOff>
      <xdr:row>40</xdr:row>
      <xdr:rowOff>81280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16510</xdr:rowOff>
    </xdr:from>
    <xdr:to>
      <xdr:col>24</xdr:col>
      <xdr:colOff>25400</xdr:colOff>
      <xdr:row>39</xdr:row>
      <xdr:rowOff>77470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7030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123207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23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58420</xdr:rowOff>
    </xdr:from>
    <xdr:to>
      <xdr:col>19</xdr:col>
      <xdr:colOff>187325</xdr:colOff>
      <xdr:row>39</xdr:row>
      <xdr:rowOff>77470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7352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58420</xdr:rowOff>
    </xdr:from>
    <xdr:to>
      <xdr:col>15</xdr:col>
      <xdr:colOff>98425</xdr:colOff>
      <xdr:row>38</xdr:row>
      <xdr:rowOff>149860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735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153670</xdr:rowOff>
    </xdr:from>
    <xdr:to>
      <xdr:col>11</xdr:col>
      <xdr:colOff>9525</xdr:colOff>
      <xdr:row>38</xdr:row>
      <xdr:rowOff>149860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9732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26670</xdr:rowOff>
    </xdr:from>
    <xdr:to>
      <xdr:col>11</xdr:col>
      <xdr:colOff>60325</xdr:colOff>
      <xdr:row>37</xdr:row>
      <xdr:rowOff>128270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138447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137160</xdr:rowOff>
    </xdr:from>
    <xdr:to>
      <xdr:col>24</xdr:col>
      <xdr:colOff>76200</xdr:colOff>
      <xdr:row>39</xdr:row>
      <xdr:rowOff>67310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109237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26670</xdr:rowOff>
    </xdr:from>
    <xdr:to>
      <xdr:col>20</xdr:col>
      <xdr:colOff>38100</xdr:colOff>
      <xdr:row>39</xdr:row>
      <xdr:rowOff>128270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113047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9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7620</xdr:rowOff>
    </xdr:from>
    <xdr:to>
      <xdr:col>15</xdr:col>
      <xdr:colOff>149225</xdr:colOff>
      <xdr:row>38</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93997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99060</xdr:rowOff>
    </xdr:from>
    <xdr:to>
      <xdr:col>11</xdr:col>
      <xdr:colOff>60325</xdr:colOff>
      <xdr:row>39</xdr:row>
      <xdr:rowOff>29210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13987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102870</xdr:rowOff>
    </xdr:from>
    <xdr:to>
      <xdr:col>6</xdr:col>
      <xdr:colOff>171450</xdr:colOff>
      <xdr:row>38</xdr:row>
      <xdr:rowOff>33020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17797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物件費に係る経常収支比率は、類似団体や全国平均と比較して下回っている状況にある。</a:t>
          </a:r>
        </a:p>
        <a:p>
          <a:r>
            <a:rPr kumimoji="1" lang="ja-JP" altLang="en-US" sz="1200">
              <a:latin typeface="ＭＳ Ｐゴシック" panose="020B0600070205080204" pitchFamily="50" charset="-128"/>
              <a:ea typeface="ＭＳ Ｐゴシック" panose="020B0600070205080204" pitchFamily="50" charset="-128"/>
            </a:rPr>
            <a:t>　令和５年度は、ふるさと納税返礼業務を外部委託したことによる委託料の増加や労務単価の見直しや物価上昇等に伴う一般廃棄物収集運搬業務委託料等の増加などにより、前年度に比べ</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ポイント増加し</a:t>
          </a:r>
          <a:r>
            <a:rPr kumimoji="1" lang="en-US" altLang="ja-JP" sz="1200">
              <a:latin typeface="ＭＳ Ｐゴシック" panose="020B0600070205080204" pitchFamily="50" charset="-128"/>
              <a:ea typeface="ＭＳ Ｐゴシック" panose="020B0600070205080204" pitchFamily="50" charset="-128"/>
            </a:rPr>
            <a:t>14.2</a:t>
          </a:r>
          <a:r>
            <a:rPr kumimoji="1" lang="ja-JP" altLang="en-US" sz="1200">
              <a:latin typeface="ＭＳ Ｐゴシック" panose="020B0600070205080204" pitchFamily="50" charset="-128"/>
              <a:ea typeface="ＭＳ Ｐゴシック" panose="020B0600070205080204" pitchFamily="50" charset="-128"/>
            </a:rPr>
            <a:t>％となった。</a:t>
          </a:r>
        </a:p>
        <a:p>
          <a:r>
            <a:rPr kumimoji="1" lang="ja-JP" altLang="en-US" sz="1200">
              <a:latin typeface="ＭＳ Ｐゴシック" panose="020B0600070205080204" pitchFamily="50" charset="-128"/>
              <a:ea typeface="ＭＳ Ｐゴシック" panose="020B0600070205080204" pitchFamily="50" charset="-128"/>
            </a:rPr>
            <a:t>　今後も引き続き各施設における指定管理者制度の活用や民間委託などに取り組み、経費の削減に努める。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152400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098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67327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152400</xdr:rowOff>
    </xdr:from>
    <xdr:to>
      <xdr:col>82</xdr:col>
      <xdr:colOff>196850</xdr:colOff>
      <xdr:row>12</xdr:row>
      <xdr:rowOff>152400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0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114300</xdr:rowOff>
    </xdr:from>
    <xdr:to>
      <xdr:col>82</xdr:col>
      <xdr:colOff>107950</xdr:colOff>
      <xdr:row>16</xdr:row>
      <xdr:rowOff>139700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575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95250</xdr:rowOff>
    </xdr:from>
    <xdr:to>
      <xdr:col>78</xdr:col>
      <xdr:colOff>69850</xdr:colOff>
      <xdr:row>16</xdr:row>
      <xdr:rowOff>114300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670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95250</xdr:rowOff>
    </xdr:from>
    <xdr:to>
      <xdr:col>73</xdr:col>
      <xdr:colOff>180975</xdr:colOff>
      <xdr:row>15</xdr:row>
      <xdr:rowOff>158750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6670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120650</xdr:rowOff>
    </xdr:from>
    <xdr:to>
      <xdr:col>74</xdr:col>
      <xdr:colOff>31750</xdr:colOff>
      <xdr:row>16</xdr:row>
      <xdr:rowOff>50800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35577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158750</xdr:rowOff>
    </xdr:from>
    <xdr:to>
      <xdr:col>69</xdr:col>
      <xdr:colOff>92075</xdr:colOff>
      <xdr:row>16</xdr:row>
      <xdr:rowOff>12700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30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12700</xdr:rowOff>
    </xdr:from>
    <xdr:to>
      <xdr:col>69</xdr:col>
      <xdr:colOff>142875</xdr:colOff>
      <xdr:row>16</xdr:row>
      <xdr:rowOff>114300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99077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165100</xdr:rowOff>
    </xdr:from>
    <xdr:to>
      <xdr:col>65</xdr:col>
      <xdr:colOff>53975</xdr:colOff>
      <xdr:row>17</xdr:row>
      <xdr:rowOff>95250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0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80027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9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88900</xdr:rowOff>
    </xdr:from>
    <xdr:to>
      <xdr:col>82</xdr:col>
      <xdr:colOff>158750</xdr:colOff>
      <xdr:row>17</xdr:row>
      <xdr:rowOff>19050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3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105427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63500</xdr:rowOff>
    </xdr:from>
    <xdr:to>
      <xdr:col>78</xdr:col>
      <xdr:colOff>120650</xdr:colOff>
      <xdr:row>16</xdr:row>
      <xdr:rowOff>165100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0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3827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75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44450</xdr:rowOff>
    </xdr:from>
    <xdr:to>
      <xdr:col>74</xdr:col>
      <xdr:colOff>31750</xdr:colOff>
      <xdr:row>15</xdr:row>
      <xdr:rowOff>146050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156227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8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107950</xdr:rowOff>
    </xdr:from>
    <xdr:to>
      <xdr:col>69</xdr:col>
      <xdr:colOff>142875</xdr:colOff>
      <xdr:row>16</xdr:row>
      <xdr:rowOff>38100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7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48277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扶助費に係る経常収支比率は、人件費単価の上昇等に伴う障害者福祉費の増加や公定価格引上げ等に伴う民間保育所等への施設型給付費の増加などにより、前年度に比べ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今後も引き続き、生活保護における状況把握や資格審査等の適正化などの検討を進めていくことで、財政を圧迫する上昇傾向を少しでも抑制できるよう努める。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97282</xdr:rowOff>
    </xdr:from>
    <xdr:to>
      <xdr:col>24</xdr:col>
      <xdr:colOff>25400</xdr:colOff>
      <xdr:row>61</xdr:row>
      <xdr:rowOff>124714</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84132"/>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96791</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5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124714</xdr:rowOff>
    </xdr:from>
    <xdr:to>
      <xdr:col>24</xdr:col>
      <xdr:colOff>114300</xdr:colOff>
      <xdr:row>61</xdr:row>
      <xdr:rowOff>124714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8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12209</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2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97282</xdr:rowOff>
    </xdr:from>
    <xdr:to>
      <xdr:col>24</xdr:col>
      <xdr:colOff>114300</xdr:colOff>
      <xdr:row>53</xdr:row>
      <xdr:rowOff>97282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30988</xdr:rowOff>
    </xdr:from>
    <xdr:to>
      <xdr:col>24</xdr:col>
      <xdr:colOff>25400</xdr:colOff>
      <xdr:row>56</xdr:row>
      <xdr:rowOff>131572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632188"/>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113301</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371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96774</xdr:rowOff>
    </xdr:from>
    <xdr:to>
      <xdr:col>24</xdr:col>
      <xdr:colOff>76200</xdr:colOff>
      <xdr:row>56</xdr:row>
      <xdr:rowOff>26924</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2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21844</xdr:rowOff>
    </xdr:from>
    <xdr:to>
      <xdr:col>19</xdr:col>
      <xdr:colOff>187325</xdr:colOff>
      <xdr:row>56</xdr:row>
      <xdr:rowOff>30988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6230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69342</xdr:rowOff>
    </xdr:from>
    <xdr:to>
      <xdr:col>20</xdr:col>
      <xdr:colOff>38100</xdr:colOff>
      <xdr:row>55</xdr:row>
      <xdr:rowOff>170942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9669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67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21844</xdr:rowOff>
    </xdr:from>
    <xdr:to>
      <xdr:col>15</xdr:col>
      <xdr:colOff>98425</xdr:colOff>
      <xdr:row>56</xdr:row>
      <xdr:rowOff>21844</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6230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51054</xdr:rowOff>
    </xdr:from>
    <xdr:to>
      <xdr:col>15</xdr:col>
      <xdr:colOff>149225</xdr:colOff>
      <xdr:row>55</xdr:row>
      <xdr:rowOff>152654</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162831</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24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21844</xdr:rowOff>
    </xdr:from>
    <xdr:to>
      <xdr:col>11</xdr:col>
      <xdr:colOff>9525</xdr:colOff>
      <xdr:row>57</xdr:row>
      <xdr:rowOff>14986</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623044"/>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151638</xdr:rowOff>
    </xdr:from>
    <xdr:to>
      <xdr:col>11</xdr:col>
      <xdr:colOff>60325</xdr:colOff>
      <xdr:row>56</xdr:row>
      <xdr:rowOff>81788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66565</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62484</xdr:rowOff>
    </xdr:from>
    <xdr:to>
      <xdr:col>6</xdr:col>
      <xdr:colOff>171450</xdr:colOff>
      <xdr:row>56</xdr:row>
      <xdr:rowOff>164084</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2811</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80772</xdr:rowOff>
    </xdr:from>
    <xdr:to>
      <xdr:col>24</xdr:col>
      <xdr:colOff>76200</xdr:colOff>
      <xdr:row>57</xdr:row>
      <xdr:rowOff>10922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68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52849</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65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151638</xdr:rowOff>
    </xdr:from>
    <xdr:to>
      <xdr:col>20</xdr:col>
      <xdr:colOff>38100</xdr:colOff>
      <xdr:row>56</xdr:row>
      <xdr:rowOff>81788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58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66565</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667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142494</xdr:rowOff>
    </xdr:from>
    <xdr:to>
      <xdr:col>15</xdr:col>
      <xdr:colOff>149225</xdr:colOff>
      <xdr:row>56</xdr:row>
      <xdr:rowOff>72644</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7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57421</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65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142494</xdr:rowOff>
    </xdr:from>
    <xdr:to>
      <xdr:col>11</xdr:col>
      <xdr:colOff>60325</xdr:colOff>
      <xdr:row>56</xdr:row>
      <xdr:rowOff>72644</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7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82821</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34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135636</xdr:rowOff>
    </xdr:from>
    <xdr:to>
      <xdr:col>6</xdr:col>
      <xdr:colOff>171450</xdr:colOff>
      <xdr:row>57</xdr:row>
      <xdr:rowOff>65786</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73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50563</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その他に係る経常収支比率は、維持補修費と繰出金が該当し、令和５年度は、橋りょう点検に係る経費の減少などから、前年度に比べ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今後は、公共施設の老朽化に伴う維持補修費の増加が見込まれることから、計画的な維持管理に努める。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60</xdr:row>
      <xdr:rowOff>107950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89852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80027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6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107950</xdr:rowOff>
    </xdr:from>
    <xdr:to>
      <xdr:col>82</xdr:col>
      <xdr:colOff>196850</xdr:colOff>
      <xdr:row>60</xdr:row>
      <xdr:rowOff>107950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39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165100</xdr:rowOff>
    </xdr:from>
    <xdr:to>
      <xdr:col>82</xdr:col>
      <xdr:colOff>107950</xdr:colOff>
      <xdr:row>58</xdr:row>
      <xdr:rowOff>69850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9377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88900</xdr:rowOff>
    </xdr:from>
    <xdr:to>
      <xdr:col>78</xdr:col>
      <xdr:colOff>69850</xdr:colOff>
      <xdr:row>58</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8615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19050</xdr:rowOff>
    </xdr:from>
    <xdr:to>
      <xdr:col>78</xdr:col>
      <xdr:colOff>120650</xdr:colOff>
      <xdr:row>56</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130827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88900</xdr:rowOff>
    </xdr:from>
    <xdr:to>
      <xdr:col>73</xdr:col>
      <xdr:colOff>180975</xdr:colOff>
      <xdr:row>58</xdr:row>
      <xdr:rowOff>50800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8615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133350</xdr:rowOff>
    </xdr:from>
    <xdr:to>
      <xdr:col>74</xdr:col>
      <xdr:colOff>31750</xdr:colOff>
      <xdr:row>56</xdr:row>
      <xdr:rowOff>63500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165100</xdr:rowOff>
    </xdr:from>
    <xdr:to>
      <xdr:col>69</xdr:col>
      <xdr:colOff>92075</xdr:colOff>
      <xdr:row>58</xdr:row>
      <xdr:rowOff>50800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937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19050</xdr:rowOff>
    </xdr:from>
    <xdr:to>
      <xdr:col>69</xdr:col>
      <xdr:colOff>142875</xdr:colOff>
      <xdr:row>56</xdr:row>
      <xdr:rowOff>120650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130827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19050</xdr:rowOff>
    </xdr:from>
    <xdr:to>
      <xdr:col>65</xdr:col>
      <xdr:colOff>53975</xdr:colOff>
      <xdr:row>58</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105427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114300</xdr:rowOff>
    </xdr:from>
    <xdr:to>
      <xdr:col>82</xdr:col>
      <xdr:colOff>158750</xdr:colOff>
      <xdr:row>58</xdr:row>
      <xdr:rowOff>44450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86377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19050</xdr:rowOff>
    </xdr:from>
    <xdr:to>
      <xdr:col>78</xdr:col>
      <xdr:colOff>120650</xdr:colOff>
      <xdr:row>58</xdr:row>
      <xdr:rowOff>120650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105427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04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38100</xdr:rowOff>
    </xdr:from>
    <xdr:to>
      <xdr:col>74</xdr:col>
      <xdr:colOff>31750</xdr:colOff>
      <xdr:row>57</xdr:row>
      <xdr:rowOff>139700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124477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0</xdr:rowOff>
    </xdr:from>
    <xdr:to>
      <xdr:col>69</xdr:col>
      <xdr:colOff>142875</xdr:colOff>
      <xdr:row>58</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86377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114300</xdr:rowOff>
    </xdr:from>
    <xdr:to>
      <xdr:col>65</xdr:col>
      <xdr:colOff>53975</xdr:colOff>
      <xdr:row>58</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54627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補助費等に係る経常収支比率は、類似団体や全国平均と比較して下回っている状況にある。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令和５年度は、公立紀南病院組合への負担金の増加やし尿処理経費の増加に伴う田辺市周辺衛生施設組合負担金の増加などにより、前年度に比べ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今後も引き続き、各種団体への補助金等の見直しや廃止を検討し、適正な交付に努める。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129286</xdr:rowOff>
    </xdr:from>
    <xdr:to>
      <xdr:col>82</xdr:col>
      <xdr:colOff>107950</xdr:colOff>
      <xdr:row>39</xdr:row>
      <xdr:rowOff>88138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787136"/>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60215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74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88138</xdr:rowOff>
    </xdr:from>
    <xdr:to>
      <xdr:col>82</xdr:col>
      <xdr:colOff>196850</xdr:colOff>
      <xdr:row>39</xdr:row>
      <xdr:rowOff>88138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77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44213</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530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129286</xdr:rowOff>
    </xdr:from>
    <xdr:to>
      <xdr:col>82</xdr:col>
      <xdr:colOff>196850</xdr:colOff>
      <xdr:row>33</xdr:row>
      <xdr:rowOff>129286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787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124714</xdr:rowOff>
    </xdr:from>
    <xdr:to>
      <xdr:col>82</xdr:col>
      <xdr:colOff>107950</xdr:colOff>
      <xdr:row>35</xdr:row>
      <xdr:rowOff>133858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12546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48277</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101854</xdr:rowOff>
    </xdr:from>
    <xdr:to>
      <xdr:col>78</xdr:col>
      <xdr:colOff>69850</xdr:colOff>
      <xdr:row>35</xdr:row>
      <xdr:rowOff>124714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1026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101854</xdr:rowOff>
    </xdr:from>
    <xdr:to>
      <xdr:col>73</xdr:col>
      <xdr:colOff>180975</xdr:colOff>
      <xdr:row>35</xdr:row>
      <xdr:rowOff>115570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1026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53340</xdr:rowOff>
    </xdr:from>
    <xdr:to>
      <xdr:col>74</xdr:col>
      <xdr:colOff>31750</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139717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106426</xdr:rowOff>
    </xdr:from>
    <xdr:to>
      <xdr:col>69</xdr:col>
      <xdr:colOff>92075</xdr:colOff>
      <xdr:row>35</xdr:row>
      <xdr:rowOff>115570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1071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71137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83058</xdr:rowOff>
    </xdr:from>
    <xdr:to>
      <xdr:col>82</xdr:col>
      <xdr:colOff>158750</xdr:colOff>
      <xdr:row>36</xdr:row>
      <xdr:rowOff>13208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99585</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5928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73914</xdr:rowOff>
    </xdr:from>
    <xdr:to>
      <xdr:col>78</xdr:col>
      <xdr:colOff>120650</xdr:colOff>
      <xdr:row>36</xdr:row>
      <xdr:rowOff>4064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14241</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843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51054</xdr:rowOff>
    </xdr:from>
    <xdr:to>
      <xdr:col>74</xdr:col>
      <xdr:colOff>31750</xdr:colOff>
      <xdr:row>35</xdr:row>
      <xdr:rowOff>152654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162831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64770</xdr:rowOff>
    </xdr:from>
    <xdr:to>
      <xdr:col>69</xdr:col>
      <xdr:colOff>142875</xdr:colOff>
      <xdr:row>35</xdr:row>
      <xdr:rowOff>166370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5097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55626</xdr:rowOff>
    </xdr:from>
    <xdr:to>
      <xdr:col>65</xdr:col>
      <xdr:colOff>53975</xdr:colOff>
      <xdr:row>35</xdr:row>
      <xdr:rowOff>157226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167403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公債費に係る経常収支比率は、平成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年度に借入れした合併特例債や平成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年度に借入れした緊急防災・減災事業債の償還完了などに伴い、前年度に比べ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今後も引き続き、地方債の計画的な発行に努める。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82</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471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156227</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12700</xdr:rowOff>
    </xdr:from>
    <xdr:to>
      <xdr:col>24</xdr:col>
      <xdr:colOff>114300</xdr:colOff>
      <xdr:row>82</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107950</xdr:rowOff>
    </xdr:from>
    <xdr:to>
      <xdr:col>24</xdr:col>
      <xdr:colOff>25400</xdr:colOff>
      <xdr:row>80</xdr:row>
      <xdr:rowOff>50800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6525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124477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154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107950</xdr:rowOff>
    </xdr:from>
    <xdr:to>
      <xdr:col>24</xdr:col>
      <xdr:colOff>76200</xdr:colOff>
      <xdr:row>78</xdr:row>
      <xdr:rowOff>38100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30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57150</xdr:rowOff>
    </xdr:from>
    <xdr:to>
      <xdr:col>19</xdr:col>
      <xdr:colOff>187325</xdr:colOff>
      <xdr:row>80</xdr:row>
      <xdr:rowOff>50800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6017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133350</xdr:rowOff>
    </xdr:from>
    <xdr:to>
      <xdr:col>20</xdr:col>
      <xdr:colOff>38100</xdr:colOff>
      <xdr:row>78</xdr:row>
      <xdr:rowOff>63500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73677</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10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57150</xdr:rowOff>
    </xdr:from>
    <xdr:to>
      <xdr:col>15</xdr:col>
      <xdr:colOff>98425</xdr:colOff>
      <xdr:row>81</xdr:row>
      <xdr:rowOff>57150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6017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57150</xdr:rowOff>
    </xdr:from>
    <xdr:to>
      <xdr:col>15</xdr:col>
      <xdr:colOff>149225</xdr:colOff>
      <xdr:row>77</xdr:row>
      <xdr:rowOff>158750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168927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81</xdr:row>
      <xdr:rowOff>57150</xdr:rowOff>
    </xdr:from>
    <xdr:to>
      <xdr:col>11</xdr:col>
      <xdr:colOff>9525</xdr:colOff>
      <xdr:row>81</xdr:row>
      <xdr:rowOff>120650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944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44450</xdr:rowOff>
    </xdr:from>
    <xdr:to>
      <xdr:col>11</xdr:col>
      <xdr:colOff>60325</xdr:colOff>
      <xdr:row>77</xdr:row>
      <xdr:rowOff>146050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156227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01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44450</xdr:rowOff>
    </xdr:from>
    <xdr:to>
      <xdr:col>6</xdr:col>
      <xdr:colOff>171450</xdr:colOff>
      <xdr:row>77</xdr:row>
      <xdr:rowOff>146050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156227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01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57150</xdr:rowOff>
    </xdr:from>
    <xdr:to>
      <xdr:col>24</xdr:col>
      <xdr:colOff>76200</xdr:colOff>
      <xdr:row>79</xdr:row>
      <xdr:rowOff>158750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29227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0</xdr:rowOff>
    </xdr:from>
    <xdr:to>
      <xdr:col>20</xdr:col>
      <xdr:colOff>38100</xdr:colOff>
      <xdr:row>80</xdr:row>
      <xdr:rowOff>101600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86377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80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6350</xdr:rowOff>
    </xdr:from>
    <xdr:to>
      <xdr:col>15</xdr:col>
      <xdr:colOff>149225</xdr:colOff>
      <xdr:row>79</xdr:row>
      <xdr:rowOff>107950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5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92727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63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81</xdr:row>
      <xdr:rowOff>6350</xdr:rowOff>
    </xdr:from>
    <xdr:to>
      <xdr:col>11</xdr:col>
      <xdr:colOff>60325</xdr:colOff>
      <xdr:row>81</xdr:row>
      <xdr:rowOff>107950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92727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98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69850</xdr:rowOff>
    </xdr:from>
    <xdr:to>
      <xdr:col>6</xdr:col>
      <xdr:colOff>171450</xdr:colOff>
      <xdr:row>82</xdr:row>
      <xdr:rowOff>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95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156227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公債費を除く経常収支比率については、</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類似団体や全国平均と比較して下回っている状況であったが、人件費や維持補修費の増加などから、令和２年度から類似団体平均を上回ることとなった。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今後も多額の社会保障費や道路・橋梁等のインフラ施設、学校・市営住宅等の公共施設の老朽化対策経費の増加が見込まれることから、更なる経費削減に努める必要がある。</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76381</xdr:rowOff>
    </xdr:from>
    <xdr:to>
      <xdr:col>82</xdr:col>
      <xdr:colOff>107950</xdr:colOff>
      <xdr:row>80</xdr:row>
      <xdr:rowOff>136798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92231"/>
          <a:ext cx="0" cy="1260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108875</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2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136798</xdr:rowOff>
    </xdr:from>
    <xdr:to>
      <xdr:col>82</xdr:col>
      <xdr:colOff>196850</xdr:colOff>
      <xdr:row>80</xdr:row>
      <xdr:rowOff>136798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5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162758</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35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76381</xdr:rowOff>
    </xdr:from>
    <xdr:to>
      <xdr:col>82</xdr:col>
      <xdr:colOff>196850</xdr:colOff>
      <xdr:row>73</xdr:row>
      <xdr:rowOff>76381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92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63319</xdr:rowOff>
    </xdr:from>
    <xdr:to>
      <xdr:col>82</xdr:col>
      <xdr:colOff>107950</xdr:colOff>
      <xdr:row>77</xdr:row>
      <xdr:rowOff>82913</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264969"/>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156408</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843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139881</xdr:rowOff>
    </xdr:from>
    <xdr:to>
      <xdr:col>82</xdr:col>
      <xdr:colOff>158750</xdr:colOff>
      <xdr:row>76</xdr:row>
      <xdr:rowOff>70031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53522</xdr:rowOff>
    </xdr:from>
    <xdr:to>
      <xdr:col>78</xdr:col>
      <xdr:colOff>69850</xdr:colOff>
      <xdr:row>77</xdr:row>
      <xdr:rowOff>63319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912272"/>
          <a:ext cx="889000" cy="35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61504</xdr:rowOff>
    </xdr:from>
    <xdr:to>
      <xdr:col>78</xdr:col>
      <xdr:colOff>120650</xdr:colOff>
      <xdr:row>75</xdr:row>
      <xdr:rowOff>163103</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292025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1831</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689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53522</xdr:rowOff>
    </xdr:from>
    <xdr:to>
      <xdr:col>73</xdr:col>
      <xdr:colOff>180975</xdr:colOff>
      <xdr:row>76</xdr:row>
      <xdr:rowOff>58420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912272"/>
          <a:ext cx="889000" cy="17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63137</xdr:rowOff>
    </xdr:from>
    <xdr:to>
      <xdr:col>74</xdr:col>
      <xdr:colOff>31750</xdr:colOff>
      <xdr:row>74</xdr:row>
      <xdr:rowOff>164737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75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3464</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519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xdr:rowOff>
    </xdr:from>
    <xdr:to>
      <xdr:col>69</xdr:col>
      <xdr:colOff>92075</xdr:colOff>
      <xdr:row>76</xdr:row>
      <xdr:rowOff>58420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042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126819</xdr:rowOff>
    </xdr:from>
    <xdr:to>
      <xdr:col>69</xdr:col>
      <xdr:colOff>142875</xdr:colOff>
      <xdr:row>76</xdr:row>
      <xdr:rowOff>56969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298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67146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754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1088</xdr:rowOff>
    </xdr:from>
    <xdr:to>
      <xdr:col>65</xdr:col>
      <xdr:colOff>53975</xdr:colOff>
      <xdr:row>76</xdr:row>
      <xdr:rowOff>102688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03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87465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117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32113</xdr:rowOff>
    </xdr:from>
    <xdr:to>
      <xdr:col>82</xdr:col>
      <xdr:colOff>158750</xdr:colOff>
      <xdr:row>77</xdr:row>
      <xdr:rowOff>133713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23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4190</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205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12519</xdr:rowOff>
    </xdr:from>
    <xdr:to>
      <xdr:col>78</xdr:col>
      <xdr:colOff>120650</xdr:colOff>
      <xdr:row>77</xdr:row>
      <xdr:rowOff>114119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21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98896</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300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2722</xdr:rowOff>
    </xdr:from>
    <xdr:to>
      <xdr:col>74</xdr:col>
      <xdr:colOff>31750</xdr:colOff>
      <xdr:row>75</xdr:row>
      <xdr:rowOff>104322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86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89098</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947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xdr:rowOff>
    </xdr:from>
    <xdr:to>
      <xdr:col>69</xdr:col>
      <xdr:colOff>142875</xdr:colOff>
      <xdr:row>76</xdr:row>
      <xdr:rowOff>109220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93997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133350</xdr:rowOff>
    </xdr:from>
    <xdr:to>
      <xdr:col>65</xdr:col>
      <xdr:colOff>53975</xdr:colOff>
      <xdr:row>76</xdr:row>
      <xdr:rowOff>63500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73677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和歌山県田辺市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160833</xdr:rowOff>
    </xdr:from>
    <xdr:to>
      <xdr:col>29</xdr:col>
      <xdr:colOff>127000</xdr:colOff>
      <xdr:row>20</xdr:row>
      <xdr:rowOff>139027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5858"/>
          <a:ext cx="0" cy="13497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111104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7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139027</xdr:rowOff>
    </xdr:from>
    <xdr:to>
      <xdr:col>30</xdr:col>
      <xdr:colOff>25400</xdr:colOff>
      <xdr:row>20</xdr:row>
      <xdr:rowOff>139027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56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75760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09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160833</xdr:rowOff>
    </xdr:from>
    <xdr:to>
      <xdr:col>30</xdr:col>
      <xdr:colOff>25400</xdr:colOff>
      <xdr:row>12</xdr:row>
      <xdr:rowOff>160833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58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156096</xdr:rowOff>
    </xdr:from>
    <xdr:to>
      <xdr:col>29</xdr:col>
      <xdr:colOff>127000</xdr:colOff>
      <xdr:row>16</xdr:row>
      <xdr:rowOff>32741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75471"/>
          <a:ext cx="647700" cy="480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36491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98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64414</xdr:rowOff>
    </xdr:from>
    <xdr:to>
      <xdr:col>29</xdr:col>
      <xdr:colOff>177800</xdr:colOff>
      <xdr:row>17</xdr:row>
      <xdr:rowOff>166014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26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32741</xdr:rowOff>
    </xdr:from>
    <xdr:to>
      <xdr:col>26</xdr:col>
      <xdr:colOff>50800</xdr:colOff>
      <xdr:row>16</xdr:row>
      <xdr:rowOff>98235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23566"/>
          <a:ext cx="698500" cy="654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108369</xdr:rowOff>
    </xdr:from>
    <xdr:to>
      <xdr:col>26</xdr:col>
      <xdr:colOff>101600</xdr:colOff>
      <xdr:row>18</xdr:row>
      <xdr:rowOff>38519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0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23296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57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98235</xdr:rowOff>
    </xdr:from>
    <xdr:to>
      <xdr:col>22</xdr:col>
      <xdr:colOff>114300</xdr:colOff>
      <xdr:row>16</xdr:row>
      <xdr:rowOff>132080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89060"/>
          <a:ext cx="698500" cy="338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122415</xdr:rowOff>
    </xdr:from>
    <xdr:to>
      <xdr:col>22</xdr:col>
      <xdr:colOff>165100</xdr:colOff>
      <xdr:row>18</xdr:row>
      <xdr:rowOff>52565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37342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7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132080</xdr:rowOff>
    </xdr:from>
    <xdr:to>
      <xdr:col>18</xdr:col>
      <xdr:colOff>177800</xdr:colOff>
      <xdr:row>16</xdr:row>
      <xdr:rowOff>169367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22905"/>
          <a:ext cx="698500" cy="37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36741</xdr:rowOff>
    </xdr:from>
    <xdr:to>
      <xdr:col>19</xdr:col>
      <xdr:colOff>38100</xdr:colOff>
      <xdr:row>18</xdr:row>
      <xdr:rowOff>138341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7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123118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56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66853</xdr:rowOff>
    </xdr:from>
    <xdr:to>
      <xdr:col>15</xdr:col>
      <xdr:colOff>101600</xdr:colOff>
      <xdr:row>18</xdr:row>
      <xdr:rowOff>168453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005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153230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105296</xdr:rowOff>
    </xdr:from>
    <xdr:to>
      <xdr:col>29</xdr:col>
      <xdr:colOff>177800</xdr:colOff>
      <xdr:row>16</xdr:row>
      <xdr:rowOff>35446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24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121823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69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153391</xdr:rowOff>
    </xdr:from>
    <xdr:to>
      <xdr:col>26</xdr:col>
      <xdr:colOff>101600</xdr:colOff>
      <xdr:row>16</xdr:row>
      <xdr:rowOff>83541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727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93718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41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47435</xdr:rowOff>
    </xdr:from>
    <xdr:to>
      <xdr:col>22</xdr:col>
      <xdr:colOff>165100</xdr:colOff>
      <xdr:row>16</xdr:row>
      <xdr:rowOff>149035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38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159212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0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81280</xdr:rowOff>
    </xdr:from>
    <xdr:to>
      <xdr:col>19</xdr:col>
      <xdr:colOff>38100</xdr:colOff>
      <xdr:row>17</xdr:row>
      <xdr:rowOff>11430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72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21607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4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118567</xdr:rowOff>
    </xdr:from>
    <xdr:to>
      <xdr:col>15</xdr:col>
      <xdr:colOff>101600</xdr:colOff>
      <xdr:row>17</xdr:row>
      <xdr:rowOff>48717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09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58894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78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67825</xdr:rowOff>
    </xdr:from>
    <xdr:to>
      <xdr:col>29</xdr:col>
      <xdr:colOff>127000</xdr:colOff>
      <xdr:row>37</xdr:row>
      <xdr:rowOff>264389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5992375"/>
          <a:ext cx="0" cy="13967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236466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6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264389</xdr:rowOff>
    </xdr:from>
    <xdr:to>
      <xdr:col>30</xdr:col>
      <xdr:colOff>25400</xdr:colOff>
      <xdr:row>37</xdr:row>
      <xdr:rowOff>264389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3890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325652</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3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67825</xdr:rowOff>
    </xdr:from>
    <xdr:to>
      <xdr:col>30</xdr:col>
      <xdr:colOff>25400</xdr:colOff>
      <xdr:row>33</xdr:row>
      <xdr:rowOff>67825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5992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196070</xdr:rowOff>
    </xdr:from>
    <xdr:to>
      <xdr:col>29</xdr:col>
      <xdr:colOff>127000</xdr:colOff>
      <xdr:row>35</xdr:row>
      <xdr:rowOff>215827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806420"/>
          <a:ext cx="647700" cy="197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180847</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91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196476</xdr:rowOff>
    </xdr:from>
    <xdr:to>
      <xdr:col>29</xdr:col>
      <xdr:colOff>177800</xdr:colOff>
      <xdr:row>35</xdr:row>
      <xdr:rowOff>298076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6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215827</xdr:rowOff>
    </xdr:from>
    <xdr:to>
      <xdr:col>26</xdr:col>
      <xdr:colOff>50800</xdr:colOff>
      <xdr:row>35</xdr:row>
      <xdr:rowOff>273272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826177"/>
          <a:ext cx="698500" cy="574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227860</xdr:rowOff>
    </xdr:from>
    <xdr:to>
      <xdr:col>26</xdr:col>
      <xdr:colOff>101600</xdr:colOff>
      <xdr:row>35</xdr:row>
      <xdr:rowOff>329460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838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314237</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924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240320</xdr:rowOff>
    </xdr:from>
    <xdr:to>
      <xdr:col>22</xdr:col>
      <xdr:colOff>114300</xdr:colOff>
      <xdr:row>35</xdr:row>
      <xdr:rowOff>273272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6850670"/>
          <a:ext cx="698500" cy="329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267440</xdr:rowOff>
    </xdr:from>
    <xdr:to>
      <xdr:col>22</xdr:col>
      <xdr:colOff>165100</xdr:colOff>
      <xdr:row>36</xdr:row>
      <xdr:rowOff>26140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777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10917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96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197638</xdr:rowOff>
    </xdr:from>
    <xdr:to>
      <xdr:col>18</xdr:col>
      <xdr:colOff>177800</xdr:colOff>
      <xdr:row>35</xdr:row>
      <xdr:rowOff>240320</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6807988"/>
          <a:ext cx="698500" cy="426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36783</xdr:rowOff>
    </xdr:from>
    <xdr:to>
      <xdr:col>19</xdr:col>
      <xdr:colOff>38100</xdr:colOff>
      <xdr:row>36</xdr:row>
      <xdr:rowOff>138383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90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123160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076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31427</xdr:rowOff>
    </xdr:from>
    <xdr:to>
      <xdr:col>15</xdr:col>
      <xdr:colOff>101600</xdr:colOff>
      <xdr:row>36</xdr:row>
      <xdr:rowOff>133027</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84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117804</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071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145270</xdr:rowOff>
    </xdr:from>
    <xdr:to>
      <xdr:col>29</xdr:col>
      <xdr:colOff>177800</xdr:colOff>
      <xdr:row>35</xdr:row>
      <xdr:rowOff>246870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755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333247</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60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165027</xdr:rowOff>
    </xdr:from>
    <xdr:to>
      <xdr:col>26</xdr:col>
      <xdr:colOff>101600</xdr:colOff>
      <xdr:row>35</xdr:row>
      <xdr:rowOff>266627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775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276804</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544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222472</xdr:rowOff>
    </xdr:from>
    <xdr:to>
      <xdr:col>22</xdr:col>
      <xdr:colOff>165100</xdr:colOff>
      <xdr:row>35</xdr:row>
      <xdr:rowOff>324072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8328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334249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601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189520</xdr:rowOff>
    </xdr:from>
    <xdr:to>
      <xdr:col>19</xdr:col>
      <xdr:colOff>38100</xdr:colOff>
      <xdr:row>35</xdr:row>
      <xdr:rowOff>291120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799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301297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568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146838</xdr:rowOff>
    </xdr:from>
    <xdr:to>
      <xdr:col>15</xdr:col>
      <xdr:colOff>101600</xdr:colOff>
      <xdr:row>35</xdr:row>
      <xdr:rowOff>248438</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7571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258615</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52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和歌山県田辺市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68,448
68,059
1,026.89
54,295,768
52,176,933
1,793,934
23,786,148
50,497,797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151384</xdr:rowOff>
    </xdr:from>
    <xdr:to>
      <xdr:col>24</xdr:col>
      <xdr:colOff>62865</xdr:colOff>
      <xdr:row>39</xdr:row>
      <xdr:rowOff>137160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66334"/>
          <a:ext cx="1270" cy="135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140987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137160</xdr:rowOff>
    </xdr:from>
    <xdr:to>
      <xdr:col>24</xdr:col>
      <xdr:colOff>152400</xdr:colOff>
      <xdr:row>39</xdr:row>
      <xdr:rowOff>137160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3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98061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41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151384</xdr:rowOff>
    </xdr:from>
    <xdr:to>
      <xdr:col>24</xdr:col>
      <xdr:colOff>152400</xdr:colOff>
      <xdr:row>31</xdr:row>
      <xdr:rowOff>151384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66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156020</xdr:rowOff>
    </xdr:from>
    <xdr:to>
      <xdr:col>24</xdr:col>
      <xdr:colOff>63500</xdr:colOff>
      <xdr:row>35</xdr:row>
      <xdr:rowOff>13779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985320"/>
          <a:ext cx="83820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124998</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97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146571</xdr:rowOff>
    </xdr:from>
    <xdr:to>
      <xdr:col>24</xdr:col>
      <xdr:colOff>114300</xdr:colOff>
      <xdr:row>37</xdr:row>
      <xdr:rowOff>76721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31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156020</xdr:rowOff>
    </xdr:from>
    <xdr:to>
      <xdr:col>19</xdr:col>
      <xdr:colOff>177800</xdr:colOff>
      <xdr:row>35</xdr:row>
      <xdr:rowOff>52832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85320"/>
          <a:ext cx="889000" cy="6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166941</xdr:rowOff>
    </xdr:from>
    <xdr:to>
      <xdr:col>20</xdr:col>
      <xdr:colOff>38100</xdr:colOff>
      <xdr:row>37</xdr:row>
      <xdr:rowOff>97091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3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88218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3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52832</xdr:rowOff>
    </xdr:from>
    <xdr:to>
      <xdr:col>15</xdr:col>
      <xdr:colOff>50800</xdr:colOff>
      <xdr:row>35</xdr:row>
      <xdr:rowOff>92316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53582"/>
          <a:ext cx="889000" cy="39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10160</xdr:rowOff>
    </xdr:from>
    <xdr:to>
      <xdr:col>15</xdr:col>
      <xdr:colOff>101600</xdr:colOff>
      <xdr:row>37</xdr:row>
      <xdr:rowOff>111760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102887</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4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92316</xdr:rowOff>
    </xdr:from>
    <xdr:to>
      <xdr:col>10</xdr:col>
      <xdr:colOff>114300</xdr:colOff>
      <xdr:row>36</xdr:row>
      <xdr:rowOff>60642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93066"/>
          <a:ext cx="889000" cy="13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67335</xdr:rowOff>
    </xdr:from>
    <xdr:to>
      <xdr:col>10</xdr:col>
      <xdr:colOff>165100</xdr:colOff>
      <xdr:row>37</xdr:row>
      <xdr:rowOff>168935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160062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50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169964</xdr:rowOff>
    </xdr:from>
    <xdr:to>
      <xdr:col>6</xdr:col>
      <xdr:colOff>38100</xdr:colOff>
      <xdr:row>38</xdr:row>
      <xdr:rowOff>100114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51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91241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60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134429</xdr:rowOff>
    </xdr:from>
    <xdr:to>
      <xdr:col>24</xdr:col>
      <xdr:colOff>114300</xdr:colOff>
      <xdr:row>35</xdr:row>
      <xdr:rowOff>64579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6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157306</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15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105220</xdr:rowOff>
    </xdr:from>
    <xdr:to>
      <xdr:col>20</xdr:col>
      <xdr:colOff>38100</xdr:colOff>
      <xdr:row>35</xdr:row>
      <xdr:rowOff>35370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3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51897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70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2032</xdr:rowOff>
    </xdr:from>
    <xdr:to>
      <xdr:col>15</xdr:col>
      <xdr:colOff>101600</xdr:colOff>
      <xdr:row>35</xdr:row>
      <xdr:rowOff>103632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0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120159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778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41516</xdr:rowOff>
    </xdr:from>
    <xdr:to>
      <xdr:col>10</xdr:col>
      <xdr:colOff>165100</xdr:colOff>
      <xdr:row>35</xdr:row>
      <xdr:rowOff>143116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4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159643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817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9842</xdr:rowOff>
    </xdr:from>
    <xdr:to>
      <xdr:col>6</xdr:col>
      <xdr:colOff>38100</xdr:colOff>
      <xdr:row>36</xdr:row>
      <xdr:rowOff>111442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8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127969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95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139961</xdr:rowOff>
    </xdr:from>
    <xdr:to>
      <xdr:col>24</xdr:col>
      <xdr:colOff>62865</xdr:colOff>
      <xdr:row>58</xdr:row>
      <xdr:rowOff>81685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41011"/>
          <a:ext cx="1270" cy="1484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85512</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2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81685</xdr:rowOff>
    </xdr:from>
    <xdr:to>
      <xdr:col>24</xdr:col>
      <xdr:colOff>152400</xdr:colOff>
      <xdr:row>58</xdr:row>
      <xdr:rowOff>81685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25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86638</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16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139961</xdr:rowOff>
    </xdr:from>
    <xdr:to>
      <xdr:col>24</xdr:col>
      <xdr:colOff>152400</xdr:colOff>
      <xdr:row>49</xdr:row>
      <xdr:rowOff>139961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41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164519</xdr:rowOff>
    </xdr:from>
    <xdr:to>
      <xdr:col>24</xdr:col>
      <xdr:colOff>63500</xdr:colOff>
      <xdr:row>53</xdr:row>
      <xdr:rowOff>171035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251369"/>
          <a:ext cx="838200" cy="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160073</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18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10196</xdr:rowOff>
    </xdr:from>
    <xdr:to>
      <xdr:col>24</xdr:col>
      <xdr:colOff>114300</xdr:colOff>
      <xdr:row>55</xdr:row>
      <xdr:rowOff>111796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3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171035</xdr:rowOff>
    </xdr:from>
    <xdr:to>
      <xdr:col>19</xdr:col>
      <xdr:colOff>177800</xdr:colOff>
      <xdr:row>54</xdr:row>
      <xdr:rowOff>149383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257885"/>
          <a:ext cx="889000" cy="14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3028</xdr:rowOff>
    </xdr:from>
    <xdr:to>
      <xdr:col>20</xdr:col>
      <xdr:colOff>38100</xdr:colOff>
      <xdr:row>55</xdr:row>
      <xdr:rowOff>104628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43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95755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52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140810</xdr:rowOff>
    </xdr:from>
    <xdr:to>
      <xdr:col>15</xdr:col>
      <xdr:colOff>50800</xdr:colOff>
      <xdr:row>54</xdr:row>
      <xdr:rowOff>149383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9399110"/>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59884</xdr:rowOff>
    </xdr:from>
    <xdr:to>
      <xdr:col>15</xdr:col>
      <xdr:colOff>101600</xdr:colOff>
      <xdr:row>55</xdr:row>
      <xdr:rowOff>161484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8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152611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8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140810</xdr:rowOff>
    </xdr:from>
    <xdr:to>
      <xdr:col>10</xdr:col>
      <xdr:colOff>114300</xdr:colOff>
      <xdr:row>55</xdr:row>
      <xdr:rowOff>110243</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399110"/>
          <a:ext cx="889000" cy="140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49450</xdr:rowOff>
    </xdr:from>
    <xdr:to>
      <xdr:col>10</xdr:col>
      <xdr:colOff>165100</xdr:colOff>
      <xdr:row>56</xdr:row>
      <xdr:rowOff>151050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5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142177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74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96901</xdr:rowOff>
    </xdr:from>
    <xdr:to>
      <xdr:col>6</xdr:col>
      <xdr:colOff>38100</xdr:colOff>
      <xdr:row>57</xdr:row>
      <xdr:rowOff>27051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18178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79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113719</xdr:rowOff>
    </xdr:from>
    <xdr:to>
      <xdr:col>24</xdr:col>
      <xdr:colOff>114300</xdr:colOff>
      <xdr:row>54</xdr:row>
      <xdr:rowOff>43869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20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136596</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05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120235</xdr:rowOff>
    </xdr:from>
    <xdr:to>
      <xdr:col>20</xdr:col>
      <xdr:colOff>38100</xdr:colOff>
      <xdr:row>54</xdr:row>
      <xdr:rowOff>50385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20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66912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898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98583</xdr:rowOff>
    </xdr:from>
    <xdr:to>
      <xdr:col>15</xdr:col>
      <xdr:colOff>101600</xdr:colOff>
      <xdr:row>55</xdr:row>
      <xdr:rowOff>28733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35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45260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13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90010</xdr:rowOff>
    </xdr:from>
    <xdr:to>
      <xdr:col>10</xdr:col>
      <xdr:colOff>165100</xdr:colOff>
      <xdr:row>55</xdr:row>
      <xdr:rowOff>20160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34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36687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12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59443</xdr:rowOff>
    </xdr:from>
    <xdr:to>
      <xdr:col>6</xdr:col>
      <xdr:colOff>38100</xdr:colOff>
      <xdr:row>55</xdr:row>
      <xdr:rowOff>161043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48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6120</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26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115605</xdr:rowOff>
    </xdr:from>
    <xdr:to>
      <xdr:col>24</xdr:col>
      <xdr:colOff>62865</xdr:colOff>
      <xdr:row>78</xdr:row>
      <xdr:rowOff>93523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88555"/>
          <a:ext cx="1270" cy="1178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97350</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93523</xdr:rowOff>
    </xdr:from>
    <xdr:to>
      <xdr:col>24</xdr:col>
      <xdr:colOff>152400</xdr:colOff>
      <xdr:row>78</xdr:row>
      <xdr:rowOff>93523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66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62282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6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115605</xdr:rowOff>
    </xdr:from>
    <xdr:to>
      <xdr:col>24</xdr:col>
      <xdr:colOff>152400</xdr:colOff>
      <xdr:row>71</xdr:row>
      <xdr:rowOff>115605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88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3043</xdr:rowOff>
    </xdr:from>
    <xdr:to>
      <xdr:col>24</xdr:col>
      <xdr:colOff>63500</xdr:colOff>
      <xdr:row>76</xdr:row>
      <xdr:rowOff>6975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033243"/>
          <a:ext cx="838200" cy="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23939</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541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45512</xdr:rowOff>
    </xdr:from>
    <xdr:to>
      <xdr:col>24</xdr:col>
      <xdr:colOff>114300</xdr:colOff>
      <xdr:row>76</xdr:row>
      <xdr:rowOff>147112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7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2311</xdr:rowOff>
    </xdr:from>
    <xdr:to>
      <xdr:col>19</xdr:col>
      <xdr:colOff>177800</xdr:colOff>
      <xdr:row>76</xdr:row>
      <xdr:rowOff>3043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032511"/>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20960</xdr:rowOff>
    </xdr:from>
    <xdr:to>
      <xdr:col>20</xdr:col>
      <xdr:colOff>38100</xdr:colOff>
      <xdr:row>76</xdr:row>
      <xdr:rowOff>122560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113687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43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145690</xdr:rowOff>
    </xdr:from>
    <xdr:to>
      <xdr:col>15</xdr:col>
      <xdr:colOff>50800</xdr:colOff>
      <xdr:row>76</xdr:row>
      <xdr:rowOff>2311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004440"/>
          <a:ext cx="889000" cy="28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9530</xdr:rowOff>
    </xdr:from>
    <xdr:to>
      <xdr:col>15</xdr:col>
      <xdr:colOff>101600</xdr:colOff>
      <xdr:row>76</xdr:row>
      <xdr:rowOff>111130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3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102257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3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145690</xdr:rowOff>
    </xdr:from>
    <xdr:to>
      <xdr:col>10</xdr:col>
      <xdr:colOff>114300</xdr:colOff>
      <xdr:row>76</xdr:row>
      <xdr:rowOff>61885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004440"/>
          <a:ext cx="889000" cy="8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67549</xdr:rowOff>
    </xdr:from>
    <xdr:to>
      <xdr:col>10</xdr:col>
      <xdr:colOff>165100</xdr:colOff>
      <xdr:row>76</xdr:row>
      <xdr:rowOff>169149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9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160276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90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157297</xdr:rowOff>
    </xdr:from>
    <xdr:to>
      <xdr:col>6</xdr:col>
      <xdr:colOff>38100</xdr:colOff>
      <xdr:row>77</xdr:row>
      <xdr:rowOff>87447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8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78574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28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127625</xdr:rowOff>
    </xdr:from>
    <xdr:to>
      <xdr:col>24</xdr:col>
      <xdr:colOff>114300</xdr:colOff>
      <xdr:row>76</xdr:row>
      <xdr:rowOff>57775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98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150502</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83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123693</xdr:rowOff>
    </xdr:from>
    <xdr:to>
      <xdr:col>20</xdr:col>
      <xdr:colOff>38100</xdr:colOff>
      <xdr:row>76</xdr:row>
      <xdr:rowOff>53843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9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70370</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75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122961</xdr:rowOff>
    </xdr:from>
    <xdr:to>
      <xdr:col>15</xdr:col>
      <xdr:colOff>101600</xdr:colOff>
      <xdr:row>76</xdr:row>
      <xdr:rowOff>53111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98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69638</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75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94890</xdr:rowOff>
    </xdr:from>
    <xdr:to>
      <xdr:col>10</xdr:col>
      <xdr:colOff>165100</xdr:colOff>
      <xdr:row>76</xdr:row>
      <xdr:rowOff>25040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9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41567</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72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11085</xdr:rowOff>
    </xdr:from>
    <xdr:to>
      <xdr:col>6</xdr:col>
      <xdr:colOff>38100</xdr:colOff>
      <xdr:row>76</xdr:row>
      <xdr:rowOff>112685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04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129212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81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92565</xdr:rowOff>
    </xdr:from>
    <xdr:to>
      <xdr:col>24</xdr:col>
      <xdr:colOff>62865</xdr:colOff>
      <xdr:row>98</xdr:row>
      <xdr:rowOff>142095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23065"/>
          <a:ext cx="127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145922</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4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142095</xdr:rowOff>
    </xdr:from>
    <xdr:to>
      <xdr:col>24</xdr:col>
      <xdr:colOff>152400</xdr:colOff>
      <xdr:row>98</xdr:row>
      <xdr:rowOff>142095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4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39242</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9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92565</xdr:rowOff>
    </xdr:from>
    <xdr:to>
      <xdr:col>24</xdr:col>
      <xdr:colOff>152400</xdr:colOff>
      <xdr:row>90</xdr:row>
      <xdr:rowOff>92565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23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78032</xdr:rowOff>
    </xdr:from>
    <xdr:to>
      <xdr:col>24</xdr:col>
      <xdr:colOff>63500</xdr:colOff>
      <xdr:row>95</xdr:row>
      <xdr:rowOff>73079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194332"/>
          <a:ext cx="838200" cy="16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47080</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348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68653</xdr:rowOff>
    </xdr:from>
    <xdr:to>
      <xdr:col>24</xdr:col>
      <xdr:colOff>114300</xdr:colOff>
      <xdr:row>95</xdr:row>
      <xdr:rowOff>170253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5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64567</xdr:rowOff>
    </xdr:from>
    <xdr:to>
      <xdr:col>19</xdr:col>
      <xdr:colOff>177800</xdr:colOff>
      <xdr:row>95</xdr:row>
      <xdr:rowOff>73079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180867"/>
          <a:ext cx="889000" cy="179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8564</xdr:rowOff>
    </xdr:from>
    <xdr:to>
      <xdr:col>20</xdr:col>
      <xdr:colOff>38100</xdr:colOff>
      <xdr:row>96</xdr:row>
      <xdr:rowOff>110164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101291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56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64567</xdr:rowOff>
    </xdr:from>
    <xdr:to>
      <xdr:col>15</xdr:col>
      <xdr:colOff>50800</xdr:colOff>
      <xdr:row>96</xdr:row>
      <xdr:rowOff>44298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180867"/>
          <a:ext cx="889000" cy="32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39567</xdr:rowOff>
    </xdr:from>
    <xdr:to>
      <xdr:col>15</xdr:col>
      <xdr:colOff>101600</xdr:colOff>
      <xdr:row>95</xdr:row>
      <xdr:rowOff>141167</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32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132294</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420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39573</xdr:rowOff>
    </xdr:from>
    <xdr:to>
      <xdr:col>10</xdr:col>
      <xdr:colOff>114300</xdr:colOff>
      <xdr:row>96</xdr:row>
      <xdr:rowOff>44298</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1130300" y="16498773"/>
          <a:ext cx="889000" cy="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87354</xdr:rowOff>
    </xdr:from>
    <xdr:to>
      <xdr:col>10</xdr:col>
      <xdr:colOff>165100</xdr:colOff>
      <xdr:row>97</xdr:row>
      <xdr:rowOff>17504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4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8631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639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119543</xdr:rowOff>
    </xdr:from>
    <xdr:to>
      <xdr:col>6</xdr:col>
      <xdr:colOff>38100</xdr:colOff>
      <xdr:row>97</xdr:row>
      <xdr:rowOff>49693</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57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40820</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671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27232</xdr:rowOff>
    </xdr:from>
    <xdr:to>
      <xdr:col>24</xdr:col>
      <xdr:colOff>114300</xdr:colOff>
      <xdr:row>94</xdr:row>
      <xdr:rowOff>128832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14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50109</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994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22279</xdr:rowOff>
    </xdr:from>
    <xdr:to>
      <xdr:col>20</xdr:col>
      <xdr:colOff>38100</xdr:colOff>
      <xdr:row>95</xdr:row>
      <xdr:rowOff>123879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31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140406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085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13767</xdr:rowOff>
    </xdr:from>
    <xdr:to>
      <xdr:col>15</xdr:col>
      <xdr:colOff>101600</xdr:colOff>
      <xdr:row>94</xdr:row>
      <xdr:rowOff>115367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13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131894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905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164948</xdr:rowOff>
    </xdr:from>
    <xdr:to>
      <xdr:col>10</xdr:col>
      <xdr:colOff>165100</xdr:colOff>
      <xdr:row>96</xdr:row>
      <xdr:rowOff>95098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45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111625</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227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160223</xdr:rowOff>
    </xdr:from>
    <xdr:to>
      <xdr:col>6</xdr:col>
      <xdr:colOff>38100</xdr:colOff>
      <xdr:row>96</xdr:row>
      <xdr:rowOff>90373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44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106900</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223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123698</xdr:rowOff>
    </xdr:from>
    <xdr:to>
      <xdr:col>54</xdr:col>
      <xdr:colOff>189865</xdr:colOff>
      <xdr:row>39</xdr:row>
      <xdr:rowOff>69422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267198"/>
          <a:ext cx="1270" cy="148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73249</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75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69422</xdr:rowOff>
    </xdr:from>
    <xdr:to>
      <xdr:col>55</xdr:col>
      <xdr:colOff>88900</xdr:colOff>
      <xdr:row>39</xdr:row>
      <xdr:rowOff>69422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75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70375</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042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123698</xdr:rowOff>
    </xdr:from>
    <xdr:to>
      <xdr:col>55</xdr:col>
      <xdr:colOff>88900</xdr:colOff>
      <xdr:row>30</xdr:row>
      <xdr:rowOff>123698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267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141790</xdr:rowOff>
    </xdr:from>
    <xdr:to>
      <xdr:col>55</xdr:col>
      <xdr:colOff>0</xdr:colOff>
      <xdr:row>38</xdr:row>
      <xdr:rowOff>28187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485440"/>
          <a:ext cx="838200" cy="57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27608</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0283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4731</xdr:rowOff>
    </xdr:from>
    <xdr:to>
      <xdr:col>55</xdr:col>
      <xdr:colOff>50800</xdr:colOff>
      <xdr:row>36</xdr:row>
      <xdr:rowOff>106331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17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141790</xdr:rowOff>
    </xdr:from>
    <xdr:to>
      <xdr:col>50</xdr:col>
      <xdr:colOff>114300</xdr:colOff>
      <xdr:row>38</xdr:row>
      <xdr:rowOff>11303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485440"/>
          <a:ext cx="889000" cy="40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9206</xdr:rowOff>
    </xdr:from>
    <xdr:to>
      <xdr:col>50</xdr:col>
      <xdr:colOff>165100</xdr:colOff>
      <xdr:row>36</xdr:row>
      <xdr:rowOff>110806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18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127333</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595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9387</xdr:rowOff>
    </xdr:from>
    <xdr:to>
      <xdr:col>45</xdr:col>
      <xdr:colOff>177800</xdr:colOff>
      <xdr:row>38</xdr:row>
      <xdr:rowOff>11303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7861300" y="5324337"/>
          <a:ext cx="889000" cy="120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42483</xdr:rowOff>
    </xdr:from>
    <xdr:to>
      <xdr:col>46</xdr:col>
      <xdr:colOff>38100</xdr:colOff>
      <xdr:row>36</xdr:row>
      <xdr:rowOff>144083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14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160610</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598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9387</xdr:rowOff>
    </xdr:from>
    <xdr:to>
      <xdr:col>41</xdr:col>
      <xdr:colOff>50800</xdr:colOff>
      <xdr:row>38</xdr:row>
      <xdr:rowOff>23647</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5324337"/>
          <a:ext cx="889000" cy="1214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17152</xdr:rowOff>
    </xdr:from>
    <xdr:to>
      <xdr:col>41</xdr:col>
      <xdr:colOff>101600</xdr:colOff>
      <xdr:row>30</xdr:row>
      <xdr:rowOff>118752</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516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135279</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61795" y="493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123310</xdr:rowOff>
    </xdr:from>
    <xdr:to>
      <xdr:col>36</xdr:col>
      <xdr:colOff>165100</xdr:colOff>
      <xdr:row>38</xdr:row>
      <xdr:rowOff>53460</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4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69987</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24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148837</xdr:rowOff>
    </xdr:from>
    <xdr:to>
      <xdr:col>55</xdr:col>
      <xdr:colOff>50800</xdr:colOff>
      <xdr:row>38</xdr:row>
      <xdr:rowOff>78987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49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127264</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47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90990</xdr:rowOff>
    </xdr:from>
    <xdr:to>
      <xdr:col>50</xdr:col>
      <xdr:colOff>165100</xdr:colOff>
      <xdr:row>38</xdr:row>
      <xdr:rowOff>21140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4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12267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52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131953</xdr:rowOff>
    </xdr:from>
    <xdr:to>
      <xdr:col>46</xdr:col>
      <xdr:colOff>38100</xdr:colOff>
      <xdr:row>38</xdr:row>
      <xdr:rowOff>62103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47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53230</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56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130037</xdr:rowOff>
    </xdr:from>
    <xdr:to>
      <xdr:col>41</xdr:col>
      <xdr:colOff>101600</xdr:colOff>
      <xdr:row>31</xdr:row>
      <xdr:rowOff>60187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527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51314</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61795" y="5366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144297</xdr:rowOff>
    </xdr:from>
    <xdr:to>
      <xdr:col>36</xdr:col>
      <xdr:colOff>165100</xdr:colOff>
      <xdr:row>38</xdr:row>
      <xdr:rowOff>74447</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48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65574</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580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24013</xdr:rowOff>
    </xdr:from>
    <xdr:to>
      <xdr:col>54</xdr:col>
      <xdr:colOff>189865</xdr:colOff>
      <xdr:row>57</xdr:row>
      <xdr:rowOff>154353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767963"/>
          <a:ext cx="1270" cy="1159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158180</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993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154353</xdr:rowOff>
    </xdr:from>
    <xdr:to>
      <xdr:col>55</xdr:col>
      <xdr:colOff>88900</xdr:colOff>
      <xdr:row>57</xdr:row>
      <xdr:rowOff>154353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992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142140</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543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24013</xdr:rowOff>
    </xdr:from>
    <xdr:to>
      <xdr:col>55</xdr:col>
      <xdr:colOff>88900</xdr:colOff>
      <xdr:row>51</xdr:row>
      <xdr:rowOff>24013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76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75440</xdr:rowOff>
    </xdr:from>
    <xdr:to>
      <xdr:col>55</xdr:col>
      <xdr:colOff>0</xdr:colOff>
      <xdr:row>56</xdr:row>
      <xdr:rowOff>83373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8819390"/>
          <a:ext cx="838200" cy="86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42021</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471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63594</xdr:rowOff>
    </xdr:from>
    <xdr:to>
      <xdr:col>55</xdr:col>
      <xdr:colOff>50800</xdr:colOff>
      <xdr:row>55</xdr:row>
      <xdr:rowOff>165194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49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112451</xdr:rowOff>
    </xdr:from>
    <xdr:to>
      <xdr:col>50</xdr:col>
      <xdr:colOff>114300</xdr:colOff>
      <xdr:row>56</xdr:row>
      <xdr:rowOff>83373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8750300" y="9542201"/>
          <a:ext cx="889000" cy="142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132280</xdr:rowOff>
    </xdr:from>
    <xdr:to>
      <xdr:col>50</xdr:col>
      <xdr:colOff>165100</xdr:colOff>
      <xdr:row>56</xdr:row>
      <xdr:rowOff>62430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56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78957</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33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69641</xdr:rowOff>
    </xdr:from>
    <xdr:to>
      <xdr:col>45</xdr:col>
      <xdr:colOff>177800</xdr:colOff>
      <xdr:row>55</xdr:row>
      <xdr:rowOff>112451</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7861300" y="9327941"/>
          <a:ext cx="889000" cy="214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131793</xdr:rowOff>
    </xdr:from>
    <xdr:to>
      <xdr:col>46</xdr:col>
      <xdr:colOff>38100</xdr:colOff>
      <xdr:row>56</xdr:row>
      <xdr:rowOff>61943</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56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53070</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65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69641</xdr:rowOff>
    </xdr:from>
    <xdr:to>
      <xdr:col>41</xdr:col>
      <xdr:colOff>50800</xdr:colOff>
      <xdr:row>56</xdr:row>
      <xdr:rowOff>1854</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9327941"/>
          <a:ext cx="889000" cy="27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143543</xdr:rowOff>
    </xdr:from>
    <xdr:to>
      <xdr:col>41</xdr:col>
      <xdr:colOff>101600</xdr:colOff>
      <xdr:row>56</xdr:row>
      <xdr:rowOff>73693</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57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64820</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66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144785</xdr:rowOff>
    </xdr:from>
    <xdr:to>
      <xdr:col>36</xdr:col>
      <xdr:colOff>165100</xdr:colOff>
      <xdr:row>56</xdr:row>
      <xdr:rowOff>74935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574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66062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66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24640</xdr:rowOff>
    </xdr:from>
    <xdr:to>
      <xdr:col>55</xdr:col>
      <xdr:colOff>50800</xdr:colOff>
      <xdr:row>51</xdr:row>
      <xdr:rowOff>126240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876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111017</xdr:rowOff>
    </xdr:from>
    <xdr:ext cx="599010"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8683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32573</xdr:rowOff>
    </xdr:from>
    <xdr:to>
      <xdr:col>50</xdr:col>
      <xdr:colOff>165100</xdr:colOff>
      <xdr:row>56</xdr:row>
      <xdr:rowOff>134173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63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125300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72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61651</xdr:rowOff>
    </xdr:from>
    <xdr:to>
      <xdr:col>46</xdr:col>
      <xdr:colOff>38100</xdr:colOff>
      <xdr:row>55</xdr:row>
      <xdr:rowOff>163251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49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8328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26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18841</xdr:rowOff>
    </xdr:from>
    <xdr:to>
      <xdr:col>41</xdr:col>
      <xdr:colOff>101600</xdr:colOff>
      <xdr:row>54</xdr:row>
      <xdr:rowOff>120441</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27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136968</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61795" y="9052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122504</xdr:rowOff>
    </xdr:from>
    <xdr:to>
      <xdr:col>36</xdr:col>
      <xdr:colOff>165100</xdr:colOff>
      <xdr:row>56</xdr:row>
      <xdr:rowOff>52654</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55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69181</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327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102724</xdr:rowOff>
    </xdr:from>
    <xdr:to>
      <xdr:col>54</xdr:col>
      <xdr:colOff>189865</xdr:colOff>
      <xdr:row>79</xdr:row>
      <xdr:rowOff>42145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104224"/>
          <a:ext cx="1270" cy="1482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45972</xdr:rowOff>
    </xdr:from>
    <xdr:ext cx="378565"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90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42145</xdr:rowOff>
    </xdr:from>
    <xdr:to>
      <xdr:col>55</xdr:col>
      <xdr:colOff>88900</xdr:colOff>
      <xdr:row>79</xdr:row>
      <xdr:rowOff>42145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6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49401</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7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102724</xdr:rowOff>
    </xdr:from>
    <xdr:to>
      <xdr:col>55</xdr:col>
      <xdr:colOff>88900</xdr:colOff>
      <xdr:row>70</xdr:row>
      <xdr:rowOff>102724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10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40602</xdr:rowOff>
    </xdr:from>
    <xdr:to>
      <xdr:col>55</xdr:col>
      <xdr:colOff>0</xdr:colOff>
      <xdr:row>78</xdr:row>
      <xdr:rowOff>89922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3242252"/>
          <a:ext cx="838200" cy="22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19073</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220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40646</xdr:rowOff>
    </xdr:from>
    <xdr:to>
      <xdr:col>55</xdr:col>
      <xdr:colOff>50800</xdr:colOff>
      <xdr:row>77</xdr:row>
      <xdr:rowOff>142246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163988</xdr:rowOff>
    </xdr:from>
    <xdr:to>
      <xdr:col>50</xdr:col>
      <xdr:colOff>114300</xdr:colOff>
      <xdr:row>78</xdr:row>
      <xdr:rowOff>89922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365638"/>
          <a:ext cx="889000" cy="9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19538</xdr:rowOff>
    </xdr:from>
    <xdr:to>
      <xdr:col>50</xdr:col>
      <xdr:colOff>165100</xdr:colOff>
      <xdr:row>77</xdr:row>
      <xdr:rowOff>121138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22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137665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299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160674</xdr:rowOff>
    </xdr:from>
    <xdr:to>
      <xdr:col>45</xdr:col>
      <xdr:colOff>177800</xdr:colOff>
      <xdr:row>77</xdr:row>
      <xdr:rowOff>163988</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3190874"/>
          <a:ext cx="889000" cy="17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20720</xdr:rowOff>
    </xdr:from>
    <xdr:to>
      <xdr:col>46</xdr:col>
      <xdr:colOff>38100</xdr:colOff>
      <xdr:row>77</xdr:row>
      <xdr:rowOff>122320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22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138847</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299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160674</xdr:rowOff>
    </xdr:from>
    <xdr:to>
      <xdr:col>41</xdr:col>
      <xdr:colOff>50800</xdr:colOff>
      <xdr:row>78</xdr:row>
      <xdr:rowOff>91142</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3190874"/>
          <a:ext cx="889000" cy="27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164167</xdr:rowOff>
    </xdr:from>
    <xdr:to>
      <xdr:col>41</xdr:col>
      <xdr:colOff>101600</xdr:colOff>
      <xdr:row>77</xdr:row>
      <xdr:rowOff>94317</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9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85444</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28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14643</xdr:rowOff>
    </xdr:from>
    <xdr:to>
      <xdr:col>36</xdr:col>
      <xdr:colOff>165100</xdr:colOff>
      <xdr:row>77</xdr:row>
      <xdr:rowOff>116243</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21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132770</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99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161252</xdr:rowOff>
    </xdr:from>
    <xdr:to>
      <xdr:col>55</xdr:col>
      <xdr:colOff>50800</xdr:colOff>
      <xdr:row>77</xdr:row>
      <xdr:rowOff>91402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19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12679</xdr:rowOff>
    </xdr:from>
    <xdr:ext cx="534377"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04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39122</xdr:rowOff>
    </xdr:from>
    <xdr:to>
      <xdr:col>50</xdr:col>
      <xdr:colOff>165100</xdr:colOff>
      <xdr:row>78</xdr:row>
      <xdr:rowOff>140722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41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131849</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50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113188</xdr:rowOff>
    </xdr:from>
    <xdr:to>
      <xdr:col>46</xdr:col>
      <xdr:colOff>38100</xdr:colOff>
      <xdr:row>78</xdr:row>
      <xdr:rowOff>43338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31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34465</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340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109874</xdr:rowOff>
    </xdr:from>
    <xdr:to>
      <xdr:col>41</xdr:col>
      <xdr:colOff>101600</xdr:colOff>
      <xdr:row>77</xdr:row>
      <xdr:rowOff>40024</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14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56551</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291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40342</xdr:rowOff>
    </xdr:from>
    <xdr:to>
      <xdr:col>36</xdr:col>
      <xdr:colOff>165100</xdr:colOff>
      <xdr:row>78</xdr:row>
      <xdr:rowOff>141942</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41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133069</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37428" y="13506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40390</xdr:rowOff>
    </xdr:from>
    <xdr:to>
      <xdr:col>54</xdr:col>
      <xdr:colOff>189865</xdr:colOff>
      <xdr:row>99</xdr:row>
      <xdr:rowOff>56217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470890"/>
          <a:ext cx="1270" cy="1558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60044</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7033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56217</xdr:rowOff>
    </xdr:from>
    <xdr:to>
      <xdr:col>55</xdr:col>
      <xdr:colOff>88900</xdr:colOff>
      <xdr:row>99</xdr:row>
      <xdr:rowOff>56217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702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158517</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24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40390</xdr:rowOff>
    </xdr:from>
    <xdr:to>
      <xdr:col>55</xdr:col>
      <xdr:colOff>88900</xdr:colOff>
      <xdr:row>90</xdr:row>
      <xdr:rowOff>40390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47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40390</xdr:rowOff>
    </xdr:from>
    <xdr:to>
      <xdr:col>55</xdr:col>
      <xdr:colOff>0</xdr:colOff>
      <xdr:row>96</xdr:row>
      <xdr:rowOff>123644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5470890"/>
          <a:ext cx="838200" cy="1111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148534</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436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170107</xdr:rowOff>
    </xdr:from>
    <xdr:to>
      <xdr:col>55</xdr:col>
      <xdr:colOff>50800</xdr:colOff>
      <xdr:row>96</xdr:row>
      <xdr:rowOff>100257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4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108480</xdr:rowOff>
    </xdr:from>
    <xdr:to>
      <xdr:col>50</xdr:col>
      <xdr:colOff>114300</xdr:colOff>
      <xdr:row>96</xdr:row>
      <xdr:rowOff>123644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6396230"/>
          <a:ext cx="889000" cy="186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109975</xdr:rowOff>
    </xdr:from>
    <xdr:to>
      <xdr:col>50</xdr:col>
      <xdr:colOff>165100</xdr:colOff>
      <xdr:row>97</xdr:row>
      <xdr:rowOff>40125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56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31252</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66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41326</xdr:rowOff>
    </xdr:from>
    <xdr:to>
      <xdr:col>45</xdr:col>
      <xdr:colOff>177800</xdr:colOff>
      <xdr:row>95</xdr:row>
      <xdr:rowOff>108480</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6329076"/>
          <a:ext cx="889000" cy="67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96628</xdr:rowOff>
    </xdr:from>
    <xdr:to>
      <xdr:col>46</xdr:col>
      <xdr:colOff>38100</xdr:colOff>
      <xdr:row>97</xdr:row>
      <xdr:rowOff>26778</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55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17905</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64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41326</xdr:rowOff>
    </xdr:from>
    <xdr:to>
      <xdr:col>41</xdr:col>
      <xdr:colOff>50800</xdr:colOff>
      <xdr:row>96</xdr:row>
      <xdr:rowOff>1364</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329076"/>
          <a:ext cx="889000" cy="13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118804</xdr:rowOff>
    </xdr:from>
    <xdr:to>
      <xdr:col>41</xdr:col>
      <xdr:colOff>101600</xdr:colOff>
      <xdr:row>97</xdr:row>
      <xdr:rowOff>48954</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57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40081</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67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124268</xdr:rowOff>
    </xdr:from>
    <xdr:to>
      <xdr:col>36</xdr:col>
      <xdr:colOff>165100</xdr:colOff>
      <xdr:row>97</xdr:row>
      <xdr:rowOff>54418</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58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45545</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67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89</xdr:row>
      <xdr:rowOff>161040</xdr:rowOff>
    </xdr:from>
    <xdr:to>
      <xdr:col>55</xdr:col>
      <xdr:colOff>50800</xdr:colOff>
      <xdr:row>90</xdr:row>
      <xdr:rowOff>91190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542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114067</xdr:rowOff>
    </xdr:from>
    <xdr:ext cx="599010"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5373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72844</xdr:rowOff>
    </xdr:from>
    <xdr:to>
      <xdr:col>50</xdr:col>
      <xdr:colOff>165100</xdr:colOff>
      <xdr:row>97</xdr:row>
      <xdr:rowOff>2994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53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19521</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30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57680</xdr:rowOff>
    </xdr:from>
    <xdr:to>
      <xdr:col>46</xdr:col>
      <xdr:colOff>38100</xdr:colOff>
      <xdr:row>95</xdr:row>
      <xdr:rowOff>159280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34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4357</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12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161976</xdr:rowOff>
    </xdr:from>
    <xdr:to>
      <xdr:col>41</xdr:col>
      <xdr:colOff>101600</xdr:colOff>
      <xdr:row>95</xdr:row>
      <xdr:rowOff>92126</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27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108653</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053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122014</xdr:rowOff>
    </xdr:from>
    <xdr:to>
      <xdr:col>36</xdr:col>
      <xdr:colOff>165100</xdr:colOff>
      <xdr:row>96</xdr:row>
      <xdr:rowOff>52164</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40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68691</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18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71711</xdr:rowOff>
    </xdr:from>
    <xdr:to>
      <xdr:col>85</xdr:col>
      <xdr:colOff>126364</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386661"/>
          <a:ext cx="1269" cy="1344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18388</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16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71711</xdr:rowOff>
    </xdr:from>
    <xdr:to>
      <xdr:col>86</xdr:col>
      <xdr:colOff>25400</xdr:colOff>
      <xdr:row>31</xdr:row>
      <xdr:rowOff>71711</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38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64833</xdr:rowOff>
    </xdr:from>
    <xdr:to>
      <xdr:col>85</xdr:col>
      <xdr:colOff>127000</xdr:colOff>
      <xdr:row>38</xdr:row>
      <xdr:rowOff>163455</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5481300" y="6579933"/>
          <a:ext cx="838200" cy="9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34047</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549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55620</xdr:rowOff>
    </xdr:from>
    <xdr:to>
      <xdr:col>85</xdr:col>
      <xdr:colOff>177800</xdr:colOff>
      <xdr:row>38</xdr:row>
      <xdr:rowOff>157220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108496</xdr:rowOff>
    </xdr:from>
    <xdr:to>
      <xdr:col>81</xdr:col>
      <xdr:colOff>50800</xdr:colOff>
      <xdr:row>38</xdr:row>
      <xdr:rowOff>163455</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623596"/>
          <a:ext cx="889000" cy="54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27883</xdr:rowOff>
    </xdr:from>
    <xdr:to>
      <xdr:col>81</xdr:col>
      <xdr:colOff>101600</xdr:colOff>
      <xdr:row>38</xdr:row>
      <xdr:rowOff>129483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54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146010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318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53518</xdr:rowOff>
    </xdr:from>
    <xdr:to>
      <xdr:col>76</xdr:col>
      <xdr:colOff>114300</xdr:colOff>
      <xdr:row>38</xdr:row>
      <xdr:rowOff>108496</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568618"/>
          <a:ext cx="889000" cy="5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146641</xdr:rowOff>
    </xdr:from>
    <xdr:to>
      <xdr:col>76</xdr:col>
      <xdr:colOff>165100</xdr:colOff>
      <xdr:row>38</xdr:row>
      <xdr:rowOff>76791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49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93318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26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83998</xdr:rowOff>
    </xdr:from>
    <xdr:to>
      <xdr:col>71</xdr:col>
      <xdr:colOff>177800</xdr:colOff>
      <xdr:row>38</xdr:row>
      <xdr:rowOff>53518</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427648"/>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16681</xdr:rowOff>
    </xdr:from>
    <xdr:to>
      <xdr:col>72</xdr:col>
      <xdr:colOff>38100</xdr:colOff>
      <xdr:row>38</xdr:row>
      <xdr:rowOff>118281</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53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109408</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62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17291</xdr:rowOff>
    </xdr:from>
    <xdr:to>
      <xdr:col>67</xdr:col>
      <xdr:colOff>101600</xdr:colOff>
      <xdr:row>38</xdr:row>
      <xdr:rowOff>118891</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532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110018</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625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14033</xdr:rowOff>
    </xdr:from>
    <xdr:to>
      <xdr:col>85</xdr:col>
      <xdr:colOff>177800</xdr:colOff>
      <xdr:row>38</xdr:row>
      <xdr:rowOff>115633</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52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36911</xdr:rowOff>
    </xdr:from>
    <xdr:ext cx="469744"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38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112655</xdr:rowOff>
    </xdr:from>
    <xdr:to>
      <xdr:col>81</xdr:col>
      <xdr:colOff>101600</xdr:colOff>
      <xdr:row>39</xdr:row>
      <xdr:rowOff>42805</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62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33932</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46428" y="672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57696</xdr:rowOff>
    </xdr:from>
    <xdr:to>
      <xdr:col>76</xdr:col>
      <xdr:colOff>165100</xdr:colOff>
      <xdr:row>38</xdr:row>
      <xdr:rowOff>159296</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57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150423</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357428" y="666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2718</xdr:rowOff>
    </xdr:from>
    <xdr:to>
      <xdr:col>72</xdr:col>
      <xdr:colOff>38100</xdr:colOff>
      <xdr:row>38</xdr:row>
      <xdr:rowOff>104318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51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120845</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468428" y="629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33198</xdr:rowOff>
    </xdr:from>
    <xdr:to>
      <xdr:col>67</xdr:col>
      <xdr:colOff>101600</xdr:colOff>
      <xdr:row>37</xdr:row>
      <xdr:rowOff>134798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37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151325</xdr:rowOff>
    </xdr:from>
    <xdr:ext cx="534377"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547111" y="615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467</xdr:rowOff>
    </xdr:from>
    <xdr:to>
      <xdr:col>85</xdr:col>
      <xdr:colOff>126364</xdr:colOff>
      <xdr:row>78</xdr:row>
      <xdr:rowOff>131339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001967"/>
          <a:ext cx="1269" cy="1502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135166</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0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131339</xdr:rowOff>
    </xdr:from>
    <xdr:to>
      <xdr:col>86</xdr:col>
      <xdr:colOff>25400</xdr:colOff>
      <xdr:row>78</xdr:row>
      <xdr:rowOff>131339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0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118594</xdr:rowOff>
    </xdr:from>
    <xdr:ext cx="599010"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77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467</xdr:rowOff>
    </xdr:from>
    <xdr:to>
      <xdr:col>86</xdr:col>
      <xdr:colOff>25400</xdr:colOff>
      <xdr:row>70</xdr:row>
      <xdr:rowOff>467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00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110896</xdr:rowOff>
    </xdr:from>
    <xdr:to>
      <xdr:col>85</xdr:col>
      <xdr:colOff>127000</xdr:colOff>
      <xdr:row>74</xdr:row>
      <xdr:rowOff>22493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2626746"/>
          <a:ext cx="838200" cy="8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166457</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853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16580</xdr:rowOff>
    </xdr:from>
    <xdr:to>
      <xdr:col>85</xdr:col>
      <xdr:colOff>177800</xdr:colOff>
      <xdr:row>75</xdr:row>
      <xdr:rowOff>118180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7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22493</xdr:rowOff>
    </xdr:from>
    <xdr:to>
      <xdr:col>81</xdr:col>
      <xdr:colOff>50800</xdr:colOff>
      <xdr:row>74</xdr:row>
      <xdr:rowOff>68034</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2709793"/>
          <a:ext cx="889000" cy="4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34983</xdr:rowOff>
    </xdr:from>
    <xdr:to>
      <xdr:col>81</xdr:col>
      <xdr:colOff>101600</xdr:colOff>
      <xdr:row>75</xdr:row>
      <xdr:rowOff>136583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127709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98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168716</xdr:rowOff>
    </xdr:from>
    <xdr:to>
      <xdr:col>76</xdr:col>
      <xdr:colOff>114300</xdr:colOff>
      <xdr:row>74</xdr:row>
      <xdr:rowOff>68034</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2684566"/>
          <a:ext cx="889000" cy="7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34820</xdr:rowOff>
    </xdr:from>
    <xdr:to>
      <xdr:col>76</xdr:col>
      <xdr:colOff>165100</xdr:colOff>
      <xdr:row>75</xdr:row>
      <xdr:rowOff>136420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127547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98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168063</xdr:rowOff>
    </xdr:from>
    <xdr:to>
      <xdr:col>71</xdr:col>
      <xdr:colOff>177800</xdr:colOff>
      <xdr:row>73</xdr:row>
      <xdr:rowOff>168716</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2683913"/>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164795</xdr:rowOff>
    </xdr:from>
    <xdr:to>
      <xdr:col>72</xdr:col>
      <xdr:colOff>38100</xdr:colOff>
      <xdr:row>76</xdr:row>
      <xdr:rowOff>94945</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86072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11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169694</xdr:rowOff>
    </xdr:from>
    <xdr:to>
      <xdr:col>67</xdr:col>
      <xdr:colOff>101600</xdr:colOff>
      <xdr:row>76</xdr:row>
      <xdr:rowOff>99844</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28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90971</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12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60096</xdr:rowOff>
    </xdr:from>
    <xdr:to>
      <xdr:col>85</xdr:col>
      <xdr:colOff>177800</xdr:colOff>
      <xdr:row>73</xdr:row>
      <xdr:rowOff>161696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57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82973</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42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143143</xdr:rowOff>
    </xdr:from>
    <xdr:to>
      <xdr:col>81</xdr:col>
      <xdr:colOff>101600</xdr:colOff>
      <xdr:row>74</xdr:row>
      <xdr:rowOff>73293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65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89820</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43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17234</xdr:rowOff>
    </xdr:from>
    <xdr:to>
      <xdr:col>76</xdr:col>
      <xdr:colOff>165100</xdr:colOff>
      <xdr:row>74</xdr:row>
      <xdr:rowOff>118834</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70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135361</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47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117916</xdr:rowOff>
    </xdr:from>
    <xdr:to>
      <xdr:col>72</xdr:col>
      <xdr:colOff>38100</xdr:colOff>
      <xdr:row>74</xdr:row>
      <xdr:rowOff>48066</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63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64593</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40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117263</xdr:rowOff>
    </xdr:from>
    <xdr:to>
      <xdr:col>67</xdr:col>
      <xdr:colOff>101600</xdr:colOff>
      <xdr:row>74</xdr:row>
      <xdr:rowOff>47413</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63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63940</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40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113207</xdr:rowOff>
    </xdr:from>
    <xdr:to>
      <xdr:col>85</xdr:col>
      <xdr:colOff>126364</xdr:colOff>
      <xdr:row>99</xdr:row>
      <xdr:rowOff>28626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543707"/>
          <a:ext cx="1269" cy="1458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32453</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0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28626</xdr:rowOff>
    </xdr:from>
    <xdr:to>
      <xdr:col>86</xdr:col>
      <xdr:colOff>25400</xdr:colOff>
      <xdr:row>99</xdr:row>
      <xdr:rowOff>28626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02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59884</xdr:rowOff>
    </xdr:from>
    <xdr:ext cx="599010"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318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113207</xdr:rowOff>
    </xdr:from>
    <xdr:to>
      <xdr:col>86</xdr:col>
      <xdr:colOff>25400</xdr:colOff>
      <xdr:row>90</xdr:row>
      <xdr:rowOff>113207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54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163868</xdr:rowOff>
    </xdr:from>
    <xdr:to>
      <xdr:col>85</xdr:col>
      <xdr:colOff>127000</xdr:colOff>
      <xdr:row>99</xdr:row>
      <xdr:rowOff>17945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6965968"/>
          <a:ext cx="8382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21938</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481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170511</xdr:rowOff>
    </xdr:from>
    <xdr:to>
      <xdr:col>85</xdr:col>
      <xdr:colOff>177800</xdr:colOff>
      <xdr:row>97</xdr:row>
      <xdr:rowOff>100661</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62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45465</xdr:rowOff>
    </xdr:from>
    <xdr:to>
      <xdr:col>81</xdr:col>
      <xdr:colOff>50800</xdr:colOff>
      <xdr:row>98</xdr:row>
      <xdr:rowOff>163868</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4592300" y="16676115"/>
          <a:ext cx="889000" cy="289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168720</xdr:rowOff>
    </xdr:from>
    <xdr:to>
      <xdr:col>81</xdr:col>
      <xdr:colOff>101600</xdr:colOff>
      <xdr:row>97</xdr:row>
      <xdr:rowOff>98870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62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115397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40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45465</xdr:rowOff>
    </xdr:from>
    <xdr:to>
      <xdr:col>76</xdr:col>
      <xdr:colOff>114300</xdr:colOff>
      <xdr:row>99</xdr:row>
      <xdr:rowOff>8547</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3703300" y="16676115"/>
          <a:ext cx="889000" cy="30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110325</xdr:rowOff>
    </xdr:from>
    <xdr:to>
      <xdr:col>76</xdr:col>
      <xdr:colOff>165100</xdr:colOff>
      <xdr:row>97</xdr:row>
      <xdr:rowOff>40475</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56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57002</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34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8547</xdr:rowOff>
    </xdr:from>
    <xdr:to>
      <xdr:col>71</xdr:col>
      <xdr:colOff>177800</xdr:colOff>
      <xdr:row>99</xdr:row>
      <xdr:rowOff>19495</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982097"/>
          <a:ext cx="889000" cy="10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135573</xdr:rowOff>
    </xdr:from>
    <xdr:to>
      <xdr:col>72</xdr:col>
      <xdr:colOff>38100</xdr:colOff>
      <xdr:row>98</xdr:row>
      <xdr:rowOff>65723</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6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82250</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54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151905</xdr:rowOff>
    </xdr:from>
    <xdr:to>
      <xdr:col>67</xdr:col>
      <xdr:colOff>101600</xdr:colOff>
      <xdr:row>98</xdr:row>
      <xdr:rowOff>82055</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78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98582</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5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138595</xdr:rowOff>
    </xdr:from>
    <xdr:to>
      <xdr:col>85</xdr:col>
      <xdr:colOff>177800</xdr:colOff>
      <xdr:row>99</xdr:row>
      <xdr:rowOff>68745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94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53522</xdr:rowOff>
    </xdr:from>
    <xdr:ext cx="469744"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85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113068</xdr:rowOff>
    </xdr:from>
    <xdr:to>
      <xdr:col>81</xdr:col>
      <xdr:colOff>101600</xdr:colOff>
      <xdr:row>99</xdr:row>
      <xdr:rowOff>43218</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91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34345</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46428" y="1700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166115</xdr:rowOff>
    </xdr:from>
    <xdr:to>
      <xdr:col>76</xdr:col>
      <xdr:colOff>165100</xdr:colOff>
      <xdr:row>97</xdr:row>
      <xdr:rowOff>96265</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62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87392</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71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129197</xdr:rowOff>
    </xdr:from>
    <xdr:to>
      <xdr:col>72</xdr:col>
      <xdr:colOff>38100</xdr:colOff>
      <xdr:row>99</xdr:row>
      <xdr:rowOff>59347</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93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50474</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68428" y="17024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140145</xdr:rowOff>
    </xdr:from>
    <xdr:to>
      <xdr:col>67</xdr:col>
      <xdr:colOff>101600</xdr:colOff>
      <xdr:row>99</xdr:row>
      <xdr:rowOff>70295</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94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61422</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7034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13010</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499410"/>
          <a:ext cx="1269" cy="115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131137</xdr:rowOff>
    </xdr:from>
    <xdr:ext cx="534377"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27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13010</xdr:rowOff>
    </xdr:from>
    <xdr:to>
      <xdr:col>116</xdr:col>
      <xdr:colOff>152400</xdr:colOff>
      <xdr:row>32</xdr:row>
      <xdr:rowOff>13010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49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42100</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214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19223</xdr:rowOff>
    </xdr:from>
    <xdr:to>
      <xdr:col>116</xdr:col>
      <xdr:colOff>114300</xdr:colOff>
      <xdr:row>37</xdr:row>
      <xdr:rowOff>120823</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36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39888</xdr:rowOff>
    </xdr:from>
    <xdr:to>
      <xdr:col>112</xdr:col>
      <xdr:colOff>38100</xdr:colOff>
      <xdr:row>37</xdr:row>
      <xdr:rowOff>141488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38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158015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15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18903</xdr:rowOff>
    </xdr:from>
    <xdr:to>
      <xdr:col>107</xdr:col>
      <xdr:colOff>101600</xdr:colOff>
      <xdr:row>37</xdr:row>
      <xdr:rowOff>120503</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36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137030</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13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76738</xdr:rowOff>
    </xdr:from>
    <xdr:to>
      <xdr:col>102</xdr:col>
      <xdr:colOff>165100</xdr:colOff>
      <xdr:row>38</xdr:row>
      <xdr:rowOff>6888</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23415</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19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151765</xdr:rowOff>
    </xdr:from>
    <xdr:to>
      <xdr:col>98</xdr:col>
      <xdr:colOff>38100</xdr:colOff>
      <xdr:row>38</xdr:row>
      <xdr:rowOff>81915</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98442</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270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86939</xdr:rowOff>
    </xdr:from>
    <xdr:to>
      <xdr:col>116</xdr:col>
      <xdr:colOff>62864</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9002339"/>
          <a:ext cx="1269" cy="1081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33616</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77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86939</xdr:rowOff>
    </xdr:from>
    <xdr:to>
      <xdr:col>116</xdr:col>
      <xdr:colOff>152400</xdr:colOff>
      <xdr:row>52</xdr:row>
      <xdr:rowOff>86939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9002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27457</xdr:rowOff>
    </xdr:from>
    <xdr:to>
      <xdr:col>116</xdr:col>
      <xdr:colOff>63500</xdr:colOff>
      <xdr:row>54</xdr:row>
      <xdr:rowOff>87899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9285757"/>
          <a:ext cx="838200" cy="6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87489</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6886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109062</xdr:rowOff>
    </xdr:from>
    <xdr:to>
      <xdr:col>116</xdr:col>
      <xdr:colOff>114300</xdr:colOff>
      <xdr:row>57</xdr:row>
      <xdr:rowOff>39212</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71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135859</xdr:rowOff>
    </xdr:from>
    <xdr:to>
      <xdr:col>111</xdr:col>
      <xdr:colOff>177800</xdr:colOff>
      <xdr:row>54</xdr:row>
      <xdr:rowOff>27457</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9222709"/>
          <a:ext cx="889000" cy="6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127305</xdr:rowOff>
    </xdr:from>
    <xdr:to>
      <xdr:col>112</xdr:col>
      <xdr:colOff>38100</xdr:colOff>
      <xdr:row>57</xdr:row>
      <xdr:rowOff>57455</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48582</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821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32121</xdr:rowOff>
    </xdr:from>
    <xdr:to>
      <xdr:col>107</xdr:col>
      <xdr:colOff>50800</xdr:colOff>
      <xdr:row>53</xdr:row>
      <xdr:rowOff>135859</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9118971"/>
          <a:ext cx="889000" cy="10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107462</xdr:rowOff>
    </xdr:from>
    <xdr:to>
      <xdr:col>107</xdr:col>
      <xdr:colOff>101600</xdr:colOff>
      <xdr:row>57</xdr:row>
      <xdr:rowOff>37612</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28739</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801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52</xdr:row>
      <xdr:rowOff>143632</xdr:rowOff>
    </xdr:from>
    <xdr:to>
      <xdr:col>102</xdr:col>
      <xdr:colOff>114300</xdr:colOff>
      <xdr:row>53</xdr:row>
      <xdr:rowOff>32121</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9059032"/>
          <a:ext cx="889000" cy="5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6696</xdr:rowOff>
    </xdr:from>
    <xdr:to>
      <xdr:col>102</xdr:col>
      <xdr:colOff>165100</xdr:colOff>
      <xdr:row>57</xdr:row>
      <xdr:rowOff>108296</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99423</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87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17349</xdr:rowOff>
    </xdr:from>
    <xdr:to>
      <xdr:col>98</xdr:col>
      <xdr:colOff>38100</xdr:colOff>
      <xdr:row>57</xdr:row>
      <xdr:rowOff>118949</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7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110076</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88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37099</xdr:rowOff>
    </xdr:from>
    <xdr:to>
      <xdr:col>116</xdr:col>
      <xdr:colOff>114300</xdr:colOff>
      <xdr:row>54</xdr:row>
      <xdr:rowOff>138699</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929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59976</xdr:rowOff>
    </xdr:from>
    <xdr:ext cx="534377"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14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148107</xdr:rowOff>
    </xdr:from>
    <xdr:to>
      <xdr:col>112</xdr:col>
      <xdr:colOff>38100</xdr:colOff>
      <xdr:row>54</xdr:row>
      <xdr:rowOff>78257</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923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52</xdr:row>
      <xdr:rowOff>94784</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56111" y="901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85059</xdr:rowOff>
    </xdr:from>
    <xdr:to>
      <xdr:col>107</xdr:col>
      <xdr:colOff>101600</xdr:colOff>
      <xdr:row>54</xdr:row>
      <xdr:rowOff>15209</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917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31736</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67111" y="894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52</xdr:row>
      <xdr:rowOff>152771</xdr:rowOff>
    </xdr:from>
    <xdr:to>
      <xdr:col>102</xdr:col>
      <xdr:colOff>165100</xdr:colOff>
      <xdr:row>53</xdr:row>
      <xdr:rowOff>82921</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906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51</xdr:row>
      <xdr:rowOff>99448</xdr:rowOff>
    </xdr:from>
    <xdr:ext cx="534377"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278111" y="884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92832</xdr:rowOff>
    </xdr:from>
    <xdr:to>
      <xdr:col>98</xdr:col>
      <xdr:colOff>38100</xdr:colOff>
      <xdr:row>53</xdr:row>
      <xdr:rowOff>22982</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900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51</xdr:row>
      <xdr:rowOff>39509</xdr:rowOff>
    </xdr:from>
    <xdr:ext cx="534377"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389111" y="878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130670</xdr:rowOff>
    </xdr:from>
    <xdr:to>
      <xdr:col>116</xdr:col>
      <xdr:colOff>62864</xdr:colOff>
      <xdr:row>78</xdr:row>
      <xdr:rowOff>66815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32170"/>
          <a:ext cx="1269" cy="130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70642</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4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66815</xdr:rowOff>
    </xdr:from>
    <xdr:to>
      <xdr:col>116</xdr:col>
      <xdr:colOff>152400</xdr:colOff>
      <xdr:row>78</xdr:row>
      <xdr:rowOff>66815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39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77347</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0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130670</xdr:rowOff>
    </xdr:from>
    <xdr:to>
      <xdr:col>116</xdr:col>
      <xdr:colOff>152400</xdr:colOff>
      <xdr:row>70</xdr:row>
      <xdr:rowOff>130670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3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130823</xdr:rowOff>
    </xdr:from>
    <xdr:to>
      <xdr:col>116</xdr:col>
      <xdr:colOff>63500</xdr:colOff>
      <xdr:row>73</xdr:row>
      <xdr:rowOff>11799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2475223"/>
          <a:ext cx="838200" cy="5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139869</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827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161442</xdr:rowOff>
    </xdr:from>
    <xdr:to>
      <xdr:col>116</xdr:col>
      <xdr:colOff>114300</xdr:colOff>
      <xdr:row>75</xdr:row>
      <xdr:rowOff>91592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84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11799</xdr:rowOff>
    </xdr:from>
    <xdr:to>
      <xdr:col>111</xdr:col>
      <xdr:colOff>177800</xdr:colOff>
      <xdr:row>73</xdr:row>
      <xdr:rowOff>48603</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527649"/>
          <a:ext cx="889000" cy="3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59639</xdr:rowOff>
    </xdr:from>
    <xdr:to>
      <xdr:col>112</xdr:col>
      <xdr:colOff>38100</xdr:colOff>
      <xdr:row>75</xdr:row>
      <xdr:rowOff>161240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152367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301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48603</xdr:rowOff>
    </xdr:from>
    <xdr:to>
      <xdr:col>107</xdr:col>
      <xdr:colOff>50800</xdr:colOff>
      <xdr:row>73</xdr:row>
      <xdr:rowOff>100876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564453"/>
          <a:ext cx="889000" cy="5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86843</xdr:rowOff>
    </xdr:from>
    <xdr:to>
      <xdr:col>107</xdr:col>
      <xdr:colOff>101600</xdr:colOff>
      <xdr:row>76</xdr:row>
      <xdr:rowOff>16993</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8120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0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100876</xdr:rowOff>
    </xdr:from>
    <xdr:to>
      <xdr:col>102</xdr:col>
      <xdr:colOff>114300</xdr:colOff>
      <xdr:row>73</xdr:row>
      <xdr:rowOff>161227</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2616726"/>
          <a:ext cx="889000" cy="6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25197</xdr:rowOff>
    </xdr:from>
    <xdr:to>
      <xdr:col>102</xdr:col>
      <xdr:colOff>165100</xdr:colOff>
      <xdr:row>76</xdr:row>
      <xdr:rowOff>126797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117924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14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143764</xdr:rowOff>
    </xdr:from>
    <xdr:to>
      <xdr:col>98</xdr:col>
      <xdr:colOff>38100</xdr:colOff>
      <xdr:row>75</xdr:row>
      <xdr:rowOff>73914</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83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65041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92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80023</xdr:rowOff>
    </xdr:from>
    <xdr:to>
      <xdr:col>116</xdr:col>
      <xdr:colOff>114300</xdr:colOff>
      <xdr:row>73</xdr:row>
      <xdr:rowOff>10173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42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102900</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27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132449</xdr:rowOff>
    </xdr:from>
    <xdr:to>
      <xdr:col>112</xdr:col>
      <xdr:colOff>38100</xdr:colOff>
      <xdr:row>73</xdr:row>
      <xdr:rowOff>62599</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47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79126</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225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169253</xdr:rowOff>
    </xdr:from>
    <xdr:to>
      <xdr:col>107</xdr:col>
      <xdr:colOff>101600</xdr:colOff>
      <xdr:row>73</xdr:row>
      <xdr:rowOff>99403</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51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115930</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228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50076</xdr:rowOff>
    </xdr:from>
    <xdr:to>
      <xdr:col>102</xdr:col>
      <xdr:colOff>165100</xdr:colOff>
      <xdr:row>73</xdr:row>
      <xdr:rowOff>151676</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56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168203</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234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110427</xdr:rowOff>
    </xdr:from>
    <xdr:to>
      <xdr:col>98</xdr:col>
      <xdr:colOff>38100</xdr:colOff>
      <xdr:row>74</xdr:row>
      <xdr:rowOff>40577</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62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57104</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240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116,415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円となっており、前年度に比べ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円の減少となっている。これは、退職手当組合負担金の負担金率の減少などが主な要因である。なお、類似団体と比較して高い水準にある理由は、本市が和歌山県全域の約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％、県内１位の広大な面積を有しており、旧町村単位に４つの行政局を配置していることなどから、人口当たりの職員数が多いためである。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扶助費は、住民税非課税世帯支援事業の皆増などが主な要因である。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175,933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円となっており、前年度に比べ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113,541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円の増加となっている。これは、新庁舎整備事業の最終年度に伴う事業費の増加などが主な要因である。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和歌山県田辺市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68,448
68,059
1,026.89
54,295,768
52,176,933
1,793,934
23,786,148
50,497,797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38</xdr:row>
      <xdr:rowOff>74168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8064"/>
          <a:ext cx="1270" cy="125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77995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9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74168</xdr:rowOff>
    </xdr:from>
    <xdr:to>
      <xdr:col>24</xdr:col>
      <xdr:colOff>152400</xdr:colOff>
      <xdr:row>38</xdr:row>
      <xdr:rowOff>74168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8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76454</xdr:rowOff>
    </xdr:from>
    <xdr:to>
      <xdr:col>24</xdr:col>
      <xdr:colOff>63500</xdr:colOff>
      <xdr:row>36</xdr:row>
      <xdr:rowOff>117983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248654"/>
          <a:ext cx="83820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139590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68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116713</xdr:rowOff>
    </xdr:from>
    <xdr:to>
      <xdr:col>24</xdr:col>
      <xdr:colOff>114300</xdr:colOff>
      <xdr:row>36</xdr:row>
      <xdr:rowOff>46863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21209</xdr:rowOff>
    </xdr:from>
    <xdr:to>
      <xdr:col>19</xdr:col>
      <xdr:colOff>177800</xdr:colOff>
      <xdr:row>36</xdr:row>
      <xdr:rowOff>76454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93409"/>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148336</xdr:rowOff>
    </xdr:from>
    <xdr:to>
      <xdr:col>20</xdr:col>
      <xdr:colOff>38100</xdr:colOff>
      <xdr:row>36</xdr:row>
      <xdr:rowOff>78486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95013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2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89408</xdr:rowOff>
    </xdr:from>
    <xdr:to>
      <xdr:col>15</xdr:col>
      <xdr:colOff>50800</xdr:colOff>
      <xdr:row>36</xdr:row>
      <xdr:rowOff>21209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90158"/>
          <a:ext cx="889000" cy="10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168148</xdr:rowOff>
    </xdr:from>
    <xdr:to>
      <xdr:col>15</xdr:col>
      <xdr:colOff>101600</xdr:colOff>
      <xdr:row>36</xdr:row>
      <xdr:rowOff>98298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89425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59690</xdr:rowOff>
    </xdr:from>
    <xdr:to>
      <xdr:col>10</xdr:col>
      <xdr:colOff>114300</xdr:colOff>
      <xdr:row>35</xdr:row>
      <xdr:rowOff>89408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60440"/>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151765</xdr:rowOff>
    </xdr:from>
    <xdr:to>
      <xdr:col>10</xdr:col>
      <xdr:colOff>165100</xdr:colOff>
      <xdr:row>36</xdr:row>
      <xdr:rowOff>81915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73042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4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112522</xdr:rowOff>
    </xdr:from>
    <xdr:to>
      <xdr:col>6</xdr:col>
      <xdr:colOff>38100</xdr:colOff>
      <xdr:row>36</xdr:row>
      <xdr:rowOff>42672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1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33799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0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67183</xdr:rowOff>
    </xdr:from>
    <xdr:to>
      <xdr:col>24</xdr:col>
      <xdr:colOff>114300</xdr:colOff>
      <xdr:row>36</xdr:row>
      <xdr:rowOff>168783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3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45610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1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25654</xdr:rowOff>
    </xdr:from>
    <xdr:to>
      <xdr:col>20</xdr:col>
      <xdr:colOff>38100</xdr:colOff>
      <xdr:row>36</xdr:row>
      <xdr:rowOff>127254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9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118381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141859</xdr:rowOff>
    </xdr:from>
    <xdr:to>
      <xdr:col>15</xdr:col>
      <xdr:colOff>101600</xdr:colOff>
      <xdr:row>36</xdr:row>
      <xdr:rowOff>72009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4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88536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917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38608</xdr:rowOff>
    </xdr:from>
    <xdr:to>
      <xdr:col>10</xdr:col>
      <xdr:colOff>165100</xdr:colOff>
      <xdr:row>35</xdr:row>
      <xdr:rowOff>140208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3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156735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14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8890</xdr:rowOff>
    </xdr:from>
    <xdr:to>
      <xdr:col>6</xdr:col>
      <xdr:colOff>38100</xdr:colOff>
      <xdr:row>35</xdr:row>
      <xdr:rowOff>110490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0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127017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84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143833</xdr:rowOff>
    </xdr:from>
    <xdr:to>
      <xdr:col>24</xdr:col>
      <xdr:colOff>62865</xdr:colOff>
      <xdr:row>57</xdr:row>
      <xdr:rowOff>168128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887783"/>
          <a:ext cx="1270" cy="1052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4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168128</xdr:rowOff>
    </xdr:from>
    <xdr:to>
      <xdr:col>24</xdr:col>
      <xdr:colOff>152400</xdr:colOff>
      <xdr:row>57</xdr:row>
      <xdr:rowOff>168128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40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90510</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663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261,596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143833</xdr:rowOff>
    </xdr:from>
    <xdr:to>
      <xdr:col>24</xdr:col>
      <xdr:colOff>152400</xdr:colOff>
      <xdr:row>51</xdr:row>
      <xdr:rowOff>143833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887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147600</xdr:rowOff>
    </xdr:from>
    <xdr:to>
      <xdr:col>24</xdr:col>
      <xdr:colOff>63500</xdr:colOff>
      <xdr:row>56</xdr:row>
      <xdr:rowOff>90204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234450"/>
          <a:ext cx="838200" cy="45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118346</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480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139919</xdr:rowOff>
    </xdr:from>
    <xdr:to>
      <xdr:col>24</xdr:col>
      <xdr:colOff>114300</xdr:colOff>
      <xdr:row>56</xdr:row>
      <xdr:rowOff>70069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6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21207</xdr:rowOff>
    </xdr:from>
    <xdr:to>
      <xdr:col>19</xdr:col>
      <xdr:colOff>177800</xdr:colOff>
      <xdr:row>56</xdr:row>
      <xdr:rowOff>90204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622407"/>
          <a:ext cx="889000" cy="68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6622</xdr:rowOff>
    </xdr:from>
    <xdr:to>
      <xdr:col>20</xdr:col>
      <xdr:colOff>38100</xdr:colOff>
      <xdr:row>56</xdr:row>
      <xdr:rowOff>108222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124749</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8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36340</xdr:rowOff>
    </xdr:from>
    <xdr:to>
      <xdr:col>15</xdr:col>
      <xdr:colOff>50800</xdr:colOff>
      <xdr:row>56</xdr:row>
      <xdr:rowOff>21207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294640"/>
          <a:ext cx="889000" cy="32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2210</xdr:rowOff>
    </xdr:from>
    <xdr:to>
      <xdr:col>15</xdr:col>
      <xdr:colOff>101600</xdr:colOff>
      <xdr:row>56</xdr:row>
      <xdr:rowOff>103810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94937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9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36340</xdr:rowOff>
    </xdr:from>
    <xdr:to>
      <xdr:col>10</xdr:col>
      <xdr:colOff>114300</xdr:colOff>
      <xdr:row>57</xdr:row>
      <xdr:rowOff>48937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294640"/>
          <a:ext cx="889000" cy="52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147010</xdr:rowOff>
    </xdr:from>
    <xdr:to>
      <xdr:col>10</xdr:col>
      <xdr:colOff>165100</xdr:colOff>
      <xdr:row>54</xdr:row>
      <xdr:rowOff>77160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93687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009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115253</xdr:rowOff>
    </xdr:from>
    <xdr:to>
      <xdr:col>6</xdr:col>
      <xdr:colOff>38100</xdr:colOff>
      <xdr:row>57</xdr:row>
      <xdr:rowOff>45403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1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61930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49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96800</xdr:rowOff>
    </xdr:from>
    <xdr:to>
      <xdr:col>24</xdr:col>
      <xdr:colOff>114300</xdr:colOff>
      <xdr:row>54</xdr:row>
      <xdr:rowOff>26950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18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119677</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035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39404</xdr:rowOff>
    </xdr:from>
    <xdr:to>
      <xdr:col>20</xdr:col>
      <xdr:colOff>38100</xdr:colOff>
      <xdr:row>56</xdr:row>
      <xdr:rowOff>141004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4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132131</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3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141857</xdr:rowOff>
    </xdr:from>
    <xdr:to>
      <xdr:col>15</xdr:col>
      <xdr:colOff>101600</xdr:colOff>
      <xdr:row>56</xdr:row>
      <xdr:rowOff>72007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7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88534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346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156990</xdr:rowOff>
    </xdr:from>
    <xdr:to>
      <xdr:col>10</xdr:col>
      <xdr:colOff>165100</xdr:colOff>
      <xdr:row>54</xdr:row>
      <xdr:rowOff>87140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24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78267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336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169587</xdr:rowOff>
    </xdr:from>
    <xdr:to>
      <xdr:col>6</xdr:col>
      <xdr:colOff>38100</xdr:colOff>
      <xdr:row>57</xdr:row>
      <xdr:rowOff>99737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7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90864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6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91041</xdr:rowOff>
    </xdr:from>
    <xdr:to>
      <xdr:col>24</xdr:col>
      <xdr:colOff>62865</xdr:colOff>
      <xdr:row>78</xdr:row>
      <xdr:rowOff>142622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21091"/>
          <a:ext cx="1270" cy="1594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146449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19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142622</xdr:rowOff>
    </xdr:from>
    <xdr:to>
      <xdr:col>24</xdr:col>
      <xdr:colOff>152400</xdr:colOff>
      <xdr:row>78</xdr:row>
      <xdr:rowOff>142622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1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37718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69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265,480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91041</xdr:rowOff>
    </xdr:from>
    <xdr:to>
      <xdr:col>24</xdr:col>
      <xdr:colOff>152400</xdr:colOff>
      <xdr:row>69</xdr:row>
      <xdr:rowOff>91041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21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131307</xdr:rowOff>
    </xdr:from>
    <xdr:to>
      <xdr:col>24</xdr:col>
      <xdr:colOff>63500</xdr:colOff>
      <xdr:row>74</xdr:row>
      <xdr:rowOff>127470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475707"/>
          <a:ext cx="838200" cy="339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165200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525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15323</xdr:rowOff>
    </xdr:from>
    <xdr:to>
      <xdr:col>24</xdr:col>
      <xdr:colOff>114300</xdr:colOff>
      <xdr:row>75</xdr:row>
      <xdr:rowOff>116923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7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54204</xdr:rowOff>
    </xdr:from>
    <xdr:to>
      <xdr:col>19</xdr:col>
      <xdr:colOff>177800</xdr:colOff>
      <xdr:row>74</xdr:row>
      <xdr:rowOff>127470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570054"/>
          <a:ext cx="889000" cy="24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56586</xdr:rowOff>
    </xdr:from>
    <xdr:to>
      <xdr:col>20</xdr:col>
      <xdr:colOff>38100</xdr:colOff>
      <xdr:row>76</xdr:row>
      <xdr:rowOff>158186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8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149313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79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54204</xdr:rowOff>
    </xdr:from>
    <xdr:to>
      <xdr:col>15</xdr:col>
      <xdr:colOff>50800</xdr:colOff>
      <xdr:row>76</xdr:row>
      <xdr:rowOff>84477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570054"/>
          <a:ext cx="889000" cy="544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48242</xdr:rowOff>
    </xdr:from>
    <xdr:to>
      <xdr:col>15</xdr:col>
      <xdr:colOff>101600</xdr:colOff>
      <xdr:row>75</xdr:row>
      <xdr:rowOff>149842</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0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140969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99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75022</xdr:rowOff>
    </xdr:from>
    <xdr:to>
      <xdr:col>10</xdr:col>
      <xdr:colOff>114300</xdr:colOff>
      <xdr:row>76</xdr:row>
      <xdr:rowOff>84477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105222"/>
          <a:ext cx="889000" cy="9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136399</xdr:rowOff>
    </xdr:from>
    <xdr:to>
      <xdr:col>10</xdr:col>
      <xdr:colOff>165100</xdr:colOff>
      <xdr:row>78</xdr:row>
      <xdr:rowOff>66549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38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57676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430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52112</xdr:rowOff>
    </xdr:from>
    <xdr:to>
      <xdr:col>6</xdr:col>
      <xdr:colOff>38100</xdr:colOff>
      <xdr:row>78</xdr:row>
      <xdr:rowOff>153712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2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144839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17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80507</xdr:rowOff>
    </xdr:from>
    <xdr:to>
      <xdr:col>24</xdr:col>
      <xdr:colOff>114300</xdr:colOff>
      <xdr:row>73</xdr:row>
      <xdr:rowOff>10657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424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103384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27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76670</xdr:rowOff>
    </xdr:from>
    <xdr:to>
      <xdr:col>20</xdr:col>
      <xdr:colOff>38100</xdr:colOff>
      <xdr:row>75</xdr:row>
      <xdr:rowOff>6820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6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23347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539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3404</xdr:rowOff>
    </xdr:from>
    <xdr:to>
      <xdr:col>15</xdr:col>
      <xdr:colOff>101600</xdr:colOff>
      <xdr:row>73</xdr:row>
      <xdr:rowOff>105004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51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121531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294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33677</xdr:rowOff>
    </xdr:from>
    <xdr:to>
      <xdr:col>10</xdr:col>
      <xdr:colOff>165100</xdr:colOff>
      <xdr:row>76</xdr:row>
      <xdr:rowOff>135277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6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151804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39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24222</xdr:rowOff>
    </xdr:from>
    <xdr:to>
      <xdr:col>6</xdr:col>
      <xdr:colOff>38100</xdr:colOff>
      <xdr:row>76</xdr:row>
      <xdr:rowOff>125822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5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142350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29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99124</xdr:rowOff>
    </xdr:from>
    <xdr:to>
      <xdr:col>24</xdr:col>
      <xdr:colOff>62865</xdr:colOff>
      <xdr:row>98</xdr:row>
      <xdr:rowOff>36182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29624"/>
          <a:ext cx="1270" cy="1308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40009</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4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36182</xdr:rowOff>
    </xdr:from>
    <xdr:to>
      <xdr:col>24</xdr:col>
      <xdr:colOff>152400</xdr:colOff>
      <xdr:row>98</xdr:row>
      <xdr:rowOff>36182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38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45801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30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99124</xdr:rowOff>
    </xdr:from>
    <xdr:to>
      <xdr:col>24</xdr:col>
      <xdr:colOff>152400</xdr:colOff>
      <xdr:row>90</xdr:row>
      <xdr:rowOff>99124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29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26848</xdr:rowOff>
    </xdr:from>
    <xdr:to>
      <xdr:col>24</xdr:col>
      <xdr:colOff>63500</xdr:colOff>
      <xdr:row>94</xdr:row>
      <xdr:rowOff>53232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143148"/>
          <a:ext cx="838200" cy="2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48658</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36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70231</xdr:rowOff>
    </xdr:from>
    <xdr:to>
      <xdr:col>24</xdr:col>
      <xdr:colOff>114300</xdr:colOff>
      <xdr:row>96</xdr:row>
      <xdr:rowOff>381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53232</xdr:rowOff>
    </xdr:from>
    <xdr:to>
      <xdr:col>19</xdr:col>
      <xdr:colOff>177800</xdr:colOff>
      <xdr:row>94</xdr:row>
      <xdr:rowOff>73216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169532"/>
          <a:ext cx="889000" cy="1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60534</xdr:rowOff>
    </xdr:from>
    <xdr:to>
      <xdr:col>20</xdr:col>
      <xdr:colOff>38100</xdr:colOff>
      <xdr:row>95</xdr:row>
      <xdr:rowOff>162134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153261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44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146977</xdr:rowOff>
    </xdr:from>
    <xdr:to>
      <xdr:col>15</xdr:col>
      <xdr:colOff>50800</xdr:colOff>
      <xdr:row>94</xdr:row>
      <xdr:rowOff>73216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5920377"/>
          <a:ext cx="889000" cy="26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56038</xdr:rowOff>
    </xdr:from>
    <xdr:to>
      <xdr:col>15</xdr:col>
      <xdr:colOff>101600</xdr:colOff>
      <xdr:row>95</xdr:row>
      <xdr:rowOff>157638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148765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43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146977</xdr:rowOff>
    </xdr:from>
    <xdr:to>
      <xdr:col>10</xdr:col>
      <xdr:colOff>114300</xdr:colOff>
      <xdr:row>94</xdr:row>
      <xdr:rowOff>89522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5920377"/>
          <a:ext cx="889000" cy="285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10471</xdr:rowOff>
    </xdr:from>
    <xdr:to>
      <xdr:col>10</xdr:col>
      <xdr:colOff>165100</xdr:colOff>
      <xdr:row>96</xdr:row>
      <xdr:rowOff>112071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103198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56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72803</xdr:rowOff>
    </xdr:from>
    <xdr:to>
      <xdr:col>6</xdr:col>
      <xdr:colOff>38100</xdr:colOff>
      <xdr:row>97</xdr:row>
      <xdr:rowOff>2953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3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165530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62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147498</xdr:rowOff>
    </xdr:from>
    <xdr:to>
      <xdr:col>24</xdr:col>
      <xdr:colOff>114300</xdr:colOff>
      <xdr:row>94</xdr:row>
      <xdr:rowOff>77648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09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170375</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594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2432</xdr:rowOff>
    </xdr:from>
    <xdr:to>
      <xdr:col>20</xdr:col>
      <xdr:colOff>38100</xdr:colOff>
      <xdr:row>94</xdr:row>
      <xdr:rowOff>104032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1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120559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893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22416</xdr:rowOff>
    </xdr:from>
    <xdr:to>
      <xdr:col>15</xdr:col>
      <xdr:colOff>101600</xdr:colOff>
      <xdr:row>94</xdr:row>
      <xdr:rowOff>124016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13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140543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591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96177</xdr:rowOff>
    </xdr:from>
    <xdr:to>
      <xdr:col>10</xdr:col>
      <xdr:colOff>165100</xdr:colOff>
      <xdr:row>93</xdr:row>
      <xdr:rowOff>26327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586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42854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564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38722</xdr:rowOff>
    </xdr:from>
    <xdr:to>
      <xdr:col>6</xdr:col>
      <xdr:colOff>38100</xdr:colOff>
      <xdr:row>94</xdr:row>
      <xdr:rowOff>140322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15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156849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5930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166370</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38420"/>
          <a:ext cx="127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113047</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1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166370</xdr:rowOff>
    </xdr:from>
    <xdr:to>
      <xdr:col>55</xdr:col>
      <xdr:colOff>88900</xdr:colOff>
      <xdr:row>29</xdr:row>
      <xdr:rowOff>166370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38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151511</xdr:rowOff>
    </xdr:from>
    <xdr:to>
      <xdr:col>55</xdr:col>
      <xdr:colOff>0</xdr:colOff>
      <xdr:row>39</xdr:row>
      <xdr:rowOff>13970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666611"/>
          <a:ext cx="8382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70248</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2424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47371</xdr:rowOff>
    </xdr:from>
    <xdr:to>
      <xdr:col>55</xdr:col>
      <xdr:colOff>50800</xdr:colOff>
      <xdr:row>37</xdr:row>
      <xdr:rowOff>148971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39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151511</xdr:rowOff>
    </xdr:from>
    <xdr:to>
      <xdr:col>50</xdr:col>
      <xdr:colOff>114300</xdr:colOff>
      <xdr:row>38</xdr:row>
      <xdr:rowOff>161036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666611"/>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115570</xdr:rowOff>
    </xdr:from>
    <xdr:to>
      <xdr:col>50</xdr:col>
      <xdr:colOff>165100</xdr:colOff>
      <xdr:row>37</xdr:row>
      <xdr:rowOff>45720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62247</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062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161036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654800"/>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103378</xdr:rowOff>
    </xdr:from>
    <xdr:to>
      <xdr:col>46</xdr:col>
      <xdr:colOff>38100</xdr:colOff>
      <xdr:row>38</xdr:row>
      <xdr:rowOff>33528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4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50055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22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39</xdr:row>
      <xdr:rowOff>24638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654800"/>
          <a:ext cx="8890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159385</xdr:rowOff>
    </xdr:from>
    <xdr:to>
      <xdr:col>41</xdr:col>
      <xdr:colOff>101600</xdr:colOff>
      <xdr:row>37</xdr:row>
      <xdr:rowOff>89535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33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106062</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106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66421</xdr:rowOff>
    </xdr:from>
    <xdr:to>
      <xdr:col>36</xdr:col>
      <xdr:colOff>165100</xdr:colOff>
      <xdr:row>37</xdr:row>
      <xdr:rowOff>168021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1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13098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185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134620</xdr:rowOff>
    </xdr:from>
    <xdr:to>
      <xdr:col>55</xdr:col>
      <xdr:colOff>50800</xdr:colOff>
      <xdr:row>39</xdr:row>
      <xdr:rowOff>64770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4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49547</xdr:rowOff>
    </xdr:from>
    <xdr:ext cx="313932"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646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100711</xdr:rowOff>
    </xdr:from>
    <xdr:to>
      <xdr:col>50</xdr:col>
      <xdr:colOff>165100</xdr:colOff>
      <xdr:row>39</xdr:row>
      <xdr:rowOff>30861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1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21988</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7085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110236</xdr:rowOff>
    </xdr:from>
    <xdr:to>
      <xdr:col>46</xdr:col>
      <xdr:colOff>38100</xdr:colOff>
      <xdr:row>39</xdr:row>
      <xdr:rowOff>40386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2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31513</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718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10177</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6967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145288</xdr:rowOff>
    </xdr:from>
    <xdr:to>
      <xdr:col>36</xdr:col>
      <xdr:colOff>165100</xdr:colOff>
      <xdr:row>39</xdr:row>
      <xdr:rowOff>75438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6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66565</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15333" y="67531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126784</xdr:rowOff>
    </xdr:from>
    <xdr:to>
      <xdr:col>54</xdr:col>
      <xdr:colOff>189865</xdr:colOff>
      <xdr:row>58</xdr:row>
      <xdr:rowOff>77901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99284"/>
          <a:ext cx="1270" cy="1322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81728</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2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77901</xdr:rowOff>
    </xdr:from>
    <xdr:to>
      <xdr:col>55</xdr:col>
      <xdr:colOff>88900</xdr:colOff>
      <xdr:row>58</xdr:row>
      <xdr:rowOff>77901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2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73461</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7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126784</xdr:rowOff>
    </xdr:from>
    <xdr:to>
      <xdr:col>55</xdr:col>
      <xdr:colOff>88900</xdr:colOff>
      <xdr:row>50</xdr:row>
      <xdr:rowOff>126784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99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75959</xdr:rowOff>
    </xdr:from>
    <xdr:to>
      <xdr:col>55</xdr:col>
      <xdr:colOff>0</xdr:colOff>
      <xdr:row>55</xdr:row>
      <xdr:rowOff>98895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505709"/>
          <a:ext cx="838200" cy="2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96740</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5264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118313</xdr:rowOff>
    </xdr:from>
    <xdr:to>
      <xdr:col>55</xdr:col>
      <xdr:colOff>50800</xdr:colOff>
      <xdr:row>56</xdr:row>
      <xdr:rowOff>48463</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548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88818</xdr:rowOff>
    </xdr:from>
    <xdr:to>
      <xdr:col>50</xdr:col>
      <xdr:colOff>114300</xdr:colOff>
      <xdr:row>55</xdr:row>
      <xdr:rowOff>98895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518568"/>
          <a:ext cx="889000" cy="10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128943</xdr:rowOff>
    </xdr:from>
    <xdr:to>
      <xdr:col>50</xdr:col>
      <xdr:colOff>165100</xdr:colOff>
      <xdr:row>56</xdr:row>
      <xdr:rowOff>59093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55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50220</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5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50223</xdr:rowOff>
    </xdr:from>
    <xdr:to>
      <xdr:col>45</xdr:col>
      <xdr:colOff>177800</xdr:colOff>
      <xdr:row>55</xdr:row>
      <xdr:rowOff>88818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479973"/>
          <a:ext cx="889000" cy="3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158794</xdr:rowOff>
    </xdr:from>
    <xdr:to>
      <xdr:col>46</xdr:col>
      <xdr:colOff>38100</xdr:colOff>
      <xdr:row>56</xdr:row>
      <xdr:rowOff>88944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58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80071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8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50223</xdr:rowOff>
    </xdr:from>
    <xdr:to>
      <xdr:col>41</xdr:col>
      <xdr:colOff>50800</xdr:colOff>
      <xdr:row>56</xdr:row>
      <xdr:rowOff>15170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479973"/>
          <a:ext cx="889000" cy="136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46057</xdr:rowOff>
    </xdr:from>
    <xdr:to>
      <xdr:col>41</xdr:col>
      <xdr:colOff>101600</xdr:colOff>
      <xdr:row>56</xdr:row>
      <xdr:rowOff>147657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64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138784</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73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63735</xdr:rowOff>
    </xdr:from>
    <xdr:to>
      <xdr:col>36</xdr:col>
      <xdr:colOff>165100</xdr:colOff>
      <xdr:row>56</xdr:row>
      <xdr:rowOff>165335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156462</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75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25159</xdr:rowOff>
    </xdr:from>
    <xdr:to>
      <xdr:col>55</xdr:col>
      <xdr:colOff>50800</xdr:colOff>
      <xdr:row>55</xdr:row>
      <xdr:rowOff>126759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45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48036</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30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48095</xdr:rowOff>
    </xdr:from>
    <xdr:to>
      <xdr:col>50</xdr:col>
      <xdr:colOff>165100</xdr:colOff>
      <xdr:row>55</xdr:row>
      <xdr:rowOff>149695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47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166222</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25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38018</xdr:rowOff>
    </xdr:from>
    <xdr:to>
      <xdr:col>46</xdr:col>
      <xdr:colOff>38100</xdr:colOff>
      <xdr:row>55</xdr:row>
      <xdr:rowOff>139618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46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156145</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24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170873</xdr:rowOff>
    </xdr:from>
    <xdr:to>
      <xdr:col>41</xdr:col>
      <xdr:colOff>101600</xdr:colOff>
      <xdr:row>55</xdr:row>
      <xdr:rowOff>101023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42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117550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20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135820</xdr:rowOff>
    </xdr:from>
    <xdr:to>
      <xdr:col>36</xdr:col>
      <xdr:colOff>165100</xdr:colOff>
      <xdr:row>56</xdr:row>
      <xdr:rowOff>65970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56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82497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34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104071</xdr:rowOff>
    </xdr:from>
    <xdr:to>
      <xdr:col>54</xdr:col>
      <xdr:colOff>189865</xdr:colOff>
      <xdr:row>79</xdr:row>
      <xdr:rowOff>3062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05571"/>
          <a:ext cx="1270" cy="1442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6889</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3062</xdr:rowOff>
    </xdr:from>
    <xdr:to>
      <xdr:col>55</xdr:col>
      <xdr:colOff>88900</xdr:colOff>
      <xdr:row>79</xdr:row>
      <xdr:rowOff>3062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47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50748</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88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104071</xdr:rowOff>
    </xdr:from>
    <xdr:to>
      <xdr:col>55</xdr:col>
      <xdr:colOff>88900</xdr:colOff>
      <xdr:row>70</xdr:row>
      <xdr:rowOff>104071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0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7014</xdr:rowOff>
    </xdr:from>
    <xdr:to>
      <xdr:col>55</xdr:col>
      <xdr:colOff>0</xdr:colOff>
      <xdr:row>76</xdr:row>
      <xdr:rowOff>87187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2865764"/>
          <a:ext cx="838200" cy="25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78630</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765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55753</xdr:rowOff>
    </xdr:from>
    <xdr:to>
      <xdr:col>55</xdr:col>
      <xdr:colOff>50800</xdr:colOff>
      <xdr:row>75</xdr:row>
      <xdr:rowOff>157353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291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160764</xdr:rowOff>
    </xdr:from>
    <xdr:to>
      <xdr:col>50</xdr:col>
      <xdr:colOff>114300</xdr:colOff>
      <xdr:row>75</xdr:row>
      <xdr:rowOff>7014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2848064"/>
          <a:ext cx="889000" cy="1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123158</xdr:rowOff>
    </xdr:from>
    <xdr:to>
      <xdr:col>50</xdr:col>
      <xdr:colOff>165100</xdr:colOff>
      <xdr:row>75</xdr:row>
      <xdr:rowOff>53308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281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69835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58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160764</xdr:rowOff>
    </xdr:from>
    <xdr:to>
      <xdr:col>45</xdr:col>
      <xdr:colOff>177800</xdr:colOff>
      <xdr:row>75</xdr:row>
      <xdr:rowOff>61813</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2848064"/>
          <a:ext cx="889000" cy="7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105327</xdr:rowOff>
    </xdr:from>
    <xdr:to>
      <xdr:col>46</xdr:col>
      <xdr:colOff>38100</xdr:colOff>
      <xdr:row>75</xdr:row>
      <xdr:rowOff>35477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279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52004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56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61813</xdr:rowOff>
    </xdr:from>
    <xdr:to>
      <xdr:col>41</xdr:col>
      <xdr:colOff>50800</xdr:colOff>
      <xdr:row>76</xdr:row>
      <xdr:rowOff>103876</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2920563"/>
          <a:ext cx="889000" cy="21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11731</xdr:rowOff>
    </xdr:from>
    <xdr:to>
      <xdr:col>41</xdr:col>
      <xdr:colOff>101600</xdr:colOff>
      <xdr:row>75</xdr:row>
      <xdr:rowOff>113331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28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104458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96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146050</xdr:rowOff>
    </xdr:from>
    <xdr:to>
      <xdr:col>36</xdr:col>
      <xdr:colOff>165100</xdr:colOff>
      <xdr:row>77</xdr:row>
      <xdr:rowOff>76200</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67327</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26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36387</xdr:rowOff>
    </xdr:from>
    <xdr:to>
      <xdr:col>55</xdr:col>
      <xdr:colOff>50800</xdr:colOff>
      <xdr:row>76</xdr:row>
      <xdr:rowOff>137987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06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14814</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04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127664</xdr:rowOff>
    </xdr:from>
    <xdr:to>
      <xdr:col>50</xdr:col>
      <xdr:colOff>165100</xdr:colOff>
      <xdr:row>75</xdr:row>
      <xdr:rowOff>57814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81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48941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90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109964</xdr:rowOff>
    </xdr:from>
    <xdr:to>
      <xdr:col>46</xdr:col>
      <xdr:colOff>38100</xdr:colOff>
      <xdr:row>75</xdr:row>
      <xdr:rowOff>40114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79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31241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88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11013</xdr:rowOff>
    </xdr:from>
    <xdr:to>
      <xdr:col>41</xdr:col>
      <xdr:colOff>101600</xdr:colOff>
      <xdr:row>75</xdr:row>
      <xdr:rowOff>112613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86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129140</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64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53076</xdr:rowOff>
    </xdr:from>
    <xdr:to>
      <xdr:col>36</xdr:col>
      <xdr:colOff>165100</xdr:colOff>
      <xdr:row>76</xdr:row>
      <xdr:rowOff>154676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08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171202</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858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140539</xdr:rowOff>
    </xdr:from>
    <xdr:to>
      <xdr:col>54</xdr:col>
      <xdr:colOff>189865</xdr:colOff>
      <xdr:row>99</xdr:row>
      <xdr:rowOff>49385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399589"/>
          <a:ext cx="1270" cy="1623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53212</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2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49385</xdr:rowOff>
    </xdr:from>
    <xdr:to>
      <xdr:col>55</xdr:col>
      <xdr:colOff>88900</xdr:colOff>
      <xdr:row>99</xdr:row>
      <xdr:rowOff>49385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22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87216</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174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140539</xdr:rowOff>
    </xdr:from>
    <xdr:to>
      <xdr:col>55</xdr:col>
      <xdr:colOff>88900</xdr:colOff>
      <xdr:row>89</xdr:row>
      <xdr:rowOff>140539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399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19686</xdr:rowOff>
    </xdr:from>
    <xdr:to>
      <xdr:col>55</xdr:col>
      <xdr:colOff>0</xdr:colOff>
      <xdr:row>96</xdr:row>
      <xdr:rowOff>36010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478886"/>
          <a:ext cx="838200" cy="1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27291</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143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4414</xdr:rowOff>
    </xdr:from>
    <xdr:to>
      <xdr:col>55</xdr:col>
      <xdr:colOff>50800</xdr:colOff>
      <xdr:row>95</xdr:row>
      <xdr:rowOff>106014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29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159283</xdr:rowOff>
    </xdr:from>
    <xdr:to>
      <xdr:col>50</xdr:col>
      <xdr:colOff>114300</xdr:colOff>
      <xdr:row>96</xdr:row>
      <xdr:rowOff>36010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275583"/>
          <a:ext cx="889000" cy="21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1975</xdr:rowOff>
    </xdr:from>
    <xdr:to>
      <xdr:col>50</xdr:col>
      <xdr:colOff>165100</xdr:colOff>
      <xdr:row>95</xdr:row>
      <xdr:rowOff>103575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28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120102</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0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119621</xdr:rowOff>
    </xdr:from>
    <xdr:to>
      <xdr:col>45</xdr:col>
      <xdr:colOff>177800</xdr:colOff>
      <xdr:row>94</xdr:row>
      <xdr:rowOff>159283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064471"/>
          <a:ext cx="889000" cy="21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140240</xdr:rowOff>
    </xdr:from>
    <xdr:to>
      <xdr:col>46</xdr:col>
      <xdr:colOff>38100</xdr:colOff>
      <xdr:row>95</xdr:row>
      <xdr:rowOff>70390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25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61517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4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119621</xdr:rowOff>
    </xdr:from>
    <xdr:to>
      <xdr:col>41</xdr:col>
      <xdr:colOff>50800</xdr:colOff>
      <xdr:row>94</xdr:row>
      <xdr:rowOff>56204</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064471"/>
          <a:ext cx="889000" cy="108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84271</xdr:rowOff>
    </xdr:from>
    <xdr:to>
      <xdr:col>41</xdr:col>
      <xdr:colOff>101600</xdr:colOff>
      <xdr:row>96</xdr:row>
      <xdr:rowOff>14421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372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5548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46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140240</xdr:rowOff>
    </xdr:from>
    <xdr:to>
      <xdr:col>36</xdr:col>
      <xdr:colOff>165100</xdr:colOff>
      <xdr:row>96</xdr:row>
      <xdr:rowOff>70390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4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61517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52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140336</xdr:rowOff>
    </xdr:from>
    <xdr:to>
      <xdr:col>55</xdr:col>
      <xdr:colOff>50800</xdr:colOff>
      <xdr:row>96</xdr:row>
      <xdr:rowOff>70486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42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118763</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406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156660</xdr:rowOff>
    </xdr:from>
    <xdr:to>
      <xdr:col>50</xdr:col>
      <xdr:colOff>165100</xdr:colOff>
      <xdr:row>96</xdr:row>
      <xdr:rowOff>86810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4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77937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53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108483</xdr:rowOff>
    </xdr:from>
    <xdr:to>
      <xdr:col>46</xdr:col>
      <xdr:colOff>38100</xdr:colOff>
      <xdr:row>95</xdr:row>
      <xdr:rowOff>38633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22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55160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00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68821</xdr:rowOff>
    </xdr:from>
    <xdr:to>
      <xdr:col>41</xdr:col>
      <xdr:colOff>101600</xdr:colOff>
      <xdr:row>93</xdr:row>
      <xdr:rowOff>170421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01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15498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578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5404</xdr:rowOff>
    </xdr:from>
    <xdr:to>
      <xdr:col>36</xdr:col>
      <xdr:colOff>165100</xdr:colOff>
      <xdr:row>94</xdr:row>
      <xdr:rowOff>107004</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12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123531</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589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49746</xdr:rowOff>
    </xdr:from>
    <xdr:to>
      <xdr:col>85</xdr:col>
      <xdr:colOff>126364</xdr:colOff>
      <xdr:row>39</xdr:row>
      <xdr:rowOff>45936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93246"/>
          <a:ext cx="1269"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49763</xdr:rowOff>
    </xdr:from>
    <xdr:ext cx="469744"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3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45936</xdr:rowOff>
    </xdr:from>
    <xdr:to>
      <xdr:col>86</xdr:col>
      <xdr:colOff>25400</xdr:colOff>
      <xdr:row>39</xdr:row>
      <xdr:rowOff>45936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32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167873</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6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50,361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49746</xdr:rowOff>
    </xdr:from>
    <xdr:to>
      <xdr:col>86</xdr:col>
      <xdr:colOff>25400</xdr:colOff>
      <xdr:row>30</xdr:row>
      <xdr:rowOff>49746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9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141529</xdr:rowOff>
    </xdr:from>
    <xdr:to>
      <xdr:col>85</xdr:col>
      <xdr:colOff>127000</xdr:colOff>
      <xdr:row>35</xdr:row>
      <xdr:rowOff>1169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5970829"/>
          <a:ext cx="8382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69080</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241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90653</xdr:rowOff>
    </xdr:from>
    <xdr:to>
      <xdr:col>85</xdr:col>
      <xdr:colOff>177800</xdr:colOff>
      <xdr:row>37</xdr:row>
      <xdr:rowOff>20803</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53632</xdr:rowOff>
    </xdr:from>
    <xdr:to>
      <xdr:col>81</xdr:col>
      <xdr:colOff>50800</xdr:colOff>
      <xdr:row>35</xdr:row>
      <xdr:rowOff>1169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5882932"/>
          <a:ext cx="889000" cy="11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144259</xdr:rowOff>
    </xdr:from>
    <xdr:to>
      <xdr:col>81</xdr:col>
      <xdr:colOff>101600</xdr:colOff>
      <xdr:row>37</xdr:row>
      <xdr:rowOff>74409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1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65536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40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33325</xdr:rowOff>
    </xdr:from>
    <xdr:to>
      <xdr:col>76</xdr:col>
      <xdr:colOff>114300</xdr:colOff>
      <xdr:row>34</xdr:row>
      <xdr:rowOff>53632</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5519725"/>
          <a:ext cx="889000" cy="363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103873</xdr:rowOff>
    </xdr:from>
    <xdr:to>
      <xdr:col>76</xdr:col>
      <xdr:colOff>165100</xdr:colOff>
      <xdr:row>37</xdr:row>
      <xdr:rowOff>34023</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25150</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36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33325</xdr:rowOff>
    </xdr:from>
    <xdr:to>
      <xdr:col>71</xdr:col>
      <xdr:colOff>177800</xdr:colOff>
      <xdr:row>34</xdr:row>
      <xdr:rowOff>108039</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5519725"/>
          <a:ext cx="889000" cy="417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82918</xdr:rowOff>
    </xdr:from>
    <xdr:to>
      <xdr:col>72</xdr:col>
      <xdr:colOff>38100</xdr:colOff>
      <xdr:row>37</xdr:row>
      <xdr:rowOff>13068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4195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34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153060</xdr:rowOff>
    </xdr:from>
    <xdr:to>
      <xdr:col>67</xdr:col>
      <xdr:colOff>101600</xdr:colOff>
      <xdr:row>37</xdr:row>
      <xdr:rowOff>83210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3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74337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41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90729</xdr:rowOff>
    </xdr:from>
    <xdr:to>
      <xdr:col>85</xdr:col>
      <xdr:colOff>177800</xdr:colOff>
      <xdr:row>35</xdr:row>
      <xdr:rowOff>20879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592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113606</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577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121819</xdr:rowOff>
    </xdr:from>
    <xdr:to>
      <xdr:col>81</xdr:col>
      <xdr:colOff>101600</xdr:colOff>
      <xdr:row>35</xdr:row>
      <xdr:rowOff>51969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595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68496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572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2832</xdr:rowOff>
    </xdr:from>
    <xdr:to>
      <xdr:col>76</xdr:col>
      <xdr:colOff>165100</xdr:colOff>
      <xdr:row>34</xdr:row>
      <xdr:rowOff>104432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583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120959</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560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153975</xdr:rowOff>
    </xdr:from>
    <xdr:to>
      <xdr:col>72</xdr:col>
      <xdr:colOff>38100</xdr:colOff>
      <xdr:row>32</xdr:row>
      <xdr:rowOff>84125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546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100652</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524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57239</xdr:rowOff>
    </xdr:from>
    <xdr:to>
      <xdr:col>67</xdr:col>
      <xdr:colOff>101600</xdr:colOff>
      <xdr:row>34</xdr:row>
      <xdr:rowOff>158839</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588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3916</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5661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142195</xdr:rowOff>
    </xdr:from>
    <xdr:to>
      <xdr:col>85</xdr:col>
      <xdr:colOff>126364</xdr:colOff>
      <xdr:row>59</xdr:row>
      <xdr:rowOff>97390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543245"/>
          <a:ext cx="1269" cy="16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101217</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21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97390</xdr:rowOff>
    </xdr:from>
    <xdr:to>
      <xdr:col>86</xdr:col>
      <xdr:colOff>25400</xdr:colOff>
      <xdr:row>59</xdr:row>
      <xdr:rowOff>97390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21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88872</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31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142195</xdr:rowOff>
    </xdr:from>
    <xdr:to>
      <xdr:col>86</xdr:col>
      <xdr:colOff>25400</xdr:colOff>
      <xdr:row>49</xdr:row>
      <xdr:rowOff>142195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54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66872</xdr:rowOff>
    </xdr:from>
    <xdr:to>
      <xdr:col>85</xdr:col>
      <xdr:colOff>127000</xdr:colOff>
      <xdr:row>57</xdr:row>
      <xdr:rowOff>112496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839522"/>
          <a:ext cx="838200" cy="4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97165</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26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74288</xdr:rowOff>
    </xdr:from>
    <xdr:to>
      <xdr:col>85</xdr:col>
      <xdr:colOff>177800</xdr:colOff>
      <xdr:row>57</xdr:row>
      <xdr:rowOff>4438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75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112496</xdr:rowOff>
    </xdr:from>
    <xdr:to>
      <xdr:col>81</xdr:col>
      <xdr:colOff>50800</xdr:colOff>
      <xdr:row>58</xdr:row>
      <xdr:rowOff>30849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885146"/>
          <a:ext cx="889000" cy="89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142525</xdr:rowOff>
    </xdr:from>
    <xdr:to>
      <xdr:col>81</xdr:col>
      <xdr:colOff>101600</xdr:colOff>
      <xdr:row>57</xdr:row>
      <xdr:rowOff>72675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4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89202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51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1759</xdr:rowOff>
    </xdr:from>
    <xdr:to>
      <xdr:col>76</xdr:col>
      <xdr:colOff>114300</xdr:colOff>
      <xdr:row>58</xdr:row>
      <xdr:rowOff>30849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774409"/>
          <a:ext cx="889000" cy="20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31426</xdr:rowOff>
    </xdr:from>
    <xdr:to>
      <xdr:col>76</xdr:col>
      <xdr:colOff>165100</xdr:colOff>
      <xdr:row>57</xdr:row>
      <xdr:rowOff>133026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80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149553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57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1759</xdr:rowOff>
    </xdr:from>
    <xdr:to>
      <xdr:col>71</xdr:col>
      <xdr:colOff>177800</xdr:colOff>
      <xdr:row>58</xdr:row>
      <xdr:rowOff>18085</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774409"/>
          <a:ext cx="889000" cy="187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4413</xdr:rowOff>
    </xdr:from>
    <xdr:to>
      <xdr:col>72</xdr:col>
      <xdr:colOff>38100</xdr:colOff>
      <xdr:row>57</xdr:row>
      <xdr:rowOff>106013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97140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86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79718</xdr:rowOff>
    </xdr:from>
    <xdr:to>
      <xdr:col>67</xdr:col>
      <xdr:colOff>101600</xdr:colOff>
      <xdr:row>58</xdr:row>
      <xdr:rowOff>9868</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85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26395</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62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16072</xdr:rowOff>
    </xdr:from>
    <xdr:to>
      <xdr:col>85</xdr:col>
      <xdr:colOff>177800</xdr:colOff>
      <xdr:row>57</xdr:row>
      <xdr:rowOff>117672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78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165949</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767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61696</xdr:rowOff>
    </xdr:from>
    <xdr:to>
      <xdr:col>81</xdr:col>
      <xdr:colOff>101600</xdr:colOff>
      <xdr:row>57</xdr:row>
      <xdr:rowOff>163296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83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154423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92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151499</xdr:rowOff>
    </xdr:from>
    <xdr:to>
      <xdr:col>76</xdr:col>
      <xdr:colOff>165100</xdr:colOff>
      <xdr:row>58</xdr:row>
      <xdr:rowOff>81649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92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72776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1001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122409</xdr:rowOff>
    </xdr:from>
    <xdr:to>
      <xdr:col>72</xdr:col>
      <xdr:colOff>38100</xdr:colOff>
      <xdr:row>57</xdr:row>
      <xdr:rowOff>52559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72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69086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49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138735</xdr:rowOff>
    </xdr:from>
    <xdr:to>
      <xdr:col>67</xdr:col>
      <xdr:colOff>101600</xdr:colOff>
      <xdr:row>58</xdr:row>
      <xdr:rowOff>68885</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91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60012</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1000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71710</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44660"/>
          <a:ext cx="1269" cy="1344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18387</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201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71710</xdr:rowOff>
    </xdr:from>
    <xdr:to>
      <xdr:col>86</xdr:col>
      <xdr:colOff>25400</xdr:colOff>
      <xdr:row>71</xdr:row>
      <xdr:rowOff>71710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44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64833</xdr:rowOff>
    </xdr:from>
    <xdr:to>
      <xdr:col>85</xdr:col>
      <xdr:colOff>127000</xdr:colOff>
      <xdr:row>78</xdr:row>
      <xdr:rowOff>163455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5481300" y="13437933"/>
          <a:ext cx="838200" cy="9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34047</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407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55620</xdr:rowOff>
    </xdr:from>
    <xdr:to>
      <xdr:col>85</xdr:col>
      <xdr:colOff>177800</xdr:colOff>
      <xdr:row>78</xdr:row>
      <xdr:rowOff>157220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108496</xdr:rowOff>
    </xdr:from>
    <xdr:to>
      <xdr:col>81</xdr:col>
      <xdr:colOff>50800</xdr:colOff>
      <xdr:row>78</xdr:row>
      <xdr:rowOff>163455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481596"/>
          <a:ext cx="889000" cy="54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27617</xdr:rowOff>
    </xdr:from>
    <xdr:to>
      <xdr:col>81</xdr:col>
      <xdr:colOff>101600</xdr:colOff>
      <xdr:row>78</xdr:row>
      <xdr:rowOff>129217</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4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145744</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17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53518</xdr:rowOff>
    </xdr:from>
    <xdr:to>
      <xdr:col>76</xdr:col>
      <xdr:colOff>114300</xdr:colOff>
      <xdr:row>78</xdr:row>
      <xdr:rowOff>108496</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426618"/>
          <a:ext cx="889000" cy="5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146602</xdr:rowOff>
    </xdr:from>
    <xdr:to>
      <xdr:col>76</xdr:col>
      <xdr:colOff>165100</xdr:colOff>
      <xdr:row>78</xdr:row>
      <xdr:rowOff>76752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34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93279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12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83998</xdr:rowOff>
    </xdr:from>
    <xdr:to>
      <xdr:col>71</xdr:col>
      <xdr:colOff>177800</xdr:colOff>
      <xdr:row>78</xdr:row>
      <xdr:rowOff>53518</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285648"/>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16681</xdr:rowOff>
    </xdr:from>
    <xdr:to>
      <xdr:col>72</xdr:col>
      <xdr:colOff>38100</xdr:colOff>
      <xdr:row>78</xdr:row>
      <xdr:rowOff>118281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389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109408</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482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17290</xdr:rowOff>
    </xdr:from>
    <xdr:to>
      <xdr:col>67</xdr:col>
      <xdr:colOff>101600</xdr:colOff>
      <xdr:row>78</xdr:row>
      <xdr:rowOff>118890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39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110017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48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14033</xdr:rowOff>
    </xdr:from>
    <xdr:to>
      <xdr:col>85</xdr:col>
      <xdr:colOff>177800</xdr:colOff>
      <xdr:row>78</xdr:row>
      <xdr:rowOff>115633</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38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36910</xdr:rowOff>
    </xdr:from>
    <xdr:ext cx="469744"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238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112655</xdr:rowOff>
    </xdr:from>
    <xdr:to>
      <xdr:col>81</xdr:col>
      <xdr:colOff>101600</xdr:colOff>
      <xdr:row>79</xdr:row>
      <xdr:rowOff>42805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4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33932</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46428" y="1357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57696</xdr:rowOff>
    </xdr:from>
    <xdr:to>
      <xdr:col>76</xdr:col>
      <xdr:colOff>165100</xdr:colOff>
      <xdr:row>78</xdr:row>
      <xdr:rowOff>159296</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43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150423</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57428" y="13523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2718</xdr:rowOff>
    </xdr:from>
    <xdr:to>
      <xdr:col>72</xdr:col>
      <xdr:colOff>38100</xdr:colOff>
      <xdr:row>78</xdr:row>
      <xdr:rowOff>104318</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37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120845</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68428" y="13151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33198</xdr:rowOff>
    </xdr:from>
    <xdr:to>
      <xdr:col>67</xdr:col>
      <xdr:colOff>101600</xdr:colOff>
      <xdr:row>77</xdr:row>
      <xdr:rowOff>134798</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23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151325</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47111" y="1301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467</xdr:rowOff>
    </xdr:from>
    <xdr:to>
      <xdr:col>85</xdr:col>
      <xdr:colOff>126364</xdr:colOff>
      <xdr:row>98</xdr:row>
      <xdr:rowOff>131339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30967"/>
          <a:ext cx="1269" cy="1502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135166</xdr:rowOff>
    </xdr:from>
    <xdr:ext cx="534377"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93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131339</xdr:rowOff>
    </xdr:from>
    <xdr:to>
      <xdr:col>86</xdr:col>
      <xdr:colOff>25400</xdr:colOff>
      <xdr:row>98</xdr:row>
      <xdr:rowOff>131339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933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118594</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20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467</xdr:rowOff>
    </xdr:from>
    <xdr:to>
      <xdr:col>86</xdr:col>
      <xdr:colOff>25400</xdr:colOff>
      <xdr:row>90</xdr:row>
      <xdr:rowOff>467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3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109003</xdr:rowOff>
    </xdr:from>
    <xdr:to>
      <xdr:col>85</xdr:col>
      <xdr:colOff>127000</xdr:colOff>
      <xdr:row>94</xdr:row>
      <xdr:rowOff>22428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6053853"/>
          <a:ext cx="838200" cy="84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166344</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2826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16467</xdr:rowOff>
    </xdr:from>
    <xdr:to>
      <xdr:col>85</xdr:col>
      <xdr:colOff>177800</xdr:colOff>
      <xdr:row>95</xdr:row>
      <xdr:rowOff>118067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30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22428</xdr:rowOff>
    </xdr:from>
    <xdr:to>
      <xdr:col>81</xdr:col>
      <xdr:colOff>50800</xdr:colOff>
      <xdr:row>94</xdr:row>
      <xdr:rowOff>68018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6138728"/>
          <a:ext cx="889000" cy="4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34804</xdr:rowOff>
    </xdr:from>
    <xdr:to>
      <xdr:col>81</xdr:col>
      <xdr:colOff>101600</xdr:colOff>
      <xdr:row>95</xdr:row>
      <xdr:rowOff>136404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127531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41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168715</xdr:rowOff>
    </xdr:from>
    <xdr:to>
      <xdr:col>76</xdr:col>
      <xdr:colOff>114300</xdr:colOff>
      <xdr:row>94</xdr:row>
      <xdr:rowOff>68018</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3703300" y="16113565"/>
          <a:ext cx="889000" cy="7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34705</xdr:rowOff>
    </xdr:from>
    <xdr:to>
      <xdr:col>76</xdr:col>
      <xdr:colOff>165100</xdr:colOff>
      <xdr:row>95</xdr:row>
      <xdr:rowOff>136305</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127432</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41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168063</xdr:rowOff>
    </xdr:from>
    <xdr:to>
      <xdr:col>71</xdr:col>
      <xdr:colOff>177800</xdr:colOff>
      <xdr:row>93</xdr:row>
      <xdr:rowOff>168715</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2814300" y="16112913"/>
          <a:ext cx="8890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164729</xdr:rowOff>
    </xdr:from>
    <xdr:to>
      <xdr:col>72</xdr:col>
      <xdr:colOff>38100</xdr:colOff>
      <xdr:row>96</xdr:row>
      <xdr:rowOff>94879</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45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86006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54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169613</xdr:rowOff>
    </xdr:from>
    <xdr:to>
      <xdr:col>67</xdr:col>
      <xdr:colOff>101600</xdr:colOff>
      <xdr:row>96</xdr:row>
      <xdr:rowOff>99763</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45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90890</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55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58203</xdr:rowOff>
    </xdr:from>
    <xdr:to>
      <xdr:col>85</xdr:col>
      <xdr:colOff>177800</xdr:colOff>
      <xdr:row>93</xdr:row>
      <xdr:rowOff>159803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00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81080</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585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143078</xdr:rowOff>
    </xdr:from>
    <xdr:to>
      <xdr:col>81</xdr:col>
      <xdr:colOff>101600</xdr:colOff>
      <xdr:row>94</xdr:row>
      <xdr:rowOff>73228</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08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89755</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586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17218</xdr:rowOff>
    </xdr:from>
    <xdr:to>
      <xdr:col>76</xdr:col>
      <xdr:colOff>165100</xdr:colOff>
      <xdr:row>94</xdr:row>
      <xdr:rowOff>118818</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13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135345</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5908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117915</xdr:rowOff>
    </xdr:from>
    <xdr:to>
      <xdr:col>72</xdr:col>
      <xdr:colOff>38100</xdr:colOff>
      <xdr:row>94</xdr:row>
      <xdr:rowOff>48065</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06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64592</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583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117263</xdr:rowOff>
    </xdr:from>
    <xdr:to>
      <xdr:col>67</xdr:col>
      <xdr:colOff>101600</xdr:colOff>
      <xdr:row>94</xdr:row>
      <xdr:rowOff>47413</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06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63940</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583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132442</xdr:rowOff>
    </xdr:from>
    <xdr:to>
      <xdr:col>116</xdr:col>
      <xdr:colOff>62864</xdr:colOff>
      <xdr:row>38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75942"/>
          <a:ext cx="1269" cy="126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54538</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5696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79119</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05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132442</xdr:rowOff>
    </xdr:from>
    <xdr:to>
      <xdr:col>116</xdr:col>
      <xdr:colOff>152400</xdr:colOff>
      <xdr:row>30</xdr:row>
      <xdr:rowOff>132442</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143438</xdr:rowOff>
    </xdr:from>
    <xdr:ext cx="378565"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31563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120561</xdr:rowOff>
    </xdr:from>
    <xdr:to>
      <xdr:col>116</xdr:col>
      <xdr:colOff>114300</xdr:colOff>
      <xdr:row>38</xdr:row>
      <xdr:rowOff>50712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4642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116446</xdr:rowOff>
    </xdr:from>
    <xdr:to>
      <xdr:col>112</xdr:col>
      <xdr:colOff>38100</xdr:colOff>
      <xdr:row>38</xdr:row>
      <xdr:rowOff>46596</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4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63123</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235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118847</xdr:rowOff>
    </xdr:from>
    <xdr:to>
      <xdr:col>107</xdr:col>
      <xdr:colOff>101600</xdr:colOff>
      <xdr:row>38</xdr:row>
      <xdr:rowOff>48997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462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65524</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237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134220</xdr:rowOff>
    </xdr:from>
    <xdr:to>
      <xdr:col>102</xdr:col>
      <xdr:colOff>165100</xdr:colOff>
      <xdr:row>38</xdr:row>
      <xdr:rowOff>64370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47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80897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253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137535</xdr:rowOff>
    </xdr:from>
    <xdr:to>
      <xdr:col>98</xdr:col>
      <xdr:colOff>38100</xdr:colOff>
      <xdr:row>38</xdr:row>
      <xdr:rowOff>67684</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4811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84212</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256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98988</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4426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総務費は、住民一人当たり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185,772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円となっており、前年度に比べ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99,946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円の増加となっている。これは、新庁舎整備事業の最終年度に伴う事業費の増加などが主な要因である。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民生費は、住民一人当たり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231,514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円となっており、前年度に比べ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20,765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円の増加となっている。これは、住民税非課税世帯支援事業の皆増などが主な要因である。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商工費は、住民一人当たり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16,108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円となっており、前年度に比べ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7,705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円の減少となっている。これは、エネルギー価格等高騰対策事業継続支援事業や地域経済持続化支援事業の皆減などが主な要因である。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和歌山県田辺市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財政調整基金残高は、横ばいであるものの、分母となる標準財政規模が減少したことにより、前年度と比較して</a:t>
          </a:r>
          <a:r>
            <a:rPr kumimoji="1" lang="en-US" altLang="ja-JP" sz="1200">
              <a:latin typeface="ＭＳ ゴシック" pitchFamily="49" charset="-128"/>
              <a:ea typeface="ＭＳ ゴシック" pitchFamily="49" charset="-128"/>
            </a:rPr>
            <a:t>0.19</a:t>
          </a:r>
          <a:r>
            <a:rPr kumimoji="1" lang="ja-JP" altLang="en-US" sz="1200">
              <a:latin typeface="ＭＳ ゴシック" pitchFamily="49" charset="-128"/>
              <a:ea typeface="ＭＳ ゴシック" pitchFamily="49" charset="-128"/>
            </a:rPr>
            <a:t>ポイント増加し</a:t>
          </a:r>
          <a:r>
            <a:rPr kumimoji="1" lang="en-US" altLang="ja-JP" sz="1200">
              <a:latin typeface="ＭＳ ゴシック" pitchFamily="49" charset="-128"/>
              <a:ea typeface="ＭＳ ゴシック" pitchFamily="49" charset="-128"/>
            </a:rPr>
            <a:t>17.09</a:t>
          </a:r>
          <a:r>
            <a:rPr kumimoji="1" lang="ja-JP" altLang="en-US" sz="1200">
              <a:latin typeface="ＭＳ ゴシック" pitchFamily="49" charset="-128"/>
              <a:ea typeface="ＭＳ ゴシック" pitchFamily="49" charset="-128"/>
            </a:rPr>
            <a:t>％となっている。</a:t>
          </a:r>
        </a:p>
        <a:p>
          <a:r>
            <a:rPr kumimoji="1" lang="ja-JP" altLang="en-US" sz="1200">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実質収支額は、公債費の繰上償還を実施したことなどから減少し、前年度と比較して</a:t>
          </a:r>
          <a:r>
            <a:rPr kumimoji="1" lang="en-US" altLang="ja-JP" sz="1200">
              <a:solidFill>
                <a:sysClr val="windowText" lastClr="000000"/>
              </a:solidFill>
              <a:latin typeface="ＭＳ ゴシック" pitchFamily="49" charset="-128"/>
              <a:ea typeface="ＭＳ ゴシック" pitchFamily="49" charset="-128"/>
            </a:rPr>
            <a:t>1.22</a:t>
          </a:r>
          <a:r>
            <a:rPr kumimoji="1" lang="ja-JP" altLang="en-US" sz="1200">
              <a:solidFill>
                <a:sysClr val="windowText" lastClr="000000"/>
              </a:solidFill>
              <a:latin typeface="ＭＳ ゴシック" pitchFamily="49" charset="-128"/>
              <a:ea typeface="ＭＳ ゴシック" pitchFamily="49" charset="-128"/>
            </a:rPr>
            <a:t>ポイント減少し</a:t>
          </a:r>
          <a:r>
            <a:rPr kumimoji="1" lang="en-US" altLang="ja-JP" sz="1200">
              <a:solidFill>
                <a:sysClr val="windowText" lastClr="000000"/>
              </a:solidFill>
              <a:latin typeface="ＭＳ ゴシック" pitchFamily="49" charset="-128"/>
              <a:ea typeface="ＭＳ ゴシック" pitchFamily="49" charset="-128"/>
            </a:rPr>
            <a:t>7.54</a:t>
          </a:r>
          <a:r>
            <a:rPr kumimoji="1" lang="ja-JP" altLang="en-US" sz="1200">
              <a:solidFill>
                <a:sysClr val="windowText" lastClr="000000"/>
              </a:solidFill>
              <a:latin typeface="ＭＳ ゴシック" pitchFamily="49" charset="-128"/>
              <a:ea typeface="ＭＳ ゴシック" pitchFamily="49" charset="-128"/>
            </a:rPr>
            <a:t>％となっている。</a:t>
          </a:r>
        </a:p>
        <a:p>
          <a:r>
            <a:rPr kumimoji="1" lang="ja-JP" altLang="en-US" sz="1200">
              <a:solidFill>
                <a:sysClr val="windowText" lastClr="000000"/>
              </a:solidFill>
              <a:latin typeface="ＭＳ ゴシック" pitchFamily="49" charset="-128"/>
              <a:ea typeface="ＭＳ ゴシック" pitchFamily="49" charset="-128"/>
            </a:rPr>
            <a:t>　今後は、公共施設の老朽化に伴う維持管理経費の増加など、厳しい財政運営が見込まれることから、人件費や公債費の抑制など、更なる財政健全化に取り組む必要がある。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和歌山県田辺市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駐車場事業特別会計は赤字での推移となっているほか、木材加工事業特別会計は令和４年度から赤字となっている。一般会計等の他の会計は黒字で推移している。</a:t>
          </a:r>
        </a:p>
        <a:p>
          <a:r>
            <a:rPr kumimoji="1" lang="ja-JP" altLang="en-US" sz="1400">
              <a:solidFill>
                <a:sysClr val="windowText" lastClr="000000"/>
              </a:solidFill>
              <a:latin typeface="ＭＳ ゴシック" pitchFamily="49" charset="-128"/>
              <a:ea typeface="ＭＳ ゴシック" pitchFamily="49" charset="-128"/>
            </a:rPr>
            <a:t>　昨今の物価上昇などから今後も厳しい財政運営が予想されるため、安定財源の確保や歳出の削減等、財政基盤の強化に向けた積極的な取組が必要である。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90" zoomScaleNormal="90" workbookViewId="0">
      <selection activeCell="AM11" sqref="AM11:AT11"/>
    </sheetView>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75" thickBot="1" x14ac:dyDescent="0.2">
      <c r="B2" s="176" t="s">
        <v>77</v>
      </c>
      <c r="C2" s="176"/>
      <c r="D2" s="177"/>
    </row>
    <row r="3" spans="1:119" ht="18.75" customHeight="1" thickBot="1" x14ac:dyDescent="0.2">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54295768</v>
      </c>
      <c r="BO4" s="436"/>
      <c r="BP4" s="436"/>
      <c r="BQ4" s="436"/>
      <c r="BR4" s="436"/>
      <c r="BS4" s="436"/>
      <c r="BT4" s="436"/>
      <c r="BU4" s="437"/>
      <c r="BV4" s="435">
        <v>46825370</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7.5</v>
      </c>
      <c r="CU4" s="576"/>
      <c r="CV4" s="576"/>
      <c r="CW4" s="576"/>
      <c r="CX4" s="576"/>
      <c r="CY4" s="576"/>
      <c r="CZ4" s="576"/>
      <c r="DA4" s="577"/>
      <c r="DB4" s="575">
        <v>8.8000000000000007</v>
      </c>
      <c r="DC4" s="576"/>
      <c r="DD4" s="576"/>
      <c r="DE4" s="576"/>
      <c r="DF4" s="576"/>
      <c r="DG4" s="576"/>
      <c r="DH4" s="576"/>
      <c r="DI4" s="577"/>
    </row>
    <row r="5" spans="1:119" ht="18.75" customHeight="1" x14ac:dyDescent="0.15">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52176933</v>
      </c>
      <c r="BO5" s="407"/>
      <c r="BP5" s="407"/>
      <c r="BQ5" s="407"/>
      <c r="BR5" s="407"/>
      <c r="BS5" s="407"/>
      <c r="BT5" s="407"/>
      <c r="BU5" s="408"/>
      <c r="BV5" s="406">
        <v>44091563</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98.7</v>
      </c>
      <c r="CU5" s="404"/>
      <c r="CV5" s="404"/>
      <c r="CW5" s="404"/>
      <c r="CX5" s="404"/>
      <c r="CY5" s="404"/>
      <c r="CZ5" s="404"/>
      <c r="DA5" s="405"/>
      <c r="DB5" s="403">
        <v>99.3</v>
      </c>
      <c r="DC5" s="404"/>
      <c r="DD5" s="404"/>
      <c r="DE5" s="404"/>
      <c r="DF5" s="404"/>
      <c r="DG5" s="404"/>
      <c r="DH5" s="404"/>
      <c r="DI5" s="405"/>
    </row>
    <row r="6" spans="1:119" ht="18.75" customHeight="1" x14ac:dyDescent="0.15">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2118835</v>
      </c>
      <c r="BO6" s="407"/>
      <c r="BP6" s="407"/>
      <c r="BQ6" s="407"/>
      <c r="BR6" s="407"/>
      <c r="BS6" s="407"/>
      <c r="BT6" s="407"/>
      <c r="BU6" s="408"/>
      <c r="BV6" s="406">
        <v>2733807</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99.3</v>
      </c>
      <c r="CU6" s="550"/>
      <c r="CV6" s="550"/>
      <c r="CW6" s="550"/>
      <c r="CX6" s="550"/>
      <c r="CY6" s="550"/>
      <c r="CZ6" s="550"/>
      <c r="DA6" s="551"/>
      <c r="DB6" s="549">
        <v>100.1</v>
      </c>
      <c r="DC6" s="550"/>
      <c r="DD6" s="550"/>
      <c r="DE6" s="550"/>
      <c r="DF6" s="550"/>
      <c r="DG6" s="550"/>
      <c r="DH6" s="550"/>
      <c r="DI6" s="551"/>
    </row>
    <row r="7" spans="1:119" ht="18.75" customHeight="1" x14ac:dyDescent="0.15">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324901</v>
      </c>
      <c r="BO7" s="407"/>
      <c r="BP7" s="407"/>
      <c r="BQ7" s="407"/>
      <c r="BR7" s="407"/>
      <c r="BS7" s="407"/>
      <c r="BT7" s="407"/>
      <c r="BU7" s="408"/>
      <c r="BV7" s="406">
        <v>626859</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23786148</v>
      </c>
      <c r="CU7" s="407"/>
      <c r="CV7" s="407"/>
      <c r="CW7" s="407"/>
      <c r="CX7" s="407"/>
      <c r="CY7" s="407"/>
      <c r="CZ7" s="407"/>
      <c r="DA7" s="408"/>
      <c r="DB7" s="406">
        <v>24046751</v>
      </c>
      <c r="DC7" s="407"/>
      <c r="DD7" s="407"/>
      <c r="DE7" s="407"/>
      <c r="DF7" s="407"/>
      <c r="DG7" s="407"/>
      <c r="DH7" s="407"/>
      <c r="DI7" s="408"/>
    </row>
    <row r="8" spans="1:119" ht="18.75" customHeight="1" thickBot="1" x14ac:dyDescent="0.2">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104</v>
      </c>
      <c r="AV8" s="465"/>
      <c r="AW8" s="465"/>
      <c r="AX8" s="465"/>
      <c r="AY8" s="420" t="s">
        <v>105</v>
      </c>
      <c r="AZ8" s="421"/>
      <c r="BA8" s="421"/>
      <c r="BB8" s="421"/>
      <c r="BC8" s="421"/>
      <c r="BD8" s="421"/>
      <c r="BE8" s="421"/>
      <c r="BF8" s="421"/>
      <c r="BG8" s="421"/>
      <c r="BH8" s="421"/>
      <c r="BI8" s="421"/>
      <c r="BJ8" s="421"/>
      <c r="BK8" s="421"/>
      <c r="BL8" s="421"/>
      <c r="BM8" s="422"/>
      <c r="BN8" s="406">
        <v>1793934</v>
      </c>
      <c r="BO8" s="407"/>
      <c r="BP8" s="407"/>
      <c r="BQ8" s="407"/>
      <c r="BR8" s="407"/>
      <c r="BS8" s="407"/>
      <c r="BT8" s="407"/>
      <c r="BU8" s="408"/>
      <c r="BV8" s="406">
        <v>2106948</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0.38</v>
      </c>
      <c r="CU8" s="510"/>
      <c r="CV8" s="510"/>
      <c r="CW8" s="510"/>
      <c r="CX8" s="510"/>
      <c r="CY8" s="510"/>
      <c r="CZ8" s="510"/>
      <c r="DA8" s="511"/>
      <c r="DB8" s="509">
        <v>0.38</v>
      </c>
      <c r="DC8" s="510"/>
      <c r="DD8" s="510"/>
      <c r="DE8" s="510"/>
      <c r="DF8" s="510"/>
      <c r="DG8" s="510"/>
      <c r="DH8" s="510"/>
      <c r="DI8" s="511"/>
    </row>
    <row r="9" spans="1:119" ht="18.75" customHeight="1" thickBot="1" x14ac:dyDescent="0.2">
      <c r="A9" s="175"/>
      <c r="B9" s="538" t="s">
        <v>107</v>
      </c>
      <c r="C9" s="539"/>
      <c r="D9" s="539"/>
      <c r="E9" s="539"/>
      <c r="F9" s="539"/>
      <c r="G9" s="539"/>
      <c r="H9" s="539"/>
      <c r="I9" s="539"/>
      <c r="J9" s="539"/>
      <c r="K9" s="457"/>
      <c r="L9" s="540" t="s">
        <v>108</v>
      </c>
      <c r="M9" s="541"/>
      <c r="N9" s="541"/>
      <c r="O9" s="541"/>
      <c r="P9" s="541"/>
      <c r="Q9" s="542"/>
      <c r="R9" s="543">
        <v>69870</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-313014</v>
      </c>
      <c r="BO9" s="407"/>
      <c r="BP9" s="407"/>
      <c r="BQ9" s="407"/>
      <c r="BR9" s="407"/>
      <c r="BS9" s="407"/>
      <c r="BT9" s="407"/>
      <c r="BU9" s="408"/>
      <c r="BV9" s="406">
        <v>-222186</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17.8</v>
      </c>
      <c r="CU9" s="404"/>
      <c r="CV9" s="404"/>
      <c r="CW9" s="404"/>
      <c r="CX9" s="404"/>
      <c r="CY9" s="404"/>
      <c r="CZ9" s="404"/>
      <c r="DA9" s="405"/>
      <c r="DB9" s="403">
        <v>17.2</v>
      </c>
      <c r="DC9" s="404"/>
      <c r="DD9" s="404"/>
      <c r="DE9" s="404"/>
      <c r="DF9" s="404"/>
      <c r="DG9" s="404"/>
      <c r="DH9" s="404"/>
      <c r="DI9" s="405"/>
    </row>
    <row r="10" spans="1:119" ht="18.75" customHeight="1" thickBot="1" x14ac:dyDescent="0.2">
      <c r="A10" s="175"/>
      <c r="B10" s="538"/>
      <c r="C10" s="539"/>
      <c r="D10" s="539"/>
      <c r="E10" s="539"/>
      <c r="F10" s="539"/>
      <c r="G10" s="539"/>
      <c r="H10" s="539"/>
      <c r="I10" s="539"/>
      <c r="J10" s="539"/>
      <c r="K10" s="457"/>
      <c r="L10" s="362" t="s">
        <v>113</v>
      </c>
      <c r="M10" s="363"/>
      <c r="N10" s="363"/>
      <c r="O10" s="363"/>
      <c r="P10" s="363"/>
      <c r="Q10" s="364"/>
      <c r="R10" s="359">
        <v>74770</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104</v>
      </c>
      <c r="AV10" s="465"/>
      <c r="AW10" s="465"/>
      <c r="AX10" s="465"/>
      <c r="AY10" s="420" t="s">
        <v>115</v>
      </c>
      <c r="AZ10" s="421"/>
      <c r="BA10" s="421"/>
      <c r="BB10" s="421"/>
      <c r="BC10" s="421"/>
      <c r="BD10" s="421"/>
      <c r="BE10" s="421"/>
      <c r="BF10" s="421"/>
      <c r="BG10" s="421"/>
      <c r="BH10" s="421"/>
      <c r="BI10" s="421"/>
      <c r="BJ10" s="421"/>
      <c r="BK10" s="421"/>
      <c r="BL10" s="421"/>
      <c r="BM10" s="422"/>
      <c r="BN10" s="406">
        <v>242</v>
      </c>
      <c r="BO10" s="407"/>
      <c r="BP10" s="407"/>
      <c r="BQ10" s="407"/>
      <c r="BR10" s="407"/>
      <c r="BS10" s="407"/>
      <c r="BT10" s="407"/>
      <c r="BU10" s="408"/>
      <c r="BV10" s="406">
        <v>296</v>
      </c>
      <c r="BW10" s="407"/>
      <c r="BX10" s="407"/>
      <c r="BY10" s="407"/>
      <c r="BZ10" s="407"/>
      <c r="CA10" s="407"/>
      <c r="CB10" s="407"/>
      <c r="CC10" s="408"/>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104</v>
      </c>
      <c r="AV11" s="465"/>
      <c r="AW11" s="465"/>
      <c r="AX11" s="465"/>
      <c r="AY11" s="420" t="s">
        <v>120</v>
      </c>
      <c r="AZ11" s="421"/>
      <c r="BA11" s="421"/>
      <c r="BB11" s="421"/>
      <c r="BC11" s="421"/>
      <c r="BD11" s="421"/>
      <c r="BE11" s="421"/>
      <c r="BF11" s="421"/>
      <c r="BG11" s="421"/>
      <c r="BH11" s="421"/>
      <c r="BI11" s="421"/>
      <c r="BJ11" s="421"/>
      <c r="BK11" s="421"/>
      <c r="BL11" s="421"/>
      <c r="BM11" s="422"/>
      <c r="BN11" s="406">
        <v>546020</v>
      </c>
      <c r="BO11" s="407"/>
      <c r="BP11" s="407"/>
      <c r="BQ11" s="407"/>
      <c r="BR11" s="407"/>
      <c r="BS11" s="407"/>
      <c r="BT11" s="407"/>
      <c r="BU11" s="408"/>
      <c r="BV11" s="406">
        <v>8026</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75"/>
      <c r="B12" s="512" t="s">
        <v>123</v>
      </c>
      <c r="C12" s="513"/>
      <c r="D12" s="513"/>
      <c r="E12" s="513"/>
      <c r="F12" s="513"/>
      <c r="G12" s="513"/>
      <c r="H12" s="513"/>
      <c r="I12" s="513"/>
      <c r="J12" s="513"/>
      <c r="K12" s="514"/>
      <c r="L12" s="521" t="s">
        <v>124</v>
      </c>
      <c r="M12" s="522"/>
      <c r="N12" s="522"/>
      <c r="O12" s="522"/>
      <c r="P12" s="522"/>
      <c r="Q12" s="523"/>
      <c r="R12" s="524">
        <v>68448</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104</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75"/>
      <c r="B13" s="515"/>
      <c r="C13" s="516"/>
      <c r="D13" s="516"/>
      <c r="E13" s="516"/>
      <c r="F13" s="516"/>
      <c r="G13" s="516"/>
      <c r="H13" s="516"/>
      <c r="I13" s="516"/>
      <c r="J13" s="516"/>
      <c r="K13" s="517"/>
      <c r="L13" s="190"/>
      <c r="M13" s="490" t="s">
        <v>130</v>
      </c>
      <c r="N13" s="491"/>
      <c r="O13" s="491"/>
      <c r="P13" s="491"/>
      <c r="Q13" s="492"/>
      <c r="R13" s="493">
        <v>68059</v>
      </c>
      <c r="S13" s="494"/>
      <c r="T13" s="494"/>
      <c r="U13" s="494"/>
      <c r="V13" s="495"/>
      <c r="W13" s="496" t="s">
        <v>131</v>
      </c>
      <c r="X13" s="392"/>
      <c r="Y13" s="392"/>
      <c r="Z13" s="392"/>
      <c r="AA13" s="392"/>
      <c r="AB13" s="393"/>
      <c r="AC13" s="359">
        <v>3929</v>
      </c>
      <c r="AD13" s="360"/>
      <c r="AE13" s="360"/>
      <c r="AF13" s="360"/>
      <c r="AG13" s="361"/>
      <c r="AH13" s="359">
        <v>4349</v>
      </c>
      <c r="AI13" s="360"/>
      <c r="AJ13" s="360"/>
      <c r="AK13" s="360"/>
      <c r="AL13" s="419"/>
      <c r="AM13" s="463" t="s">
        <v>132</v>
      </c>
      <c r="AN13" s="363"/>
      <c r="AO13" s="363"/>
      <c r="AP13" s="363"/>
      <c r="AQ13" s="363"/>
      <c r="AR13" s="363"/>
      <c r="AS13" s="363"/>
      <c r="AT13" s="364"/>
      <c r="AU13" s="464" t="s">
        <v>104</v>
      </c>
      <c r="AV13" s="465"/>
      <c r="AW13" s="465"/>
      <c r="AX13" s="465"/>
      <c r="AY13" s="420" t="s">
        <v>133</v>
      </c>
      <c r="AZ13" s="421"/>
      <c r="BA13" s="421"/>
      <c r="BB13" s="421"/>
      <c r="BC13" s="421"/>
      <c r="BD13" s="421"/>
      <c r="BE13" s="421"/>
      <c r="BF13" s="421"/>
      <c r="BG13" s="421"/>
      <c r="BH13" s="421"/>
      <c r="BI13" s="421"/>
      <c r="BJ13" s="421"/>
      <c r="BK13" s="421"/>
      <c r="BL13" s="421"/>
      <c r="BM13" s="422"/>
      <c r="BN13" s="406">
        <v>233248</v>
      </c>
      <c r="BO13" s="407"/>
      <c r="BP13" s="407"/>
      <c r="BQ13" s="407"/>
      <c r="BR13" s="407"/>
      <c r="BS13" s="407"/>
      <c r="BT13" s="407"/>
      <c r="BU13" s="408"/>
      <c r="BV13" s="406">
        <v>-213864</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8.1999999999999993</v>
      </c>
      <c r="CU13" s="404"/>
      <c r="CV13" s="404"/>
      <c r="CW13" s="404"/>
      <c r="CX13" s="404"/>
      <c r="CY13" s="404"/>
      <c r="CZ13" s="404"/>
      <c r="DA13" s="405"/>
      <c r="DB13" s="403">
        <v>8.1999999999999993</v>
      </c>
      <c r="DC13" s="404"/>
      <c r="DD13" s="404"/>
      <c r="DE13" s="404"/>
      <c r="DF13" s="404"/>
      <c r="DG13" s="404"/>
      <c r="DH13" s="404"/>
      <c r="DI13" s="405"/>
    </row>
    <row r="14" spans="1:119" ht="18.75" customHeight="1" thickBot="1" x14ac:dyDescent="0.2">
      <c r="A14" s="175"/>
      <c r="B14" s="515"/>
      <c r="C14" s="516"/>
      <c r="D14" s="516"/>
      <c r="E14" s="516"/>
      <c r="F14" s="516"/>
      <c r="G14" s="516"/>
      <c r="H14" s="516"/>
      <c r="I14" s="516"/>
      <c r="J14" s="516"/>
      <c r="K14" s="517"/>
      <c r="L14" s="480" t="s">
        <v>135</v>
      </c>
      <c r="M14" s="533"/>
      <c r="N14" s="533"/>
      <c r="O14" s="533"/>
      <c r="P14" s="533"/>
      <c r="Q14" s="534"/>
      <c r="R14" s="493">
        <v>69716</v>
      </c>
      <c r="S14" s="494"/>
      <c r="T14" s="494"/>
      <c r="U14" s="494"/>
      <c r="V14" s="495"/>
      <c r="W14" s="497"/>
      <c r="X14" s="395"/>
      <c r="Y14" s="395"/>
      <c r="Z14" s="395"/>
      <c r="AA14" s="395"/>
      <c r="AB14" s="396"/>
      <c r="AC14" s="486">
        <v>11.9</v>
      </c>
      <c r="AD14" s="487"/>
      <c r="AE14" s="487"/>
      <c r="AF14" s="487"/>
      <c r="AG14" s="488"/>
      <c r="AH14" s="486">
        <v>12.5</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75"/>
      <c r="B15" s="515"/>
      <c r="C15" s="516"/>
      <c r="D15" s="516"/>
      <c r="E15" s="516"/>
      <c r="F15" s="516"/>
      <c r="G15" s="516"/>
      <c r="H15" s="516"/>
      <c r="I15" s="516"/>
      <c r="J15" s="516"/>
      <c r="K15" s="517"/>
      <c r="L15" s="190"/>
      <c r="M15" s="490" t="s">
        <v>130</v>
      </c>
      <c r="N15" s="491"/>
      <c r="O15" s="491"/>
      <c r="P15" s="491"/>
      <c r="Q15" s="492"/>
      <c r="R15" s="493">
        <v>69395</v>
      </c>
      <c r="S15" s="494"/>
      <c r="T15" s="494"/>
      <c r="U15" s="494"/>
      <c r="V15" s="495"/>
      <c r="W15" s="496" t="s">
        <v>137</v>
      </c>
      <c r="X15" s="392"/>
      <c r="Y15" s="392"/>
      <c r="Z15" s="392"/>
      <c r="AA15" s="392"/>
      <c r="AB15" s="393"/>
      <c r="AC15" s="359">
        <v>6206</v>
      </c>
      <c r="AD15" s="360"/>
      <c r="AE15" s="360"/>
      <c r="AF15" s="360"/>
      <c r="AG15" s="361"/>
      <c r="AH15" s="359">
        <v>6631</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8479249</v>
      </c>
      <c r="BO15" s="436"/>
      <c r="BP15" s="436"/>
      <c r="BQ15" s="436"/>
      <c r="BR15" s="436"/>
      <c r="BS15" s="436"/>
      <c r="BT15" s="436"/>
      <c r="BU15" s="437"/>
      <c r="BV15" s="435">
        <v>8490474</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18.8</v>
      </c>
      <c r="AD16" s="487"/>
      <c r="AE16" s="487"/>
      <c r="AF16" s="487"/>
      <c r="AG16" s="488"/>
      <c r="AH16" s="486">
        <v>19</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21548285</v>
      </c>
      <c r="BO16" s="407"/>
      <c r="BP16" s="407"/>
      <c r="BQ16" s="407"/>
      <c r="BR16" s="407"/>
      <c r="BS16" s="407"/>
      <c r="BT16" s="407"/>
      <c r="BU16" s="408"/>
      <c r="BV16" s="406">
        <v>21635985</v>
      </c>
      <c r="BW16" s="407"/>
      <c r="BX16" s="407"/>
      <c r="BY16" s="407"/>
      <c r="BZ16" s="407"/>
      <c r="CA16" s="407"/>
      <c r="CB16" s="407"/>
      <c r="CC16" s="408"/>
      <c r="CD16" s="184"/>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75"/>
      <c r="B17" s="518"/>
      <c r="C17" s="519"/>
      <c r="D17" s="519"/>
      <c r="E17" s="519"/>
      <c r="F17" s="519"/>
      <c r="G17" s="519"/>
      <c r="H17" s="519"/>
      <c r="I17" s="519"/>
      <c r="J17" s="519"/>
      <c r="K17" s="520"/>
      <c r="L17" s="194"/>
      <c r="M17" s="499" t="s">
        <v>143</v>
      </c>
      <c r="N17" s="500"/>
      <c r="O17" s="500"/>
      <c r="P17" s="500"/>
      <c r="Q17" s="501"/>
      <c r="R17" s="483" t="s">
        <v>144</v>
      </c>
      <c r="S17" s="484"/>
      <c r="T17" s="484"/>
      <c r="U17" s="484"/>
      <c r="V17" s="485"/>
      <c r="W17" s="496" t="s">
        <v>145</v>
      </c>
      <c r="X17" s="392"/>
      <c r="Y17" s="392"/>
      <c r="Z17" s="392"/>
      <c r="AA17" s="392"/>
      <c r="AB17" s="393"/>
      <c r="AC17" s="359">
        <v>22928</v>
      </c>
      <c r="AD17" s="360"/>
      <c r="AE17" s="360"/>
      <c r="AF17" s="360"/>
      <c r="AG17" s="361"/>
      <c r="AH17" s="359">
        <v>23867</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10584738</v>
      </c>
      <c r="BO17" s="407"/>
      <c r="BP17" s="407"/>
      <c r="BQ17" s="407"/>
      <c r="BR17" s="407"/>
      <c r="BS17" s="407"/>
      <c r="BT17" s="407"/>
      <c r="BU17" s="408"/>
      <c r="BV17" s="406">
        <v>10619586</v>
      </c>
      <c r="BW17" s="407"/>
      <c r="BX17" s="407"/>
      <c r="BY17" s="407"/>
      <c r="BZ17" s="407"/>
      <c r="CA17" s="407"/>
      <c r="CB17" s="407"/>
      <c r="CC17" s="408"/>
      <c r="CD17" s="184"/>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75"/>
      <c r="B18" s="456" t="s">
        <v>147</v>
      </c>
      <c r="C18" s="457"/>
      <c r="D18" s="457"/>
      <c r="E18" s="458"/>
      <c r="F18" s="458"/>
      <c r="G18" s="458"/>
      <c r="H18" s="458"/>
      <c r="I18" s="458"/>
      <c r="J18" s="458"/>
      <c r="K18" s="458"/>
      <c r="L18" s="459">
        <v>1026.8900000000001</v>
      </c>
      <c r="M18" s="459"/>
      <c r="N18" s="459"/>
      <c r="O18" s="459"/>
      <c r="P18" s="459"/>
      <c r="Q18" s="459"/>
      <c r="R18" s="460"/>
      <c r="S18" s="460"/>
      <c r="T18" s="460"/>
      <c r="U18" s="460"/>
      <c r="V18" s="461"/>
      <c r="W18" s="477"/>
      <c r="X18" s="478"/>
      <c r="Y18" s="478"/>
      <c r="Z18" s="478"/>
      <c r="AA18" s="478"/>
      <c r="AB18" s="502"/>
      <c r="AC18" s="376">
        <v>69.3</v>
      </c>
      <c r="AD18" s="377"/>
      <c r="AE18" s="377"/>
      <c r="AF18" s="377"/>
      <c r="AG18" s="462"/>
      <c r="AH18" s="376">
        <v>68.5</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23584417</v>
      </c>
      <c r="BO18" s="407"/>
      <c r="BP18" s="407"/>
      <c r="BQ18" s="407"/>
      <c r="BR18" s="407"/>
      <c r="BS18" s="407"/>
      <c r="BT18" s="407"/>
      <c r="BU18" s="408"/>
      <c r="BV18" s="406">
        <v>23965129</v>
      </c>
      <c r="BW18" s="407"/>
      <c r="BX18" s="407"/>
      <c r="BY18" s="407"/>
      <c r="BZ18" s="407"/>
      <c r="CA18" s="407"/>
      <c r="CB18" s="407"/>
      <c r="CC18" s="408"/>
      <c r="CD18" s="184"/>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75"/>
      <c r="B19" s="456" t="s">
        <v>149</v>
      </c>
      <c r="C19" s="457"/>
      <c r="D19" s="457"/>
      <c r="E19" s="458"/>
      <c r="F19" s="458"/>
      <c r="G19" s="458"/>
      <c r="H19" s="458"/>
      <c r="I19" s="458"/>
      <c r="J19" s="458"/>
      <c r="K19" s="458"/>
      <c r="L19" s="466">
        <v>68</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31311098</v>
      </c>
      <c r="BO19" s="407"/>
      <c r="BP19" s="407"/>
      <c r="BQ19" s="407"/>
      <c r="BR19" s="407"/>
      <c r="BS19" s="407"/>
      <c r="BT19" s="407"/>
      <c r="BU19" s="408"/>
      <c r="BV19" s="406">
        <v>30739132</v>
      </c>
      <c r="BW19" s="407"/>
      <c r="BX19" s="407"/>
      <c r="BY19" s="407"/>
      <c r="BZ19" s="407"/>
      <c r="CA19" s="407"/>
      <c r="CB19" s="407"/>
      <c r="CC19" s="408"/>
      <c r="CD19" s="184"/>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75"/>
      <c r="B20" s="456" t="s">
        <v>151</v>
      </c>
      <c r="C20" s="457"/>
      <c r="D20" s="457"/>
      <c r="E20" s="458"/>
      <c r="F20" s="458"/>
      <c r="G20" s="458"/>
      <c r="H20" s="458"/>
      <c r="I20" s="458"/>
      <c r="J20" s="458"/>
      <c r="K20" s="458"/>
      <c r="L20" s="466">
        <v>31215</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4"/>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4"/>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50497797</v>
      </c>
      <c r="BO22" s="436"/>
      <c r="BP22" s="436"/>
      <c r="BQ22" s="436"/>
      <c r="BR22" s="436"/>
      <c r="BS22" s="436"/>
      <c r="BT22" s="436"/>
      <c r="BU22" s="437"/>
      <c r="BV22" s="435">
        <v>47697157</v>
      </c>
      <c r="BW22" s="436"/>
      <c r="BX22" s="436"/>
      <c r="BY22" s="436"/>
      <c r="BZ22" s="436"/>
      <c r="CA22" s="436"/>
      <c r="CB22" s="436"/>
      <c r="CC22" s="437"/>
      <c r="CD22" s="184"/>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40012214</v>
      </c>
      <c r="BO23" s="407"/>
      <c r="BP23" s="407"/>
      <c r="BQ23" s="407"/>
      <c r="BR23" s="407"/>
      <c r="BS23" s="407"/>
      <c r="BT23" s="407"/>
      <c r="BU23" s="408"/>
      <c r="BV23" s="406">
        <v>36271095</v>
      </c>
      <c r="BW23" s="407"/>
      <c r="BX23" s="407"/>
      <c r="BY23" s="407"/>
      <c r="BZ23" s="407"/>
      <c r="CA23" s="407"/>
      <c r="CB23" s="407"/>
      <c r="CC23" s="408"/>
      <c r="CD23" s="184"/>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75"/>
      <c r="B24" s="385"/>
      <c r="C24" s="386"/>
      <c r="D24" s="387"/>
      <c r="E24" s="362" t="s">
        <v>161</v>
      </c>
      <c r="F24" s="363"/>
      <c r="G24" s="363"/>
      <c r="H24" s="363"/>
      <c r="I24" s="363"/>
      <c r="J24" s="363"/>
      <c r="K24" s="364"/>
      <c r="L24" s="359">
        <v>1</v>
      </c>
      <c r="M24" s="360"/>
      <c r="N24" s="360"/>
      <c r="O24" s="360"/>
      <c r="P24" s="361"/>
      <c r="Q24" s="359">
        <v>8800</v>
      </c>
      <c r="R24" s="360"/>
      <c r="S24" s="360"/>
      <c r="T24" s="360"/>
      <c r="U24" s="360"/>
      <c r="V24" s="361"/>
      <c r="W24" s="449"/>
      <c r="X24" s="386"/>
      <c r="Y24" s="387"/>
      <c r="Z24" s="362" t="s">
        <v>162</v>
      </c>
      <c r="AA24" s="363"/>
      <c r="AB24" s="363"/>
      <c r="AC24" s="363"/>
      <c r="AD24" s="363"/>
      <c r="AE24" s="363"/>
      <c r="AF24" s="363"/>
      <c r="AG24" s="364"/>
      <c r="AH24" s="359">
        <v>811</v>
      </c>
      <c r="AI24" s="360"/>
      <c r="AJ24" s="360"/>
      <c r="AK24" s="360"/>
      <c r="AL24" s="361"/>
      <c r="AM24" s="359">
        <v>2558705</v>
      </c>
      <c r="AN24" s="360"/>
      <c r="AO24" s="360"/>
      <c r="AP24" s="360"/>
      <c r="AQ24" s="360"/>
      <c r="AR24" s="361"/>
      <c r="AS24" s="359">
        <v>3155</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37449124</v>
      </c>
      <c r="BO24" s="407"/>
      <c r="BP24" s="407"/>
      <c r="BQ24" s="407"/>
      <c r="BR24" s="407"/>
      <c r="BS24" s="407"/>
      <c r="BT24" s="407"/>
      <c r="BU24" s="408"/>
      <c r="BV24" s="406">
        <v>33358612</v>
      </c>
      <c r="BW24" s="407"/>
      <c r="BX24" s="407"/>
      <c r="BY24" s="407"/>
      <c r="BZ24" s="407"/>
      <c r="CA24" s="407"/>
      <c r="CB24" s="407"/>
      <c r="CC24" s="408"/>
      <c r="CD24" s="184"/>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75"/>
      <c r="B25" s="385"/>
      <c r="C25" s="386"/>
      <c r="D25" s="387"/>
      <c r="E25" s="362" t="s">
        <v>164</v>
      </c>
      <c r="F25" s="363"/>
      <c r="G25" s="363"/>
      <c r="H25" s="363"/>
      <c r="I25" s="363"/>
      <c r="J25" s="363"/>
      <c r="K25" s="364"/>
      <c r="L25" s="359">
        <v>2</v>
      </c>
      <c r="M25" s="360"/>
      <c r="N25" s="360"/>
      <c r="O25" s="360"/>
      <c r="P25" s="361"/>
      <c r="Q25" s="359">
        <v>7320</v>
      </c>
      <c r="R25" s="360"/>
      <c r="S25" s="360"/>
      <c r="T25" s="360"/>
      <c r="U25" s="360"/>
      <c r="V25" s="361"/>
      <c r="W25" s="449"/>
      <c r="X25" s="386"/>
      <c r="Y25" s="387"/>
      <c r="Z25" s="362" t="s">
        <v>165</v>
      </c>
      <c r="AA25" s="363"/>
      <c r="AB25" s="363"/>
      <c r="AC25" s="363"/>
      <c r="AD25" s="363"/>
      <c r="AE25" s="363"/>
      <c r="AF25" s="363"/>
      <c r="AG25" s="364"/>
      <c r="AH25" s="359">
        <v>156</v>
      </c>
      <c r="AI25" s="360"/>
      <c r="AJ25" s="360"/>
      <c r="AK25" s="360"/>
      <c r="AL25" s="361"/>
      <c r="AM25" s="359">
        <v>497640</v>
      </c>
      <c r="AN25" s="360"/>
      <c r="AO25" s="360"/>
      <c r="AP25" s="360"/>
      <c r="AQ25" s="360"/>
      <c r="AR25" s="361"/>
      <c r="AS25" s="359">
        <v>3190</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4238581</v>
      </c>
      <c r="BO25" s="436"/>
      <c r="BP25" s="436"/>
      <c r="BQ25" s="436"/>
      <c r="BR25" s="436"/>
      <c r="BS25" s="436"/>
      <c r="BT25" s="436"/>
      <c r="BU25" s="437"/>
      <c r="BV25" s="435">
        <v>9832733</v>
      </c>
      <c r="BW25" s="436"/>
      <c r="BX25" s="436"/>
      <c r="BY25" s="436"/>
      <c r="BZ25" s="436"/>
      <c r="CA25" s="436"/>
      <c r="CB25" s="436"/>
      <c r="CC25" s="437"/>
      <c r="CD25" s="184"/>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75"/>
      <c r="B26" s="385"/>
      <c r="C26" s="386"/>
      <c r="D26" s="387"/>
      <c r="E26" s="362" t="s">
        <v>167</v>
      </c>
      <c r="F26" s="363"/>
      <c r="G26" s="363"/>
      <c r="H26" s="363"/>
      <c r="I26" s="363"/>
      <c r="J26" s="363"/>
      <c r="K26" s="364"/>
      <c r="L26" s="359">
        <v>1</v>
      </c>
      <c r="M26" s="360"/>
      <c r="N26" s="360"/>
      <c r="O26" s="360"/>
      <c r="P26" s="361"/>
      <c r="Q26" s="359">
        <v>6600</v>
      </c>
      <c r="R26" s="360"/>
      <c r="S26" s="360"/>
      <c r="T26" s="360"/>
      <c r="U26" s="360"/>
      <c r="V26" s="361"/>
      <c r="W26" s="449"/>
      <c r="X26" s="386"/>
      <c r="Y26" s="387"/>
      <c r="Z26" s="362" t="s">
        <v>168</v>
      </c>
      <c r="AA26" s="417"/>
      <c r="AB26" s="417"/>
      <c r="AC26" s="417"/>
      <c r="AD26" s="417"/>
      <c r="AE26" s="417"/>
      <c r="AF26" s="417"/>
      <c r="AG26" s="418"/>
      <c r="AH26" s="359">
        <v>12</v>
      </c>
      <c r="AI26" s="360"/>
      <c r="AJ26" s="360"/>
      <c r="AK26" s="360"/>
      <c r="AL26" s="361"/>
      <c r="AM26" s="359">
        <v>42744</v>
      </c>
      <c r="AN26" s="360"/>
      <c r="AO26" s="360"/>
      <c r="AP26" s="360"/>
      <c r="AQ26" s="360"/>
      <c r="AR26" s="361"/>
      <c r="AS26" s="359">
        <v>3562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84"/>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75"/>
      <c r="B27" s="385"/>
      <c r="C27" s="386"/>
      <c r="D27" s="387"/>
      <c r="E27" s="362" t="s">
        <v>170</v>
      </c>
      <c r="F27" s="363"/>
      <c r="G27" s="363"/>
      <c r="H27" s="363"/>
      <c r="I27" s="363"/>
      <c r="J27" s="363"/>
      <c r="K27" s="364"/>
      <c r="L27" s="359">
        <v>1</v>
      </c>
      <c r="M27" s="360"/>
      <c r="N27" s="360"/>
      <c r="O27" s="360"/>
      <c r="P27" s="361"/>
      <c r="Q27" s="359">
        <v>5350</v>
      </c>
      <c r="R27" s="360"/>
      <c r="S27" s="360"/>
      <c r="T27" s="360"/>
      <c r="U27" s="360"/>
      <c r="V27" s="361"/>
      <c r="W27" s="449"/>
      <c r="X27" s="386"/>
      <c r="Y27" s="387"/>
      <c r="Z27" s="362" t="s">
        <v>171</v>
      </c>
      <c r="AA27" s="363"/>
      <c r="AB27" s="363"/>
      <c r="AC27" s="363"/>
      <c r="AD27" s="363"/>
      <c r="AE27" s="363"/>
      <c r="AF27" s="363"/>
      <c r="AG27" s="364"/>
      <c r="AH27" s="359">
        <v>27</v>
      </c>
      <c r="AI27" s="360"/>
      <c r="AJ27" s="360"/>
      <c r="AK27" s="360"/>
      <c r="AL27" s="361"/>
      <c r="AM27" s="359">
        <v>90607</v>
      </c>
      <c r="AN27" s="360"/>
      <c r="AO27" s="360"/>
      <c r="AP27" s="360"/>
      <c r="AQ27" s="360"/>
      <c r="AR27" s="361"/>
      <c r="AS27" s="359">
        <v>3356</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310643</v>
      </c>
      <c r="BO27" s="441"/>
      <c r="BP27" s="441"/>
      <c r="BQ27" s="441"/>
      <c r="BR27" s="441"/>
      <c r="BS27" s="441"/>
      <c r="BT27" s="441"/>
      <c r="BU27" s="442"/>
      <c r="BV27" s="440">
        <v>310426</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75"/>
      <c r="B28" s="385"/>
      <c r="C28" s="386"/>
      <c r="D28" s="387"/>
      <c r="E28" s="362" t="s">
        <v>173</v>
      </c>
      <c r="F28" s="363"/>
      <c r="G28" s="363"/>
      <c r="H28" s="363"/>
      <c r="I28" s="363"/>
      <c r="J28" s="363"/>
      <c r="K28" s="364"/>
      <c r="L28" s="359">
        <v>1</v>
      </c>
      <c r="M28" s="360"/>
      <c r="N28" s="360"/>
      <c r="O28" s="360"/>
      <c r="P28" s="361"/>
      <c r="Q28" s="359">
        <v>4750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4065246</v>
      </c>
      <c r="BO28" s="436"/>
      <c r="BP28" s="436"/>
      <c r="BQ28" s="436"/>
      <c r="BR28" s="436"/>
      <c r="BS28" s="436"/>
      <c r="BT28" s="436"/>
      <c r="BU28" s="437"/>
      <c r="BV28" s="435">
        <v>4065004</v>
      </c>
      <c r="BW28" s="436"/>
      <c r="BX28" s="436"/>
      <c r="BY28" s="436"/>
      <c r="BZ28" s="436"/>
      <c r="CA28" s="436"/>
      <c r="CB28" s="436"/>
      <c r="CC28" s="437"/>
      <c r="CD28" s="184"/>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75"/>
      <c r="B29" s="385"/>
      <c r="C29" s="386"/>
      <c r="D29" s="387"/>
      <c r="E29" s="362" t="s">
        <v>176</v>
      </c>
      <c r="F29" s="363"/>
      <c r="G29" s="363"/>
      <c r="H29" s="363"/>
      <c r="I29" s="363"/>
      <c r="J29" s="363"/>
      <c r="K29" s="364"/>
      <c r="L29" s="359">
        <v>18</v>
      </c>
      <c r="M29" s="360"/>
      <c r="N29" s="360"/>
      <c r="O29" s="360"/>
      <c r="P29" s="361"/>
      <c r="Q29" s="359">
        <v>4300</v>
      </c>
      <c r="R29" s="360"/>
      <c r="S29" s="360"/>
      <c r="T29" s="360"/>
      <c r="U29" s="360"/>
      <c r="V29" s="361"/>
      <c r="W29" s="450"/>
      <c r="X29" s="451"/>
      <c r="Y29" s="452"/>
      <c r="Z29" s="362" t="s">
        <v>177</v>
      </c>
      <c r="AA29" s="363"/>
      <c r="AB29" s="363"/>
      <c r="AC29" s="363"/>
      <c r="AD29" s="363"/>
      <c r="AE29" s="363"/>
      <c r="AF29" s="363"/>
      <c r="AG29" s="364"/>
      <c r="AH29" s="359">
        <v>838</v>
      </c>
      <c r="AI29" s="360"/>
      <c r="AJ29" s="360"/>
      <c r="AK29" s="360"/>
      <c r="AL29" s="361"/>
      <c r="AM29" s="359">
        <v>2649312</v>
      </c>
      <c r="AN29" s="360"/>
      <c r="AO29" s="360"/>
      <c r="AP29" s="360"/>
      <c r="AQ29" s="360"/>
      <c r="AR29" s="361"/>
      <c r="AS29" s="359">
        <v>3161</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10458070</v>
      </c>
      <c r="BO29" s="407"/>
      <c r="BP29" s="407"/>
      <c r="BQ29" s="407"/>
      <c r="BR29" s="407"/>
      <c r="BS29" s="407"/>
      <c r="BT29" s="407"/>
      <c r="BU29" s="408"/>
      <c r="BV29" s="406">
        <v>10448586</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99.6</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8712579</v>
      </c>
      <c r="BO30" s="441"/>
      <c r="BP30" s="441"/>
      <c r="BQ30" s="441"/>
      <c r="BR30" s="441"/>
      <c r="BS30" s="441"/>
      <c r="BT30" s="441"/>
      <c r="BU30" s="442"/>
      <c r="BV30" s="440">
        <v>10547353</v>
      </c>
      <c r="BW30" s="441"/>
      <c r="BX30" s="441"/>
      <c r="BY30" s="441"/>
      <c r="BZ30" s="441"/>
      <c r="CA30" s="441"/>
      <c r="CB30" s="441"/>
      <c r="CC30" s="442"/>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201"/>
    </row>
    <row r="33" spans="1:113" ht="13.5" customHeight="1" x14ac:dyDescent="0.15">
      <c r="A33" s="175"/>
      <c r="B33" s="202"/>
      <c r="C33" s="358" t="s">
        <v>186</v>
      </c>
      <c r="D33" s="358"/>
      <c r="E33" s="357" t="s">
        <v>187</v>
      </c>
      <c r="F33" s="357"/>
      <c r="G33" s="357"/>
      <c r="H33" s="357"/>
      <c r="I33" s="357"/>
      <c r="J33" s="357"/>
      <c r="K33" s="357"/>
      <c r="L33" s="357"/>
      <c r="M33" s="357"/>
      <c r="N33" s="357"/>
      <c r="O33" s="357"/>
      <c r="P33" s="357"/>
      <c r="Q33" s="357"/>
      <c r="R33" s="357"/>
      <c r="S33" s="357"/>
      <c r="T33" s="179"/>
      <c r="U33" s="358" t="s">
        <v>186</v>
      </c>
      <c r="V33" s="358"/>
      <c r="W33" s="357" t="s">
        <v>187</v>
      </c>
      <c r="X33" s="357"/>
      <c r="Y33" s="357"/>
      <c r="Z33" s="357"/>
      <c r="AA33" s="357"/>
      <c r="AB33" s="357"/>
      <c r="AC33" s="357"/>
      <c r="AD33" s="357"/>
      <c r="AE33" s="357"/>
      <c r="AF33" s="357"/>
      <c r="AG33" s="357"/>
      <c r="AH33" s="357"/>
      <c r="AI33" s="357"/>
      <c r="AJ33" s="357"/>
      <c r="AK33" s="357"/>
      <c r="AL33" s="179"/>
      <c r="AM33" s="358" t="s">
        <v>186</v>
      </c>
      <c r="AN33" s="358"/>
      <c r="AO33" s="357" t="s">
        <v>187</v>
      </c>
      <c r="AP33" s="357"/>
      <c r="AQ33" s="357"/>
      <c r="AR33" s="357"/>
      <c r="AS33" s="357"/>
      <c r="AT33" s="357"/>
      <c r="AU33" s="357"/>
      <c r="AV33" s="357"/>
      <c r="AW33" s="357"/>
      <c r="AX33" s="357"/>
      <c r="AY33" s="357"/>
      <c r="AZ33" s="357"/>
      <c r="BA33" s="357"/>
      <c r="BB33" s="357"/>
      <c r="BC33" s="357"/>
      <c r="BD33" s="185"/>
      <c r="BE33" s="357" t="s">
        <v>188</v>
      </c>
      <c r="BF33" s="357"/>
      <c r="BG33" s="357" t="s">
        <v>189</v>
      </c>
      <c r="BH33" s="357"/>
      <c r="BI33" s="357"/>
      <c r="BJ33" s="357"/>
      <c r="BK33" s="357"/>
      <c r="BL33" s="357"/>
      <c r="BM33" s="357"/>
      <c r="BN33" s="357"/>
      <c r="BO33" s="357"/>
      <c r="BP33" s="357"/>
      <c r="BQ33" s="357"/>
      <c r="BR33" s="357"/>
      <c r="BS33" s="357"/>
      <c r="BT33" s="357"/>
      <c r="BU33" s="357"/>
      <c r="BV33" s="185"/>
      <c r="BW33" s="358" t="s">
        <v>188</v>
      </c>
      <c r="BX33" s="358"/>
      <c r="BY33" s="357" t="s">
        <v>190</v>
      </c>
      <c r="BZ33" s="357"/>
      <c r="CA33" s="357"/>
      <c r="CB33" s="357"/>
      <c r="CC33" s="357"/>
      <c r="CD33" s="357"/>
      <c r="CE33" s="357"/>
      <c r="CF33" s="357"/>
      <c r="CG33" s="357"/>
      <c r="CH33" s="357"/>
      <c r="CI33" s="357"/>
      <c r="CJ33" s="357"/>
      <c r="CK33" s="357"/>
      <c r="CL33" s="357"/>
      <c r="CM33" s="357"/>
      <c r="CN33" s="179"/>
      <c r="CO33" s="358" t="s">
        <v>186</v>
      </c>
      <c r="CP33" s="358"/>
      <c r="CQ33" s="357" t="s">
        <v>191</v>
      </c>
      <c r="CR33" s="357"/>
      <c r="CS33" s="357"/>
      <c r="CT33" s="357"/>
      <c r="CU33" s="357"/>
      <c r="CV33" s="357"/>
      <c r="CW33" s="357"/>
      <c r="CX33" s="357"/>
      <c r="CY33" s="357"/>
      <c r="CZ33" s="357"/>
      <c r="DA33" s="357"/>
      <c r="DB33" s="357"/>
      <c r="DC33" s="357"/>
      <c r="DD33" s="357"/>
      <c r="DE33" s="357"/>
      <c r="DF33" s="179"/>
      <c r="DG33" s="356" t="s">
        <v>192</v>
      </c>
      <c r="DH33" s="356"/>
      <c r="DI33" s="180"/>
    </row>
    <row r="34" spans="1:113" ht="32.25" customHeight="1" x14ac:dyDescent="0.15">
      <c r="A34" s="175"/>
      <c r="B34" s="202"/>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4</v>
      </c>
      <c r="V34" s="354"/>
      <c r="W34" s="355" t="str">
        <f>IF('各会計、関係団体の財政状況及び健全化判断比率'!B28="","",'各会計、関係団体の財政状況及び健全化判断比率'!B28)</f>
        <v>国民健康保険事業特別会計（事業勘定）</v>
      </c>
      <c r="X34" s="355"/>
      <c r="Y34" s="355"/>
      <c r="Z34" s="355"/>
      <c r="AA34" s="355"/>
      <c r="AB34" s="355"/>
      <c r="AC34" s="355"/>
      <c r="AD34" s="355"/>
      <c r="AE34" s="355"/>
      <c r="AF34" s="355"/>
      <c r="AG34" s="355"/>
      <c r="AH34" s="355"/>
      <c r="AI34" s="355"/>
      <c r="AJ34" s="355"/>
      <c r="AK34" s="355"/>
      <c r="AL34" s="175"/>
      <c r="AM34" s="354">
        <f>IF(AO34="","",MAX(C34:D43,U34:V43)+1)</f>
        <v>9</v>
      </c>
      <c r="AN34" s="354"/>
      <c r="AO34" s="355" t="str">
        <f>IF('各会計、関係団体の財政状況及び健全化判断比率'!B33="","",'各会計、関係団体の財政状況及び健全化判断比率'!B33)</f>
        <v>水道事業会計</v>
      </c>
      <c r="AP34" s="355"/>
      <c r="AQ34" s="355"/>
      <c r="AR34" s="355"/>
      <c r="AS34" s="355"/>
      <c r="AT34" s="355"/>
      <c r="AU34" s="355"/>
      <c r="AV34" s="355"/>
      <c r="AW34" s="355"/>
      <c r="AX34" s="355"/>
      <c r="AY34" s="355"/>
      <c r="AZ34" s="355"/>
      <c r="BA34" s="355"/>
      <c r="BB34" s="355"/>
      <c r="BC34" s="355"/>
      <c r="BD34" s="175"/>
      <c r="BE34" s="354">
        <f>IF(BG34="","",MAX(C34:D43,U34:V43,AM34:AN43)+1)</f>
        <v>11</v>
      </c>
      <c r="BF34" s="354"/>
      <c r="BG34" s="355" t="str">
        <f>IF('各会計、関係団体の財政状況及び健全化判断比率'!B35="","",'各会計、関係団体の財政状況及び健全化判断比率'!B35)</f>
        <v>農業集落排水事業特別会計</v>
      </c>
      <c r="BH34" s="355"/>
      <c r="BI34" s="355"/>
      <c r="BJ34" s="355"/>
      <c r="BK34" s="355"/>
      <c r="BL34" s="355"/>
      <c r="BM34" s="355"/>
      <c r="BN34" s="355"/>
      <c r="BO34" s="355"/>
      <c r="BP34" s="355"/>
      <c r="BQ34" s="355"/>
      <c r="BR34" s="355"/>
      <c r="BS34" s="355"/>
      <c r="BT34" s="355"/>
      <c r="BU34" s="355"/>
      <c r="BV34" s="175"/>
      <c r="BW34" s="354">
        <f>IF(BY34="","",MAX(C34:D43,U34:V43,AM34:AN43,BE34:BF43)+1)</f>
        <v>16</v>
      </c>
      <c r="BX34" s="354"/>
      <c r="BY34" s="355" t="str">
        <f>IF('各会計、関係団体の財政状況及び健全化判断比率'!B68="","",'各会計、関係団体の財政状況及び健全化判断比率'!B68)</f>
        <v>公立紀南病院組合</v>
      </c>
      <c r="BZ34" s="355"/>
      <c r="CA34" s="355"/>
      <c r="CB34" s="355"/>
      <c r="CC34" s="355"/>
      <c r="CD34" s="355"/>
      <c r="CE34" s="355"/>
      <c r="CF34" s="355"/>
      <c r="CG34" s="355"/>
      <c r="CH34" s="355"/>
      <c r="CI34" s="355"/>
      <c r="CJ34" s="355"/>
      <c r="CK34" s="355"/>
      <c r="CL34" s="355"/>
      <c r="CM34" s="355"/>
      <c r="CN34" s="175"/>
      <c r="CO34" s="354">
        <f>IF(CQ34="","",MAX(C34:D43,U34:V43,AM34:AN43,BE34:BF43,BW34:BX43)+1)</f>
        <v>26</v>
      </c>
      <c r="CP34" s="354"/>
      <c r="CQ34" s="355" t="str">
        <f>IF('各会計、関係団体の財政状況及び健全化判断比率'!BS7="","",'各会計、関係団体の財政状況及び健全化判断比率'!BS7)</f>
        <v>田辺市土地開発公社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80"/>
    </row>
    <row r="35" spans="1:113" ht="32.25" customHeight="1" x14ac:dyDescent="0.15">
      <c r="A35" s="175"/>
      <c r="B35" s="202"/>
      <c r="C35" s="354">
        <f>IF(E35="","",C34+1)</f>
        <v>2</v>
      </c>
      <c r="D35" s="354"/>
      <c r="E35" s="355" t="str">
        <f>IF('各会計、関係団体の財政状況及び健全化判断比率'!B8="","",'各会計、関係団体の財政状況及び健全化判断比率'!B8)</f>
        <v>診療所事業特別会計</v>
      </c>
      <c r="F35" s="355"/>
      <c r="G35" s="355"/>
      <c r="H35" s="355"/>
      <c r="I35" s="355"/>
      <c r="J35" s="355"/>
      <c r="K35" s="355"/>
      <c r="L35" s="355"/>
      <c r="M35" s="355"/>
      <c r="N35" s="355"/>
      <c r="O35" s="355"/>
      <c r="P35" s="355"/>
      <c r="Q35" s="355"/>
      <c r="R35" s="355"/>
      <c r="S35" s="355"/>
      <c r="T35" s="175"/>
      <c r="U35" s="354">
        <f>IF(W35="","",U34+1)</f>
        <v>5</v>
      </c>
      <c r="V35" s="354"/>
      <c r="W35" s="355" t="str">
        <f>IF('各会計、関係団体の財政状況及び健全化判断比率'!B29="","",'各会計、関係団体の財政状況及び健全化判断比率'!B29)</f>
        <v>国民健康保険事業特別会計（直営診療施設勘定）</v>
      </c>
      <c r="X35" s="355"/>
      <c r="Y35" s="355"/>
      <c r="Z35" s="355"/>
      <c r="AA35" s="355"/>
      <c r="AB35" s="355"/>
      <c r="AC35" s="355"/>
      <c r="AD35" s="355"/>
      <c r="AE35" s="355"/>
      <c r="AF35" s="355"/>
      <c r="AG35" s="355"/>
      <c r="AH35" s="355"/>
      <c r="AI35" s="355"/>
      <c r="AJ35" s="355"/>
      <c r="AK35" s="355"/>
      <c r="AL35" s="175"/>
      <c r="AM35" s="354">
        <f t="shared" ref="AM35:AM43" si="0">IF(AO35="","",AM34+1)</f>
        <v>10</v>
      </c>
      <c r="AN35" s="354"/>
      <c r="AO35" s="355" t="str">
        <f>IF('各会計、関係団体の財政状況及び健全化判断比率'!B34="","",'各会計、関係団体の財政状況及び健全化判断比率'!B34)</f>
        <v>特定環境保全公共下水道事業会計</v>
      </c>
      <c r="AP35" s="355"/>
      <c r="AQ35" s="355"/>
      <c r="AR35" s="355"/>
      <c r="AS35" s="355"/>
      <c r="AT35" s="355"/>
      <c r="AU35" s="355"/>
      <c r="AV35" s="355"/>
      <c r="AW35" s="355"/>
      <c r="AX35" s="355"/>
      <c r="AY35" s="355"/>
      <c r="AZ35" s="355"/>
      <c r="BA35" s="355"/>
      <c r="BB35" s="355"/>
      <c r="BC35" s="355"/>
      <c r="BD35" s="175"/>
      <c r="BE35" s="354">
        <f t="shared" ref="BE35:BE43" si="1">IF(BG35="","",BE34+1)</f>
        <v>12</v>
      </c>
      <c r="BF35" s="354"/>
      <c r="BG35" s="355" t="str">
        <f>IF('各会計、関係団体の財政状況及び健全化判断比率'!B36="","",'各会計、関係団体の財政状況及び健全化判断比率'!B36)</f>
        <v>林業集落排水事業特別会計</v>
      </c>
      <c r="BH35" s="355"/>
      <c r="BI35" s="355"/>
      <c r="BJ35" s="355"/>
      <c r="BK35" s="355"/>
      <c r="BL35" s="355"/>
      <c r="BM35" s="355"/>
      <c r="BN35" s="355"/>
      <c r="BO35" s="355"/>
      <c r="BP35" s="355"/>
      <c r="BQ35" s="355"/>
      <c r="BR35" s="355"/>
      <c r="BS35" s="355"/>
      <c r="BT35" s="355"/>
      <c r="BU35" s="355"/>
      <c r="BV35" s="175"/>
      <c r="BW35" s="354">
        <f t="shared" ref="BW35:BW43" si="2">IF(BY35="","",BW34+1)</f>
        <v>17</v>
      </c>
      <c r="BX35" s="354"/>
      <c r="BY35" s="355" t="str">
        <f>IF('各会計、関係団体の財政状況及び健全化判断比率'!B69="","",'各会計、関係団体の財政状況及び健全化判断比率'!B69)</f>
        <v>紀南地方老人福祉施設組合（普通会計）</v>
      </c>
      <c r="BZ35" s="355"/>
      <c r="CA35" s="355"/>
      <c r="CB35" s="355"/>
      <c r="CC35" s="355"/>
      <c r="CD35" s="355"/>
      <c r="CE35" s="355"/>
      <c r="CF35" s="355"/>
      <c r="CG35" s="355"/>
      <c r="CH35" s="355"/>
      <c r="CI35" s="355"/>
      <c r="CJ35" s="355"/>
      <c r="CK35" s="355"/>
      <c r="CL35" s="355"/>
      <c r="CM35" s="355"/>
      <c r="CN35" s="175"/>
      <c r="CO35" s="354">
        <f t="shared" ref="CO35:CO43" si="3">IF(CQ35="","",CO34+1)</f>
        <v>27</v>
      </c>
      <c r="CP35" s="354"/>
      <c r="CQ35" s="355" t="str">
        <f>IF('各会計、関係団体の財政状況及び健全化判断比率'!BS8="","",'各会計、関係団体の財政状況及び健全化判断比率'!BS8)</f>
        <v>（一財）龍神村開発公社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80"/>
    </row>
    <row r="36" spans="1:113" ht="32.25" customHeight="1" x14ac:dyDescent="0.15">
      <c r="A36" s="175"/>
      <c r="B36" s="202"/>
      <c r="C36" s="354">
        <f>IF(E36="","",C35+1)</f>
        <v>3</v>
      </c>
      <c r="D36" s="354"/>
      <c r="E36" s="355" t="str">
        <f>IF('各会計、関係団体の財政状況及び健全化判断比率'!B9="","",'各会計、関係団体の財政状況及び健全化判断比率'!B9)</f>
        <v>木材加工事業特別会計</v>
      </c>
      <c r="F36" s="355"/>
      <c r="G36" s="355"/>
      <c r="H36" s="355"/>
      <c r="I36" s="355"/>
      <c r="J36" s="355"/>
      <c r="K36" s="355"/>
      <c r="L36" s="355"/>
      <c r="M36" s="355"/>
      <c r="N36" s="355"/>
      <c r="O36" s="355"/>
      <c r="P36" s="355"/>
      <c r="Q36" s="355"/>
      <c r="R36" s="355"/>
      <c r="S36" s="355"/>
      <c r="T36" s="175"/>
      <c r="U36" s="354">
        <f t="shared" ref="U36:U43" si="4">IF(W36="","",U35+1)</f>
        <v>6</v>
      </c>
      <c r="V36" s="354"/>
      <c r="W36" s="355" t="str">
        <f>IF('各会計、関係団体の財政状況及び健全化判断比率'!B30="","",'各会計、関係団体の財政状況及び健全化判断比率'!B30)</f>
        <v>介護保険特別会計</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f t="shared" si="1"/>
        <v>13</v>
      </c>
      <c r="BF36" s="354"/>
      <c r="BG36" s="355" t="str">
        <f>IF('各会計、関係団体の財政状況及び健全化判断比率'!B37="","",'各会計、関係団体の財政状況及び健全化判断比率'!B37)</f>
        <v>漁業集落排水事業特別会計</v>
      </c>
      <c r="BH36" s="355"/>
      <c r="BI36" s="355"/>
      <c r="BJ36" s="355"/>
      <c r="BK36" s="355"/>
      <c r="BL36" s="355"/>
      <c r="BM36" s="355"/>
      <c r="BN36" s="355"/>
      <c r="BO36" s="355"/>
      <c r="BP36" s="355"/>
      <c r="BQ36" s="355"/>
      <c r="BR36" s="355"/>
      <c r="BS36" s="355"/>
      <c r="BT36" s="355"/>
      <c r="BU36" s="355"/>
      <c r="BV36" s="175"/>
      <c r="BW36" s="354">
        <f t="shared" si="2"/>
        <v>18</v>
      </c>
      <c r="BX36" s="354"/>
      <c r="BY36" s="355" t="str">
        <f>IF('各会計、関係団体の財政状況及び健全化判断比率'!B70="","",'各会計、関係団体の財政状況及び健全化判断比率'!B70)</f>
        <v>紀南地方老人福祉施設組合（公営企業会計）</v>
      </c>
      <c r="BZ36" s="355"/>
      <c r="CA36" s="355"/>
      <c r="CB36" s="355"/>
      <c r="CC36" s="355"/>
      <c r="CD36" s="355"/>
      <c r="CE36" s="355"/>
      <c r="CF36" s="355"/>
      <c r="CG36" s="355"/>
      <c r="CH36" s="355"/>
      <c r="CI36" s="355"/>
      <c r="CJ36" s="355"/>
      <c r="CK36" s="355"/>
      <c r="CL36" s="355"/>
      <c r="CM36" s="355"/>
      <c r="CN36" s="175"/>
      <c r="CO36" s="354">
        <f t="shared" si="3"/>
        <v>28</v>
      </c>
      <c r="CP36" s="354"/>
      <c r="CQ36" s="355" t="str">
        <f>IF('各会計、関係団体の財政状況及び健全化判断比率'!BS9="","",'各会計、関係団体の財政状況及び健全化判断比率'!BS9)</f>
        <v>（有）龍神温泉元湯</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80"/>
    </row>
    <row r="37" spans="1:113" ht="32.25" customHeight="1" x14ac:dyDescent="0.15">
      <c r="A37" s="175"/>
      <c r="B37" s="202"/>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f t="shared" si="4"/>
        <v>7</v>
      </c>
      <c r="V37" s="354"/>
      <c r="W37" s="355" t="str">
        <f>IF('各会計、関係団体の財政状況及び健全化判断比率'!B31="","",'各会計、関係団体の財政状況及び健全化判断比率'!B31)</f>
        <v>後期高齢者医療特別会計</v>
      </c>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f t="shared" si="1"/>
        <v>14</v>
      </c>
      <c r="BF37" s="354"/>
      <c r="BG37" s="355" t="str">
        <f>IF('各会計、関係団体の財政状況及び健全化判断比率'!B38="","",'各会計、関係団体の財政状況及び健全化判断比率'!B38)</f>
        <v>戸別排水処理事業特別会計</v>
      </c>
      <c r="BH37" s="355"/>
      <c r="BI37" s="355"/>
      <c r="BJ37" s="355"/>
      <c r="BK37" s="355"/>
      <c r="BL37" s="355"/>
      <c r="BM37" s="355"/>
      <c r="BN37" s="355"/>
      <c r="BO37" s="355"/>
      <c r="BP37" s="355"/>
      <c r="BQ37" s="355"/>
      <c r="BR37" s="355"/>
      <c r="BS37" s="355"/>
      <c r="BT37" s="355"/>
      <c r="BU37" s="355"/>
      <c r="BV37" s="175"/>
      <c r="BW37" s="354">
        <f t="shared" si="2"/>
        <v>19</v>
      </c>
      <c r="BX37" s="354"/>
      <c r="BY37" s="355" t="str">
        <f>IF('各会計、関係団体の財政状況及び健全化判断比率'!B71="","",'各会計、関係団体の財政状況及び健全化判断比率'!B71)</f>
        <v>和歌山県市町村総合事務組合</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80"/>
    </row>
    <row r="38" spans="1:113" ht="32.25" customHeight="1" x14ac:dyDescent="0.15">
      <c r="A38" s="175"/>
      <c r="B38" s="202"/>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f t="shared" si="4"/>
        <v>8</v>
      </c>
      <c r="V38" s="354"/>
      <c r="W38" s="355" t="str">
        <f>IF('各会計、関係団体の財政状況及び健全化判断比率'!B32="","",'各会計、関係団体の財政状況及び健全化判断比率'!B32)</f>
        <v>駐車場事業特別会計</v>
      </c>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f t="shared" si="1"/>
        <v>15</v>
      </c>
      <c r="BF38" s="354"/>
      <c r="BG38" s="355" t="str">
        <f>IF('各会計、関係団体の財政状況及び健全化判断比率'!B39="","",'各会計、関係団体の財政状況及び健全化判断比率'!B39)</f>
        <v>分譲宅地造成事業特別会計</v>
      </c>
      <c r="BH38" s="355"/>
      <c r="BI38" s="355"/>
      <c r="BJ38" s="355"/>
      <c r="BK38" s="355"/>
      <c r="BL38" s="355"/>
      <c r="BM38" s="355"/>
      <c r="BN38" s="355"/>
      <c r="BO38" s="355"/>
      <c r="BP38" s="355"/>
      <c r="BQ38" s="355"/>
      <c r="BR38" s="355"/>
      <c r="BS38" s="355"/>
      <c r="BT38" s="355"/>
      <c r="BU38" s="355"/>
      <c r="BV38" s="175"/>
      <c r="BW38" s="354">
        <f t="shared" si="2"/>
        <v>20</v>
      </c>
      <c r="BX38" s="354"/>
      <c r="BY38" s="355" t="str">
        <f>IF('各会計、関係団体の財政状況及び健全化判断比率'!B72="","",'各会計、関係団体の財政状況及び健全化判断比率'!B72)</f>
        <v>和歌山地方税回収機構</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80"/>
    </row>
    <row r="39" spans="1:113" ht="32.25" customHeight="1" x14ac:dyDescent="0.15">
      <c r="A39" s="175"/>
      <c r="B39" s="202"/>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21</v>
      </c>
      <c r="BX39" s="354"/>
      <c r="BY39" s="355" t="str">
        <f>IF('各会計、関係団体の財政状況及び健全化判断比率'!B73="","",'各会計、関係団体の財政状況及び健全化判断比率'!B73)</f>
        <v>田辺周辺広域市町村圏組合</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80"/>
    </row>
    <row r="40" spans="1:113" ht="32.25" customHeight="1" x14ac:dyDescent="0.15">
      <c r="A40" s="175"/>
      <c r="B40" s="202"/>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f t="shared" si="2"/>
        <v>22</v>
      </c>
      <c r="BX40" s="354"/>
      <c r="BY40" s="355" t="str">
        <f>IF('各会計、関係団体の財政状況及び健全化判断比率'!B74="","",'各会計、関係団体の財政状況及び健全化判断比率'!B74)</f>
        <v>紀南地方児童福祉施設組合</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80"/>
    </row>
    <row r="41" spans="1:113" ht="32.25" customHeight="1" x14ac:dyDescent="0.15">
      <c r="A41" s="175"/>
      <c r="B41" s="202"/>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f t="shared" si="2"/>
        <v>23</v>
      </c>
      <c r="BX41" s="354"/>
      <c r="BY41" s="355" t="str">
        <f>IF('各会計、関係団体の財政状況及び健全化判断比率'!B75="","",'各会計、関係団体の財政状況及び健全化判断比率'!B75)</f>
        <v>紀南学園事務組合</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80"/>
    </row>
    <row r="42" spans="1:113" ht="32.25" customHeight="1" x14ac:dyDescent="0.15">
      <c r="B42" s="202"/>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f t="shared" si="2"/>
        <v>24</v>
      </c>
      <c r="BX42" s="354"/>
      <c r="BY42" s="355" t="str">
        <f>IF('各会計、関係団体の財政状況及び健全化判断比率'!B76="","",'各会計、関係団体の財政状況及び健全化判断比率'!B76)</f>
        <v>和歌山県後期高齢者医療広域連合（普通会計）</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80"/>
    </row>
    <row r="43" spans="1:113" ht="32.25" customHeight="1" x14ac:dyDescent="0.15">
      <c r="B43" s="202"/>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f t="shared" si="2"/>
        <v>25</v>
      </c>
      <c r="BX43" s="354"/>
      <c r="BY43" s="355" t="str">
        <f>IF('各会計、関係団体の財政状況及び健全化判断比率'!B77="","",'各会計、関係団体の財政状況及び健全化判断比率'!B77)</f>
        <v>和歌山県後期高齢者医療広域連合（特別会計）</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4ieHMw7Sx8+m6f7zK3rTiZlb/TCy0mZYejvGZtbMZQMkBgRBPyeRxvbaluQfgjV/OhmH5mxLj22sVm9agvXw7w==" saltValue="FbKn4I64EAXlo7xpH/1Ge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534</v>
      </c>
      <c r="G33" s="29" t="s">
        <v>535</v>
      </c>
      <c r="H33" s="29" t="s">
        <v>536</v>
      </c>
      <c r="I33" s="29" t="s">
        <v>537</v>
      </c>
      <c r="J33" s="30" t="s">
        <v>538</v>
      </c>
      <c r="K33" s="22"/>
      <c r="L33" s="22"/>
      <c r="M33" s="22"/>
      <c r="N33" s="22"/>
      <c r="O33" s="22"/>
      <c r="P33" s="22"/>
    </row>
    <row r="34" spans="1:16" ht="39" customHeight="1" x14ac:dyDescent="0.15">
      <c r="A34" s="22"/>
      <c r="B34" s="31"/>
      <c r="C34" s="1136" t="s">
        <v>540</v>
      </c>
      <c r="D34" s="1136"/>
      <c r="E34" s="1137"/>
      <c r="F34" s="32" t="s">
        <v>541</v>
      </c>
      <c r="G34" s="33" t="s">
        <v>542</v>
      </c>
      <c r="H34" s="33" t="s">
        <v>543</v>
      </c>
      <c r="I34" s="33" t="s">
        <v>543</v>
      </c>
      <c r="J34" s="34" t="s">
        <v>544</v>
      </c>
      <c r="K34" s="22"/>
      <c r="L34" s="22"/>
      <c r="M34" s="22"/>
      <c r="N34" s="22"/>
      <c r="O34" s="22"/>
      <c r="P34" s="22"/>
    </row>
    <row r="35" spans="1:16" ht="39" customHeight="1" x14ac:dyDescent="0.15">
      <c r="A35" s="22"/>
      <c r="B35" s="35"/>
      <c r="C35" s="1132" t="s">
        <v>545</v>
      </c>
      <c r="D35" s="1132"/>
      <c r="E35" s="1133"/>
      <c r="F35" s="36">
        <v>0.02</v>
      </c>
      <c r="G35" s="37">
        <v>0.02</v>
      </c>
      <c r="H35" s="37">
        <v>0.1</v>
      </c>
      <c r="I35" s="37" t="s">
        <v>546</v>
      </c>
      <c r="J35" s="38" t="s">
        <v>547</v>
      </c>
      <c r="K35" s="22"/>
      <c r="L35" s="22"/>
      <c r="M35" s="22"/>
      <c r="N35" s="22"/>
      <c r="O35" s="22"/>
      <c r="P35" s="22"/>
    </row>
    <row r="36" spans="1:16" ht="39" customHeight="1" x14ac:dyDescent="0.15">
      <c r="A36" s="22"/>
      <c r="B36" s="35"/>
      <c r="C36" s="1132" t="s">
        <v>548</v>
      </c>
      <c r="D36" s="1132"/>
      <c r="E36" s="1133"/>
      <c r="F36" s="36">
        <v>10.98</v>
      </c>
      <c r="G36" s="37">
        <v>11.18</v>
      </c>
      <c r="H36" s="37">
        <v>12.19</v>
      </c>
      <c r="I36" s="37">
        <v>12.62</v>
      </c>
      <c r="J36" s="38">
        <v>12.83</v>
      </c>
      <c r="K36" s="22"/>
      <c r="L36" s="22"/>
      <c r="M36" s="22"/>
      <c r="N36" s="22"/>
      <c r="O36" s="22"/>
      <c r="P36" s="22"/>
    </row>
    <row r="37" spans="1:16" ht="39" customHeight="1" x14ac:dyDescent="0.15">
      <c r="A37" s="22"/>
      <c r="B37" s="35"/>
      <c r="C37" s="1132" t="s">
        <v>549</v>
      </c>
      <c r="D37" s="1132"/>
      <c r="E37" s="1133"/>
      <c r="F37" s="36">
        <v>7.25</v>
      </c>
      <c r="G37" s="37">
        <v>8.8699999999999992</v>
      </c>
      <c r="H37" s="37">
        <v>9.36</v>
      </c>
      <c r="I37" s="37">
        <v>8.92</v>
      </c>
      <c r="J37" s="38">
        <v>7.54</v>
      </c>
      <c r="K37" s="22"/>
      <c r="L37" s="22"/>
      <c r="M37" s="22"/>
      <c r="N37" s="22"/>
      <c r="O37" s="22"/>
      <c r="P37" s="22"/>
    </row>
    <row r="38" spans="1:16" ht="39" customHeight="1" x14ac:dyDescent="0.15">
      <c r="A38" s="22"/>
      <c r="B38" s="35"/>
      <c r="C38" s="1132" t="s">
        <v>550</v>
      </c>
      <c r="D38" s="1132"/>
      <c r="E38" s="1133"/>
      <c r="F38" s="36">
        <v>0.63</v>
      </c>
      <c r="G38" s="37">
        <v>0.68</v>
      </c>
      <c r="H38" s="37">
        <v>0.73</v>
      </c>
      <c r="I38" s="37">
        <v>1.3</v>
      </c>
      <c r="J38" s="38">
        <v>1.66</v>
      </c>
      <c r="K38" s="22"/>
      <c r="L38" s="22"/>
      <c r="M38" s="22"/>
      <c r="N38" s="22"/>
      <c r="O38" s="22"/>
      <c r="P38" s="22"/>
    </row>
    <row r="39" spans="1:16" ht="39" customHeight="1" x14ac:dyDescent="0.15">
      <c r="A39" s="22"/>
      <c r="B39" s="35"/>
      <c r="C39" s="1132" t="s">
        <v>551</v>
      </c>
      <c r="D39" s="1132"/>
      <c r="E39" s="1133"/>
      <c r="F39" s="36">
        <v>0.64</v>
      </c>
      <c r="G39" s="37">
        <v>0.62</v>
      </c>
      <c r="H39" s="37">
        <v>0.61</v>
      </c>
      <c r="I39" s="37">
        <v>0.62</v>
      </c>
      <c r="J39" s="38">
        <v>0.63</v>
      </c>
      <c r="K39" s="22"/>
      <c r="L39" s="22"/>
      <c r="M39" s="22"/>
      <c r="N39" s="22"/>
      <c r="O39" s="22"/>
      <c r="P39" s="22"/>
    </row>
    <row r="40" spans="1:16" ht="39" customHeight="1" x14ac:dyDescent="0.15">
      <c r="A40" s="22"/>
      <c r="B40" s="35"/>
      <c r="C40" s="1132" t="s">
        <v>552</v>
      </c>
      <c r="D40" s="1132"/>
      <c r="E40" s="1133"/>
      <c r="F40" s="36">
        <v>1.18</v>
      </c>
      <c r="G40" s="37">
        <v>1.51</v>
      </c>
      <c r="H40" s="37">
        <v>1.1599999999999999</v>
      </c>
      <c r="I40" s="37">
        <v>0.49</v>
      </c>
      <c r="J40" s="38">
        <v>0.27</v>
      </c>
      <c r="K40" s="22"/>
      <c r="L40" s="22"/>
      <c r="M40" s="22"/>
      <c r="N40" s="22"/>
      <c r="O40" s="22"/>
      <c r="P40" s="22"/>
    </row>
    <row r="41" spans="1:16" ht="39" customHeight="1" x14ac:dyDescent="0.15">
      <c r="A41" s="22"/>
      <c r="B41" s="35"/>
      <c r="C41" s="1132" t="s">
        <v>553</v>
      </c>
      <c r="D41" s="1132"/>
      <c r="E41" s="1133"/>
      <c r="F41" s="36">
        <v>0.02</v>
      </c>
      <c r="G41" s="37">
        <v>0.01</v>
      </c>
      <c r="H41" s="37">
        <v>0.01</v>
      </c>
      <c r="I41" s="37">
        <v>0.02</v>
      </c>
      <c r="J41" s="38">
        <v>0.02</v>
      </c>
      <c r="K41" s="22"/>
      <c r="L41" s="22"/>
      <c r="M41" s="22"/>
      <c r="N41" s="22"/>
      <c r="O41" s="22"/>
      <c r="P41" s="22"/>
    </row>
    <row r="42" spans="1:16" ht="39" customHeight="1" x14ac:dyDescent="0.15">
      <c r="A42" s="22"/>
      <c r="B42" s="39"/>
      <c r="C42" s="1132" t="s">
        <v>554</v>
      </c>
      <c r="D42" s="1132"/>
      <c r="E42" s="1133"/>
      <c r="F42" s="36" t="s">
        <v>555</v>
      </c>
      <c r="G42" s="37" t="s">
        <v>556</v>
      </c>
      <c r="H42" s="37" t="s">
        <v>496</v>
      </c>
      <c r="I42" s="37" t="s">
        <v>496</v>
      </c>
      <c r="J42" s="38" t="s">
        <v>496</v>
      </c>
      <c r="K42" s="22"/>
      <c r="L42" s="22"/>
      <c r="M42" s="22"/>
      <c r="N42" s="22"/>
      <c r="O42" s="22"/>
      <c r="P42" s="22"/>
    </row>
    <row r="43" spans="1:16" ht="39" customHeight="1" thickBot="1" x14ac:dyDescent="0.2">
      <c r="A43" s="22"/>
      <c r="B43" s="40"/>
      <c r="C43" s="1134" t="s">
        <v>557</v>
      </c>
      <c r="D43" s="1134"/>
      <c r="E43" s="1135"/>
      <c r="F43" s="41">
        <v>0.01</v>
      </c>
      <c r="G43" s="42">
        <v>0.01</v>
      </c>
      <c r="H43" s="42">
        <v>0.02</v>
      </c>
      <c r="I43" s="42">
        <v>0.02</v>
      </c>
      <c r="J43" s="43">
        <v>0.02</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MKQHipU1mHHyzV5mc8sKv8FQ1cdzSTAiX2VCVDJV6lC1g83rGhCLQz4H2StoYmFxooT3OLIMxEKOxlkRaiQ4wg==" saltValue="Qi1raj/bVpFQLXbxekWJc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7"/>
  <sheetViews>
    <sheetView showGridLines="0" zoomScale="90" zoomScaleNormal="9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534</v>
      </c>
      <c r="L44" s="54" t="s">
        <v>535</v>
      </c>
      <c r="M44" s="54" t="s">
        <v>536</v>
      </c>
      <c r="N44" s="54" t="s">
        <v>537</v>
      </c>
      <c r="O44" s="55" t="s">
        <v>538</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5755</v>
      </c>
      <c r="L45" s="58">
        <v>5664</v>
      </c>
      <c r="M45" s="58">
        <v>5271</v>
      </c>
      <c r="N45" s="58">
        <v>5373</v>
      </c>
      <c r="O45" s="59">
        <v>5085</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496</v>
      </c>
      <c r="L46" s="62" t="s">
        <v>496</v>
      </c>
      <c r="M46" s="62" t="s">
        <v>496</v>
      </c>
      <c r="N46" s="62" t="s">
        <v>496</v>
      </c>
      <c r="O46" s="63" t="s">
        <v>496</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496</v>
      </c>
      <c r="L47" s="62" t="s">
        <v>496</v>
      </c>
      <c r="M47" s="62" t="s">
        <v>496</v>
      </c>
      <c r="N47" s="62" t="s">
        <v>496</v>
      </c>
      <c r="O47" s="63" t="s">
        <v>496</v>
      </c>
      <c r="P47" s="46"/>
      <c r="Q47" s="46"/>
      <c r="R47" s="46"/>
      <c r="S47" s="46"/>
      <c r="T47" s="46"/>
      <c r="U47" s="46"/>
    </row>
    <row r="48" spans="1:21" ht="30.75" customHeight="1" x14ac:dyDescent="0.15">
      <c r="A48" s="46"/>
      <c r="B48" s="1163"/>
      <c r="C48" s="1164"/>
      <c r="D48" s="60"/>
      <c r="E48" s="1140" t="s">
        <v>13</v>
      </c>
      <c r="F48" s="1140"/>
      <c r="G48" s="1140"/>
      <c r="H48" s="1140"/>
      <c r="I48" s="1140"/>
      <c r="J48" s="1141"/>
      <c r="K48" s="61">
        <v>581</v>
      </c>
      <c r="L48" s="62">
        <v>580</v>
      </c>
      <c r="M48" s="62">
        <v>605</v>
      </c>
      <c r="N48" s="62">
        <v>597</v>
      </c>
      <c r="O48" s="63">
        <v>606</v>
      </c>
      <c r="P48" s="46"/>
      <c r="Q48" s="46"/>
      <c r="R48" s="46"/>
      <c r="S48" s="46"/>
      <c r="T48" s="46"/>
      <c r="U48" s="46"/>
    </row>
    <row r="49" spans="1:21" ht="30.75" customHeight="1" x14ac:dyDescent="0.15">
      <c r="A49" s="46"/>
      <c r="B49" s="1163"/>
      <c r="C49" s="1164"/>
      <c r="D49" s="60"/>
      <c r="E49" s="1140" t="s">
        <v>14</v>
      </c>
      <c r="F49" s="1140"/>
      <c r="G49" s="1140"/>
      <c r="H49" s="1140"/>
      <c r="I49" s="1140"/>
      <c r="J49" s="1141"/>
      <c r="K49" s="61">
        <v>423</v>
      </c>
      <c r="L49" s="62">
        <v>417</v>
      </c>
      <c r="M49" s="62">
        <v>439</v>
      </c>
      <c r="N49" s="62">
        <v>448</v>
      </c>
      <c r="O49" s="63">
        <v>457</v>
      </c>
      <c r="P49" s="46"/>
      <c r="Q49" s="46"/>
      <c r="R49" s="46"/>
      <c r="S49" s="46"/>
      <c r="T49" s="46"/>
      <c r="U49" s="46"/>
    </row>
    <row r="50" spans="1:21" ht="30.75" customHeight="1" x14ac:dyDescent="0.15">
      <c r="A50" s="46"/>
      <c r="B50" s="1163"/>
      <c r="C50" s="1164"/>
      <c r="D50" s="60"/>
      <c r="E50" s="1140" t="s">
        <v>15</v>
      </c>
      <c r="F50" s="1140"/>
      <c r="G50" s="1140"/>
      <c r="H50" s="1140"/>
      <c r="I50" s="1140"/>
      <c r="J50" s="1141"/>
      <c r="K50" s="61">
        <v>7</v>
      </c>
      <c r="L50" s="62">
        <v>7</v>
      </c>
      <c r="M50" s="62">
        <v>6</v>
      </c>
      <c r="N50" s="62">
        <v>6</v>
      </c>
      <c r="O50" s="63">
        <v>5</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496</v>
      </c>
      <c r="L51" s="62" t="s">
        <v>496</v>
      </c>
      <c r="M51" s="62" t="s">
        <v>496</v>
      </c>
      <c r="N51" s="62" t="s">
        <v>496</v>
      </c>
      <c r="O51" s="63" t="s">
        <v>496</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4970</v>
      </c>
      <c r="L52" s="62">
        <v>4992</v>
      </c>
      <c r="M52" s="62">
        <v>4742</v>
      </c>
      <c r="N52" s="62">
        <v>4749</v>
      </c>
      <c r="O52" s="63">
        <v>4467</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1796</v>
      </c>
      <c r="L53" s="67">
        <v>1676</v>
      </c>
      <c r="M53" s="67">
        <v>1579</v>
      </c>
      <c r="N53" s="67">
        <v>1675</v>
      </c>
      <c r="O53" s="68">
        <v>1686</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558</v>
      </c>
      <c r="L57" s="79" t="s">
        <v>559</v>
      </c>
      <c r="M57" s="79" t="s">
        <v>560</v>
      </c>
      <c r="N57" s="79" t="s">
        <v>561</v>
      </c>
      <c r="O57" s="80" t="s">
        <v>562</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15"/>
    <row r="66" s="47" customFormat="1" ht="12.6" hidden="1" customHeight="1" x14ac:dyDescent="0.15"/>
    <row r="67" s="47" customFormat="1" ht="12.6" hidden="1" customHeight="1" x14ac:dyDescent="0.15"/>
  </sheetData>
  <sheetProtection algorithmName="SHA-512" hashValue="nBBgzKpKwzPqqnlnrg8Z+slFs6cfix8MCvOPVufvBU9ac1WBXOjPWPtuSJOVJql9epJOst/wx4a52Jnljqm1jw==" saltValue="Zq+M7IQs82Ws5Gi5Tq98N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90" zoomScaleNormal="9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s="94" customFormat="1" ht="15" customHeight="1" x14ac:dyDescent="0.15"/>
    <row r="26" s="94" customFormat="1" ht="15" customHeight="1" x14ac:dyDescent="0.15"/>
    <row r="27" s="94" customFormat="1" ht="15" customHeight="1" x14ac:dyDescent="0.15"/>
    <row r="28" s="94" customFormat="1" ht="15" customHeight="1" x14ac:dyDescent="0.15"/>
    <row r="29" s="94" customFormat="1" ht="15" customHeight="1" x14ac:dyDescent="0.15"/>
    <row r="30" s="94" customFormat="1" ht="15" customHeight="1" x14ac:dyDescent="0.15"/>
    <row r="31" s="94" customFormat="1" ht="15" customHeight="1" x14ac:dyDescent="0.15"/>
    <row r="32" s="94"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534</v>
      </c>
      <c r="J40" s="101" t="s">
        <v>535</v>
      </c>
      <c r="K40" s="101" t="s">
        <v>536</v>
      </c>
      <c r="L40" s="101" t="s">
        <v>537</v>
      </c>
      <c r="M40" s="102" t="s">
        <v>538</v>
      </c>
    </row>
    <row r="41" spans="2:13" ht="27.75" customHeight="1" x14ac:dyDescent="0.15">
      <c r="B41" s="1181" t="s">
        <v>30</v>
      </c>
      <c r="C41" s="1182"/>
      <c r="D41" s="103"/>
      <c r="E41" s="1183" t="s">
        <v>31</v>
      </c>
      <c r="F41" s="1183"/>
      <c r="G41" s="1183"/>
      <c r="H41" s="1184"/>
      <c r="I41" s="342">
        <v>48462</v>
      </c>
      <c r="J41" s="343">
        <v>50150</v>
      </c>
      <c r="K41" s="343">
        <v>49902</v>
      </c>
      <c r="L41" s="343">
        <v>47697</v>
      </c>
      <c r="M41" s="344">
        <v>50498</v>
      </c>
    </row>
    <row r="42" spans="2:13" ht="27.75" customHeight="1" x14ac:dyDescent="0.15">
      <c r="B42" s="1171"/>
      <c r="C42" s="1172"/>
      <c r="D42" s="104"/>
      <c r="E42" s="1175" t="s">
        <v>32</v>
      </c>
      <c r="F42" s="1175"/>
      <c r="G42" s="1175"/>
      <c r="H42" s="1176"/>
      <c r="I42" s="345">
        <v>14</v>
      </c>
      <c r="J42" s="346" t="s">
        <v>496</v>
      </c>
      <c r="K42" s="346" t="s">
        <v>496</v>
      </c>
      <c r="L42" s="346" t="s">
        <v>496</v>
      </c>
      <c r="M42" s="347" t="s">
        <v>496</v>
      </c>
    </row>
    <row r="43" spans="2:13" ht="27.75" customHeight="1" x14ac:dyDescent="0.15">
      <c r="B43" s="1171"/>
      <c r="C43" s="1172"/>
      <c r="D43" s="104"/>
      <c r="E43" s="1175" t="s">
        <v>33</v>
      </c>
      <c r="F43" s="1175"/>
      <c r="G43" s="1175"/>
      <c r="H43" s="1176"/>
      <c r="I43" s="345">
        <v>4864</v>
      </c>
      <c r="J43" s="346">
        <v>4855</v>
      </c>
      <c r="K43" s="346">
        <v>5136</v>
      </c>
      <c r="L43" s="346">
        <v>4822</v>
      </c>
      <c r="M43" s="347">
        <v>4745</v>
      </c>
    </row>
    <row r="44" spans="2:13" ht="27.75" customHeight="1" x14ac:dyDescent="0.15">
      <c r="B44" s="1171"/>
      <c r="C44" s="1172"/>
      <c r="D44" s="104"/>
      <c r="E44" s="1175" t="s">
        <v>34</v>
      </c>
      <c r="F44" s="1175"/>
      <c r="G44" s="1175"/>
      <c r="H44" s="1176"/>
      <c r="I44" s="345">
        <v>2670</v>
      </c>
      <c r="J44" s="346">
        <v>2499</v>
      </c>
      <c r="K44" s="346">
        <v>2318</v>
      </c>
      <c r="L44" s="346">
        <v>2153</v>
      </c>
      <c r="M44" s="347">
        <v>2032</v>
      </c>
    </row>
    <row r="45" spans="2:13" ht="27.75" customHeight="1" x14ac:dyDescent="0.15">
      <c r="B45" s="1171"/>
      <c r="C45" s="1172"/>
      <c r="D45" s="104"/>
      <c r="E45" s="1175" t="s">
        <v>35</v>
      </c>
      <c r="F45" s="1175"/>
      <c r="G45" s="1175"/>
      <c r="H45" s="1176"/>
      <c r="I45" s="345">
        <v>5678</v>
      </c>
      <c r="J45" s="346">
        <v>5531</v>
      </c>
      <c r="K45" s="346">
        <v>5305</v>
      </c>
      <c r="L45" s="346">
        <v>5099</v>
      </c>
      <c r="M45" s="347">
        <v>5129</v>
      </c>
    </row>
    <row r="46" spans="2:13" ht="27.75" customHeight="1" x14ac:dyDescent="0.15">
      <c r="B46" s="1171"/>
      <c r="C46" s="1172"/>
      <c r="D46" s="105"/>
      <c r="E46" s="1175" t="s">
        <v>36</v>
      </c>
      <c r="F46" s="1175"/>
      <c r="G46" s="1175"/>
      <c r="H46" s="1176"/>
      <c r="I46" s="345">
        <v>435</v>
      </c>
      <c r="J46" s="346">
        <v>488</v>
      </c>
      <c r="K46" s="346">
        <v>358</v>
      </c>
      <c r="L46" s="346">
        <v>320</v>
      </c>
      <c r="M46" s="347">
        <v>245</v>
      </c>
    </row>
    <row r="47" spans="2:13" ht="27.75" customHeight="1" x14ac:dyDescent="0.15">
      <c r="B47" s="1171"/>
      <c r="C47" s="1172"/>
      <c r="D47" s="106"/>
      <c r="E47" s="1185" t="s">
        <v>37</v>
      </c>
      <c r="F47" s="1186"/>
      <c r="G47" s="1186"/>
      <c r="H47" s="1187"/>
      <c r="I47" s="345" t="s">
        <v>496</v>
      </c>
      <c r="J47" s="346" t="s">
        <v>496</v>
      </c>
      <c r="K47" s="346" t="s">
        <v>496</v>
      </c>
      <c r="L47" s="346" t="s">
        <v>496</v>
      </c>
      <c r="M47" s="347" t="s">
        <v>496</v>
      </c>
    </row>
    <row r="48" spans="2:13" ht="27.75" customHeight="1" x14ac:dyDescent="0.15">
      <c r="B48" s="1171"/>
      <c r="C48" s="1172"/>
      <c r="D48" s="104"/>
      <c r="E48" s="1175" t="s">
        <v>38</v>
      </c>
      <c r="F48" s="1175"/>
      <c r="G48" s="1175"/>
      <c r="H48" s="1176"/>
      <c r="I48" s="345" t="s">
        <v>496</v>
      </c>
      <c r="J48" s="346" t="s">
        <v>496</v>
      </c>
      <c r="K48" s="346" t="s">
        <v>496</v>
      </c>
      <c r="L48" s="346" t="s">
        <v>496</v>
      </c>
      <c r="M48" s="347" t="s">
        <v>496</v>
      </c>
    </row>
    <row r="49" spans="2:13" ht="27.75" customHeight="1" x14ac:dyDescent="0.15">
      <c r="B49" s="1173"/>
      <c r="C49" s="1174"/>
      <c r="D49" s="104"/>
      <c r="E49" s="1175" t="s">
        <v>39</v>
      </c>
      <c r="F49" s="1175"/>
      <c r="G49" s="1175"/>
      <c r="H49" s="1176"/>
      <c r="I49" s="345" t="s">
        <v>496</v>
      </c>
      <c r="J49" s="346" t="s">
        <v>496</v>
      </c>
      <c r="K49" s="346" t="s">
        <v>496</v>
      </c>
      <c r="L49" s="346" t="s">
        <v>496</v>
      </c>
      <c r="M49" s="347" t="s">
        <v>496</v>
      </c>
    </row>
    <row r="50" spans="2:13" ht="27.75" customHeight="1" x14ac:dyDescent="0.15">
      <c r="B50" s="1169" t="s">
        <v>40</v>
      </c>
      <c r="C50" s="1170"/>
      <c r="D50" s="107"/>
      <c r="E50" s="1175" t="s">
        <v>41</v>
      </c>
      <c r="F50" s="1175"/>
      <c r="G50" s="1175"/>
      <c r="H50" s="1176"/>
      <c r="I50" s="345">
        <v>20932</v>
      </c>
      <c r="J50" s="346">
        <v>21140</v>
      </c>
      <c r="K50" s="346">
        <v>23177</v>
      </c>
      <c r="L50" s="346">
        <v>23532</v>
      </c>
      <c r="M50" s="347">
        <v>21653</v>
      </c>
    </row>
    <row r="51" spans="2:13" ht="27.75" customHeight="1" x14ac:dyDescent="0.15">
      <c r="B51" s="1171"/>
      <c r="C51" s="1172"/>
      <c r="D51" s="104"/>
      <c r="E51" s="1175" t="s">
        <v>42</v>
      </c>
      <c r="F51" s="1175"/>
      <c r="G51" s="1175"/>
      <c r="H51" s="1176"/>
      <c r="I51" s="345">
        <v>2441</v>
      </c>
      <c r="J51" s="346">
        <v>2150</v>
      </c>
      <c r="K51" s="346">
        <v>2139</v>
      </c>
      <c r="L51" s="346">
        <v>1997</v>
      </c>
      <c r="M51" s="347">
        <v>2322</v>
      </c>
    </row>
    <row r="52" spans="2:13" ht="27.75" customHeight="1" x14ac:dyDescent="0.15">
      <c r="B52" s="1173"/>
      <c r="C52" s="1174"/>
      <c r="D52" s="104"/>
      <c r="E52" s="1175" t="s">
        <v>43</v>
      </c>
      <c r="F52" s="1175"/>
      <c r="G52" s="1175"/>
      <c r="H52" s="1176"/>
      <c r="I52" s="345">
        <v>40555</v>
      </c>
      <c r="J52" s="346">
        <v>41491</v>
      </c>
      <c r="K52" s="346">
        <v>40327</v>
      </c>
      <c r="L52" s="346">
        <v>38542</v>
      </c>
      <c r="M52" s="347">
        <v>40942</v>
      </c>
    </row>
    <row r="53" spans="2:13" ht="27.75" customHeight="1" thickBot="1" x14ac:dyDescent="0.2">
      <c r="B53" s="1177" t="s">
        <v>19</v>
      </c>
      <c r="C53" s="1178"/>
      <c r="D53" s="108"/>
      <c r="E53" s="1179" t="s">
        <v>44</v>
      </c>
      <c r="F53" s="1179"/>
      <c r="G53" s="1179"/>
      <c r="H53" s="1180"/>
      <c r="I53" s="348">
        <v>-1805</v>
      </c>
      <c r="J53" s="349">
        <v>-1258</v>
      </c>
      <c r="K53" s="349">
        <v>-2624</v>
      </c>
      <c r="L53" s="349">
        <v>-3979</v>
      </c>
      <c r="M53" s="350">
        <v>-2268</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w8Bsh+vupj6Bwzc1i21yWjiFGZjLdHj+cICn+pmitrQXgaVybHLrS10RphfeRYCkoI+WiECWbGRbkhhrNIIf8Q==" saltValue="Xli0z12fLoBK/wJz+g2/p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536</v>
      </c>
      <c r="G54" s="117" t="s">
        <v>537</v>
      </c>
      <c r="H54" s="118" t="s">
        <v>538</v>
      </c>
    </row>
    <row r="55" spans="2:8" ht="52.5" customHeight="1" x14ac:dyDescent="0.15">
      <c r="B55" s="119"/>
      <c r="C55" s="1196" t="s">
        <v>46</v>
      </c>
      <c r="D55" s="1196"/>
      <c r="E55" s="1197"/>
      <c r="F55" s="120">
        <v>4065</v>
      </c>
      <c r="G55" s="120">
        <v>4065</v>
      </c>
      <c r="H55" s="121">
        <v>4065</v>
      </c>
    </row>
    <row r="56" spans="2:8" ht="52.5" customHeight="1" x14ac:dyDescent="0.15">
      <c r="B56" s="122"/>
      <c r="C56" s="1198" t="s">
        <v>47</v>
      </c>
      <c r="D56" s="1198"/>
      <c r="E56" s="1199"/>
      <c r="F56" s="123">
        <v>10440</v>
      </c>
      <c r="G56" s="123">
        <v>10449</v>
      </c>
      <c r="H56" s="124">
        <v>10458</v>
      </c>
    </row>
    <row r="57" spans="2:8" ht="53.25" customHeight="1" x14ac:dyDescent="0.15">
      <c r="B57" s="122"/>
      <c r="C57" s="1200" t="s">
        <v>48</v>
      </c>
      <c r="D57" s="1200"/>
      <c r="E57" s="1201"/>
      <c r="F57" s="125">
        <v>10331</v>
      </c>
      <c r="G57" s="125">
        <v>10547</v>
      </c>
      <c r="H57" s="126">
        <v>8713</v>
      </c>
    </row>
    <row r="58" spans="2:8" ht="45.75" customHeight="1" x14ac:dyDescent="0.15">
      <c r="B58" s="127"/>
      <c r="C58" s="1188" t="s">
        <v>585</v>
      </c>
      <c r="D58" s="1189"/>
      <c r="E58" s="1190"/>
      <c r="F58" s="128">
        <v>3665</v>
      </c>
      <c r="G58" s="128">
        <v>3666</v>
      </c>
      <c r="H58" s="129">
        <v>3666</v>
      </c>
    </row>
    <row r="59" spans="2:8" ht="45.75" customHeight="1" x14ac:dyDescent="0.15">
      <c r="B59" s="127"/>
      <c r="C59" s="1188" t="s">
        <v>586</v>
      </c>
      <c r="D59" s="1189"/>
      <c r="E59" s="1190"/>
      <c r="F59" s="128">
        <v>953</v>
      </c>
      <c r="G59" s="128">
        <v>954</v>
      </c>
      <c r="H59" s="129">
        <v>904</v>
      </c>
    </row>
    <row r="60" spans="2:8" ht="45.75" customHeight="1" x14ac:dyDescent="0.15">
      <c r="B60" s="127"/>
      <c r="C60" s="1188" t="s">
        <v>587</v>
      </c>
      <c r="D60" s="1189"/>
      <c r="E60" s="1190"/>
      <c r="F60" s="128">
        <v>828</v>
      </c>
      <c r="G60" s="128">
        <v>828</v>
      </c>
      <c r="H60" s="129">
        <v>828</v>
      </c>
    </row>
    <row r="61" spans="2:8" ht="45.75" customHeight="1" x14ac:dyDescent="0.15">
      <c r="B61" s="127"/>
      <c r="C61" s="1188" t="s">
        <v>588</v>
      </c>
      <c r="D61" s="1189"/>
      <c r="E61" s="1190"/>
      <c r="F61" s="128">
        <v>755</v>
      </c>
      <c r="G61" s="128">
        <v>756</v>
      </c>
      <c r="H61" s="129">
        <v>756</v>
      </c>
    </row>
    <row r="62" spans="2:8" ht="45.75" customHeight="1" thickBot="1" x14ac:dyDescent="0.2">
      <c r="B62" s="130"/>
      <c r="C62" s="1191" t="s">
        <v>589</v>
      </c>
      <c r="D62" s="1192"/>
      <c r="E62" s="1193"/>
      <c r="F62" s="131">
        <v>347</v>
      </c>
      <c r="G62" s="131">
        <v>578</v>
      </c>
      <c r="H62" s="132">
        <v>581</v>
      </c>
    </row>
    <row r="63" spans="2:8" ht="52.5" customHeight="1" thickBot="1" x14ac:dyDescent="0.2">
      <c r="B63" s="133"/>
      <c r="C63" s="1194" t="s">
        <v>49</v>
      </c>
      <c r="D63" s="1194"/>
      <c r="E63" s="1195"/>
      <c r="F63" s="134">
        <v>24835</v>
      </c>
      <c r="G63" s="134">
        <v>25061</v>
      </c>
      <c r="H63" s="135">
        <v>23236</v>
      </c>
    </row>
    <row r="64" spans="2:8" x14ac:dyDescent="0.15"/>
  </sheetData>
  <sheetProtection algorithmName="SHA-512" hashValue="YZiVLRzCDroMFrKOSDyGMb+euRCOTMavLieJw/D3/v3kWrkPNZznnnQ12nlem6XZ7bugX9j3LZMVK2j6mKiyNw==" saltValue="M9SYZge825sohNyPg110C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E765DF-47AE-4B4E-B5CA-D3F3706A1F0B}">
  <sheetPr>
    <pageSetUpPr fitToPage="1"/>
  </sheetPr>
  <dimension ref="A1:DE85"/>
  <sheetViews>
    <sheetView showGridLines="0" zoomScale="70" zoomScaleNormal="70" zoomScaleSheetLayoutView="55" workbookViewId="0">
      <selection activeCell="AN65" sqref="AN65:DC69"/>
    </sheetView>
  </sheetViews>
  <sheetFormatPr defaultColWidth="0" defaultRowHeight="0"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1249"/>
      <c r="B1" s="1248"/>
      <c r="DD1" s="255"/>
      <c r="DE1" s="255"/>
    </row>
    <row r="2" spans="1:109" ht="25.5" customHeight="1" x14ac:dyDescent="0.15">
      <c r="A2" s="1247"/>
      <c r="C2" s="1247"/>
      <c r="O2" s="1247"/>
      <c r="P2" s="1247"/>
      <c r="Q2" s="1247"/>
      <c r="R2" s="1247"/>
      <c r="S2" s="1247"/>
      <c r="T2" s="1247"/>
      <c r="U2" s="1247"/>
      <c r="V2" s="1247"/>
      <c r="W2" s="1247"/>
      <c r="X2" s="1247"/>
      <c r="Y2" s="1247"/>
      <c r="Z2" s="1247"/>
      <c r="AA2" s="1247"/>
      <c r="AB2" s="1247"/>
      <c r="AC2" s="1247"/>
      <c r="AD2" s="1247"/>
      <c r="AE2" s="1247"/>
      <c r="AF2" s="1247"/>
      <c r="AG2" s="1247"/>
      <c r="AH2" s="1247"/>
      <c r="AI2" s="1247"/>
      <c r="AU2" s="1247"/>
      <c r="BG2" s="1247"/>
      <c r="BS2" s="1247"/>
      <c r="CE2" s="1247"/>
      <c r="CQ2" s="1247"/>
      <c r="DD2" s="255"/>
      <c r="DE2" s="255"/>
    </row>
    <row r="3" spans="1:109" ht="25.5" customHeight="1" x14ac:dyDescent="0.15">
      <c r="A3" s="1247"/>
      <c r="C3" s="1247"/>
      <c r="O3" s="1247"/>
      <c r="P3" s="1247"/>
      <c r="Q3" s="1247"/>
      <c r="R3" s="1247"/>
      <c r="S3" s="1247"/>
      <c r="T3" s="1247"/>
      <c r="U3" s="1247"/>
      <c r="V3" s="1247"/>
      <c r="W3" s="1247"/>
      <c r="X3" s="1247"/>
      <c r="Y3" s="1247"/>
      <c r="Z3" s="1247"/>
      <c r="AA3" s="1247"/>
      <c r="AB3" s="1247"/>
      <c r="AC3" s="1247"/>
      <c r="AD3" s="1247"/>
      <c r="AE3" s="1247"/>
      <c r="AF3" s="1247"/>
      <c r="AG3" s="1247"/>
      <c r="AH3" s="1247"/>
      <c r="AI3" s="1247"/>
      <c r="AU3" s="1247"/>
      <c r="BG3" s="1247"/>
      <c r="BS3" s="1247"/>
      <c r="CE3" s="1247"/>
      <c r="CQ3" s="1247"/>
      <c r="DD3" s="255"/>
      <c r="DE3" s="255"/>
    </row>
    <row r="4" spans="1:109" s="253" customFormat="1" ht="13.5" x14ac:dyDescent="0.15">
      <c r="A4" s="1247"/>
      <c r="B4" s="1247"/>
      <c r="C4" s="1247"/>
      <c r="D4" s="1247"/>
      <c r="E4" s="1247"/>
      <c r="F4" s="1247"/>
      <c r="G4" s="1247"/>
      <c r="H4" s="1247"/>
      <c r="I4" s="1247"/>
      <c r="J4" s="1247"/>
      <c r="K4" s="1247"/>
      <c r="L4" s="1247"/>
      <c r="M4" s="1247"/>
      <c r="N4" s="1247"/>
      <c r="O4" s="1247"/>
      <c r="P4" s="1247"/>
      <c r="Q4" s="1247"/>
      <c r="R4" s="1247"/>
      <c r="S4" s="1247"/>
      <c r="T4" s="1247"/>
      <c r="U4" s="1247"/>
      <c r="V4" s="1247"/>
      <c r="W4" s="1247"/>
      <c r="X4" s="1247"/>
      <c r="Y4" s="1247"/>
      <c r="Z4" s="1247"/>
      <c r="AA4" s="1247"/>
      <c r="AB4" s="1247"/>
      <c r="AC4" s="1247"/>
      <c r="AD4" s="1247"/>
      <c r="AE4" s="1247"/>
      <c r="AF4" s="1247"/>
      <c r="AG4" s="1247"/>
      <c r="AH4" s="1247"/>
      <c r="AI4" s="1247"/>
      <c r="AJ4" s="1247"/>
      <c r="AK4" s="1247"/>
      <c r="AL4" s="1247"/>
      <c r="AM4" s="1247"/>
      <c r="AN4" s="1247"/>
      <c r="AO4" s="1247"/>
      <c r="AP4" s="1247"/>
      <c r="AQ4" s="1247"/>
      <c r="AR4" s="1247"/>
      <c r="AS4" s="1247"/>
      <c r="AT4" s="1247"/>
      <c r="AU4" s="1247"/>
      <c r="AV4" s="1247"/>
      <c r="AW4" s="1247"/>
      <c r="AX4" s="1247"/>
      <c r="AY4" s="1247"/>
      <c r="AZ4" s="1247"/>
      <c r="BA4" s="1247"/>
      <c r="BB4" s="1247"/>
      <c r="BC4" s="1247"/>
      <c r="BD4" s="1247"/>
      <c r="BE4" s="1247"/>
      <c r="BF4" s="1247"/>
      <c r="BG4" s="1247"/>
      <c r="BH4" s="1247"/>
      <c r="BI4" s="1247"/>
      <c r="BJ4" s="1247"/>
      <c r="BK4" s="1247"/>
      <c r="BL4" s="1247"/>
      <c r="BM4" s="1247"/>
      <c r="BN4" s="1247"/>
      <c r="BO4" s="1247"/>
      <c r="BP4" s="1247"/>
      <c r="BQ4" s="1247"/>
      <c r="BR4" s="1247"/>
      <c r="BS4" s="1247"/>
      <c r="BT4" s="1247"/>
      <c r="BU4" s="1247"/>
      <c r="BV4" s="1247"/>
      <c r="BW4" s="1247"/>
      <c r="BX4" s="1247"/>
      <c r="BY4" s="1247"/>
      <c r="BZ4" s="1247"/>
      <c r="CA4" s="1247"/>
      <c r="CB4" s="1247"/>
      <c r="CC4" s="1247"/>
      <c r="CD4" s="1247"/>
      <c r="CE4" s="1247"/>
      <c r="CF4" s="1247"/>
      <c r="CG4" s="1247"/>
      <c r="CH4" s="1247"/>
      <c r="CI4" s="1247"/>
      <c r="CJ4" s="1247"/>
      <c r="CK4" s="1247"/>
      <c r="CL4" s="1247"/>
      <c r="CM4" s="1247"/>
      <c r="CN4" s="1247"/>
      <c r="CO4" s="1247"/>
      <c r="CP4" s="1247"/>
      <c r="CQ4" s="1247"/>
      <c r="CR4" s="1247"/>
      <c r="CS4" s="1247"/>
      <c r="CT4" s="1247"/>
      <c r="CU4" s="1247"/>
      <c r="CV4" s="1247"/>
      <c r="CW4" s="1247"/>
      <c r="CX4" s="1247"/>
      <c r="CY4" s="1247"/>
      <c r="CZ4" s="1247"/>
      <c r="DA4" s="1247"/>
      <c r="DB4" s="1247"/>
      <c r="DC4" s="1247"/>
      <c r="DD4" s="1247"/>
      <c r="DE4" s="1247"/>
    </row>
    <row r="5" spans="1:109" s="253" customFormat="1" ht="13.5" x14ac:dyDescent="0.15">
      <c r="A5" s="1247"/>
      <c r="B5" s="1247"/>
      <c r="C5" s="1247"/>
      <c r="D5" s="1247"/>
      <c r="E5" s="1247"/>
      <c r="F5" s="1247"/>
      <c r="G5" s="1247"/>
      <c r="H5" s="1247"/>
      <c r="I5" s="1247"/>
      <c r="J5" s="1247"/>
      <c r="K5" s="1247"/>
      <c r="L5" s="1247"/>
      <c r="M5" s="1247"/>
      <c r="N5" s="1247"/>
      <c r="O5" s="1247"/>
      <c r="P5" s="1247"/>
      <c r="Q5" s="1247"/>
      <c r="R5" s="1247"/>
      <c r="S5" s="1247"/>
      <c r="T5" s="1247"/>
      <c r="U5" s="1247"/>
      <c r="V5" s="1247"/>
      <c r="W5" s="1247"/>
      <c r="X5" s="1247"/>
      <c r="Y5" s="1247"/>
      <c r="Z5" s="1247"/>
      <c r="AA5" s="1247"/>
      <c r="AB5" s="1247"/>
      <c r="AC5" s="1247"/>
      <c r="AD5" s="1247"/>
      <c r="AE5" s="1247"/>
      <c r="AF5" s="1247"/>
      <c r="AG5" s="1247"/>
      <c r="AH5" s="1247"/>
      <c r="AI5" s="1247"/>
      <c r="AJ5" s="1247"/>
      <c r="AK5" s="1247"/>
      <c r="AL5" s="1247"/>
      <c r="AM5" s="1247"/>
      <c r="AN5" s="1247"/>
      <c r="AO5" s="1247"/>
      <c r="AP5" s="1247"/>
      <c r="AQ5" s="1247"/>
      <c r="AR5" s="1247"/>
      <c r="AS5" s="1247"/>
      <c r="AT5" s="1247"/>
      <c r="AU5" s="1247"/>
      <c r="AV5" s="1247"/>
      <c r="AW5" s="1247"/>
      <c r="AX5" s="1247"/>
      <c r="AY5" s="1247"/>
      <c r="AZ5" s="1247"/>
      <c r="BA5" s="1247"/>
      <c r="BB5" s="1247"/>
      <c r="BC5" s="1247"/>
      <c r="BD5" s="1247"/>
      <c r="BE5" s="1247"/>
      <c r="BF5" s="1247"/>
      <c r="BG5" s="1247"/>
      <c r="BH5" s="1247"/>
      <c r="BI5" s="1247"/>
      <c r="BJ5" s="1247"/>
      <c r="BK5" s="1247"/>
      <c r="BL5" s="1247"/>
      <c r="BM5" s="1247"/>
      <c r="BN5" s="1247"/>
      <c r="BO5" s="1247"/>
      <c r="BP5" s="1247"/>
      <c r="BQ5" s="1247"/>
      <c r="BR5" s="1247"/>
      <c r="BS5" s="1247"/>
      <c r="BT5" s="1247"/>
      <c r="BU5" s="1247"/>
      <c r="BV5" s="1247"/>
      <c r="BW5" s="1247"/>
      <c r="BX5" s="1247"/>
      <c r="BY5" s="1247"/>
      <c r="BZ5" s="1247"/>
      <c r="CA5" s="1247"/>
      <c r="CB5" s="1247"/>
      <c r="CC5" s="1247"/>
      <c r="CD5" s="1247"/>
      <c r="CE5" s="1247"/>
      <c r="CF5" s="1247"/>
      <c r="CG5" s="1247"/>
      <c r="CH5" s="1247"/>
      <c r="CI5" s="1247"/>
      <c r="CJ5" s="1247"/>
      <c r="CK5" s="1247"/>
      <c r="CL5" s="1247"/>
      <c r="CM5" s="1247"/>
      <c r="CN5" s="1247"/>
      <c r="CO5" s="1247"/>
      <c r="CP5" s="1247"/>
      <c r="CQ5" s="1247"/>
      <c r="CR5" s="1247"/>
      <c r="CS5" s="1247"/>
      <c r="CT5" s="1247"/>
      <c r="CU5" s="1247"/>
      <c r="CV5" s="1247"/>
      <c r="CW5" s="1247"/>
      <c r="CX5" s="1247"/>
      <c r="CY5" s="1247"/>
      <c r="CZ5" s="1247"/>
      <c r="DA5" s="1247"/>
      <c r="DB5" s="1247"/>
      <c r="DC5" s="1247"/>
      <c r="DD5" s="1247"/>
      <c r="DE5" s="1247"/>
    </row>
    <row r="6" spans="1:109" s="253" customFormat="1" ht="13.5" x14ac:dyDescent="0.15">
      <c r="A6" s="1247"/>
      <c r="B6" s="1247"/>
      <c r="C6" s="1247"/>
      <c r="D6" s="1247"/>
      <c r="E6" s="1247"/>
      <c r="F6" s="1247"/>
      <c r="G6" s="1247"/>
      <c r="H6" s="1247"/>
      <c r="I6" s="1247"/>
      <c r="J6" s="1247"/>
      <c r="K6" s="1247"/>
      <c r="L6" s="1247"/>
      <c r="M6" s="1247"/>
      <c r="N6" s="1247"/>
      <c r="O6" s="1247"/>
      <c r="P6" s="1247"/>
      <c r="Q6" s="1247"/>
      <c r="R6" s="1247"/>
      <c r="S6" s="1247"/>
      <c r="T6" s="1247"/>
      <c r="U6" s="1247"/>
      <c r="V6" s="1247"/>
      <c r="W6" s="1247"/>
      <c r="X6" s="1247"/>
      <c r="Y6" s="1247"/>
      <c r="Z6" s="1247"/>
      <c r="AA6" s="1247"/>
      <c r="AB6" s="1247"/>
      <c r="AC6" s="1247"/>
      <c r="AD6" s="1247"/>
      <c r="AE6" s="1247"/>
      <c r="AF6" s="1247"/>
      <c r="AG6" s="1247"/>
      <c r="AH6" s="1247"/>
      <c r="AI6" s="1247"/>
      <c r="AJ6" s="1247"/>
      <c r="AK6" s="1247"/>
      <c r="AL6" s="1247"/>
      <c r="AM6" s="1247"/>
      <c r="AN6" s="1247"/>
      <c r="AO6" s="1247"/>
      <c r="AP6" s="1247"/>
      <c r="AQ6" s="1247"/>
      <c r="AR6" s="1247"/>
      <c r="AS6" s="1247"/>
      <c r="AT6" s="1247"/>
      <c r="AU6" s="1247"/>
      <c r="AV6" s="1247"/>
      <c r="AW6" s="1247"/>
      <c r="AX6" s="1247"/>
      <c r="AY6" s="1247"/>
      <c r="AZ6" s="1247"/>
      <c r="BA6" s="1247"/>
      <c r="BB6" s="1247"/>
      <c r="BC6" s="1247"/>
      <c r="BD6" s="1247"/>
      <c r="BE6" s="1247"/>
      <c r="BF6" s="1247"/>
      <c r="BG6" s="1247"/>
      <c r="BH6" s="1247"/>
      <c r="BI6" s="1247"/>
      <c r="BJ6" s="1247"/>
      <c r="BK6" s="1247"/>
      <c r="BL6" s="1247"/>
      <c r="BM6" s="1247"/>
      <c r="BN6" s="1247"/>
      <c r="BO6" s="1247"/>
      <c r="BP6" s="1247"/>
      <c r="BQ6" s="1247"/>
      <c r="BR6" s="1247"/>
      <c r="BS6" s="1247"/>
      <c r="BT6" s="1247"/>
      <c r="BU6" s="1247"/>
      <c r="BV6" s="1247"/>
      <c r="BW6" s="1247"/>
      <c r="BX6" s="1247"/>
      <c r="BY6" s="1247"/>
      <c r="BZ6" s="1247"/>
      <c r="CA6" s="1247"/>
      <c r="CB6" s="1247"/>
      <c r="CC6" s="1247"/>
      <c r="CD6" s="1247"/>
      <c r="CE6" s="1247"/>
      <c r="CF6" s="1247"/>
      <c r="CG6" s="1247"/>
      <c r="CH6" s="1247"/>
      <c r="CI6" s="1247"/>
      <c r="CJ6" s="1247"/>
      <c r="CK6" s="1247"/>
      <c r="CL6" s="1247"/>
      <c r="CM6" s="1247"/>
      <c r="CN6" s="1247"/>
      <c r="CO6" s="1247"/>
      <c r="CP6" s="1247"/>
      <c r="CQ6" s="1247"/>
      <c r="CR6" s="1247"/>
      <c r="CS6" s="1247"/>
      <c r="CT6" s="1247"/>
      <c r="CU6" s="1247"/>
      <c r="CV6" s="1247"/>
      <c r="CW6" s="1247"/>
      <c r="CX6" s="1247"/>
      <c r="CY6" s="1247"/>
      <c r="CZ6" s="1247"/>
      <c r="DA6" s="1247"/>
      <c r="DB6" s="1247"/>
      <c r="DC6" s="1247"/>
      <c r="DD6" s="1247"/>
      <c r="DE6" s="1247"/>
    </row>
    <row r="7" spans="1:109" s="253" customFormat="1" ht="13.5" x14ac:dyDescent="0.15">
      <c r="A7" s="1247"/>
      <c r="B7" s="1247"/>
      <c r="C7" s="1247"/>
      <c r="D7" s="1247"/>
      <c r="E7" s="1247"/>
      <c r="F7" s="1247"/>
      <c r="G7" s="1247"/>
      <c r="H7" s="1247"/>
      <c r="I7" s="1247"/>
      <c r="J7" s="1247"/>
      <c r="K7" s="1247"/>
      <c r="L7" s="1247"/>
      <c r="M7" s="1247"/>
      <c r="N7" s="1247"/>
      <c r="O7" s="1247"/>
      <c r="P7" s="1247"/>
      <c r="Q7" s="1247"/>
      <c r="R7" s="1247"/>
      <c r="S7" s="1247"/>
      <c r="T7" s="1247"/>
      <c r="U7" s="1247"/>
      <c r="V7" s="1247"/>
      <c r="W7" s="1247"/>
      <c r="X7" s="1247"/>
      <c r="Y7" s="1247"/>
      <c r="Z7" s="1247"/>
      <c r="AA7" s="1247"/>
      <c r="AB7" s="1247"/>
      <c r="AC7" s="1247"/>
      <c r="AD7" s="1247"/>
      <c r="AE7" s="1247"/>
      <c r="AF7" s="1247"/>
      <c r="AG7" s="1247"/>
      <c r="AH7" s="1247"/>
      <c r="AI7" s="1247"/>
      <c r="AJ7" s="1247"/>
      <c r="AK7" s="1247"/>
      <c r="AL7" s="1247"/>
      <c r="AM7" s="1247"/>
      <c r="AN7" s="1247"/>
      <c r="AO7" s="1247"/>
      <c r="AP7" s="1247"/>
      <c r="AQ7" s="1247"/>
      <c r="AR7" s="1247"/>
      <c r="AS7" s="1247"/>
      <c r="AT7" s="1247"/>
      <c r="AU7" s="1247"/>
      <c r="AV7" s="1247"/>
      <c r="AW7" s="1247"/>
      <c r="AX7" s="1247"/>
      <c r="AY7" s="1247"/>
      <c r="AZ7" s="1247"/>
      <c r="BA7" s="1247"/>
      <c r="BB7" s="1247"/>
      <c r="BC7" s="1247"/>
      <c r="BD7" s="1247"/>
      <c r="BE7" s="1247"/>
      <c r="BF7" s="1247"/>
      <c r="BG7" s="1247"/>
      <c r="BH7" s="1247"/>
      <c r="BI7" s="1247"/>
      <c r="BJ7" s="1247"/>
      <c r="BK7" s="1247"/>
      <c r="BL7" s="1247"/>
      <c r="BM7" s="1247"/>
      <c r="BN7" s="1247"/>
      <c r="BO7" s="1247"/>
      <c r="BP7" s="1247"/>
      <c r="BQ7" s="1247"/>
      <c r="BR7" s="1247"/>
      <c r="BS7" s="1247"/>
      <c r="BT7" s="1247"/>
      <c r="BU7" s="1247"/>
      <c r="BV7" s="1247"/>
      <c r="BW7" s="1247"/>
      <c r="BX7" s="1247"/>
      <c r="BY7" s="1247"/>
      <c r="BZ7" s="1247"/>
      <c r="CA7" s="1247"/>
      <c r="CB7" s="1247"/>
      <c r="CC7" s="1247"/>
      <c r="CD7" s="1247"/>
      <c r="CE7" s="1247"/>
      <c r="CF7" s="1247"/>
      <c r="CG7" s="1247"/>
      <c r="CH7" s="1247"/>
      <c r="CI7" s="1247"/>
      <c r="CJ7" s="1247"/>
      <c r="CK7" s="1247"/>
      <c r="CL7" s="1247"/>
      <c r="CM7" s="1247"/>
      <c r="CN7" s="1247"/>
      <c r="CO7" s="1247"/>
      <c r="CP7" s="1247"/>
      <c r="CQ7" s="1247"/>
      <c r="CR7" s="1247"/>
      <c r="CS7" s="1247"/>
      <c r="CT7" s="1247"/>
      <c r="CU7" s="1247"/>
      <c r="CV7" s="1247"/>
      <c r="CW7" s="1247"/>
      <c r="CX7" s="1247"/>
      <c r="CY7" s="1247"/>
      <c r="CZ7" s="1247"/>
      <c r="DA7" s="1247"/>
      <c r="DB7" s="1247"/>
      <c r="DC7" s="1247"/>
      <c r="DD7" s="1247"/>
      <c r="DE7" s="1247"/>
    </row>
    <row r="8" spans="1:109" s="253" customFormat="1" ht="13.5" x14ac:dyDescent="0.15">
      <c r="A8" s="1247"/>
      <c r="B8" s="1247"/>
      <c r="C8" s="1247"/>
      <c r="D8" s="1247"/>
      <c r="E8" s="1247"/>
      <c r="F8" s="1247"/>
      <c r="G8" s="1247"/>
      <c r="H8" s="1247"/>
      <c r="I8" s="1247"/>
      <c r="J8" s="1247"/>
      <c r="K8" s="1247"/>
      <c r="L8" s="1247"/>
      <c r="M8" s="1247"/>
      <c r="N8" s="1247"/>
      <c r="O8" s="1247"/>
      <c r="P8" s="1247"/>
      <c r="Q8" s="1247"/>
      <c r="R8" s="1247"/>
      <c r="S8" s="1247"/>
      <c r="T8" s="1247"/>
      <c r="U8" s="1247"/>
      <c r="V8" s="1247"/>
      <c r="W8" s="1247"/>
      <c r="X8" s="1247"/>
      <c r="Y8" s="1247"/>
      <c r="Z8" s="1247"/>
      <c r="AA8" s="1247"/>
      <c r="AB8" s="1247"/>
      <c r="AC8" s="1247"/>
      <c r="AD8" s="1247"/>
      <c r="AE8" s="1247"/>
      <c r="AF8" s="1247"/>
      <c r="AG8" s="1247"/>
      <c r="AH8" s="1247"/>
      <c r="AI8" s="1247"/>
      <c r="AJ8" s="1247"/>
      <c r="AK8" s="1247"/>
      <c r="AL8" s="1247"/>
      <c r="AM8" s="1247"/>
      <c r="AN8" s="1247"/>
      <c r="AO8" s="1247"/>
      <c r="AP8" s="1247"/>
      <c r="AQ8" s="1247"/>
      <c r="AR8" s="1247"/>
      <c r="AS8" s="1247"/>
      <c r="AT8" s="1247"/>
      <c r="AU8" s="1247"/>
      <c r="AV8" s="1247"/>
      <c r="AW8" s="1247"/>
      <c r="AX8" s="1247"/>
      <c r="AY8" s="1247"/>
      <c r="AZ8" s="1247"/>
      <c r="BA8" s="1247"/>
      <c r="BB8" s="1247"/>
      <c r="BC8" s="1247"/>
      <c r="BD8" s="1247"/>
      <c r="BE8" s="1247"/>
      <c r="BF8" s="1247"/>
      <c r="BG8" s="1247"/>
      <c r="BH8" s="1247"/>
      <c r="BI8" s="1247"/>
      <c r="BJ8" s="1247"/>
      <c r="BK8" s="1247"/>
      <c r="BL8" s="1247"/>
      <c r="BM8" s="1247"/>
      <c r="BN8" s="1247"/>
      <c r="BO8" s="1247"/>
      <c r="BP8" s="1247"/>
      <c r="BQ8" s="1247"/>
      <c r="BR8" s="1247"/>
      <c r="BS8" s="1247"/>
      <c r="BT8" s="1247"/>
      <c r="BU8" s="1247"/>
      <c r="BV8" s="1247"/>
      <c r="BW8" s="1247"/>
      <c r="BX8" s="1247"/>
      <c r="BY8" s="1247"/>
      <c r="BZ8" s="1247"/>
      <c r="CA8" s="1247"/>
      <c r="CB8" s="1247"/>
      <c r="CC8" s="1247"/>
      <c r="CD8" s="1247"/>
      <c r="CE8" s="1247"/>
      <c r="CF8" s="1247"/>
      <c r="CG8" s="1247"/>
      <c r="CH8" s="1247"/>
      <c r="CI8" s="1247"/>
      <c r="CJ8" s="1247"/>
      <c r="CK8" s="1247"/>
      <c r="CL8" s="1247"/>
      <c r="CM8" s="1247"/>
      <c r="CN8" s="1247"/>
      <c r="CO8" s="1247"/>
      <c r="CP8" s="1247"/>
      <c r="CQ8" s="1247"/>
      <c r="CR8" s="1247"/>
      <c r="CS8" s="1247"/>
      <c r="CT8" s="1247"/>
      <c r="CU8" s="1247"/>
      <c r="CV8" s="1247"/>
      <c r="CW8" s="1247"/>
      <c r="CX8" s="1247"/>
      <c r="CY8" s="1247"/>
      <c r="CZ8" s="1247"/>
      <c r="DA8" s="1247"/>
      <c r="DB8" s="1247"/>
      <c r="DC8" s="1247"/>
      <c r="DD8" s="1247"/>
      <c r="DE8" s="1247"/>
    </row>
    <row r="9" spans="1:109" s="253" customFormat="1" ht="13.5" x14ac:dyDescent="0.15">
      <c r="A9" s="1247"/>
      <c r="B9" s="1247"/>
      <c r="C9" s="1247"/>
      <c r="D9" s="1247"/>
      <c r="E9" s="1247"/>
      <c r="F9" s="1247"/>
      <c r="G9" s="1247"/>
      <c r="H9" s="1247"/>
      <c r="I9" s="1247"/>
      <c r="J9" s="1247"/>
      <c r="K9" s="1247"/>
      <c r="L9" s="1247"/>
      <c r="M9" s="1247"/>
      <c r="N9" s="1247"/>
      <c r="O9" s="1247"/>
      <c r="P9" s="1247"/>
      <c r="Q9" s="1247"/>
      <c r="R9" s="1247"/>
      <c r="S9" s="1247"/>
      <c r="T9" s="1247"/>
      <c r="U9" s="1247"/>
      <c r="V9" s="1247"/>
      <c r="W9" s="1247"/>
      <c r="X9" s="1247"/>
      <c r="Y9" s="1247"/>
      <c r="Z9" s="1247"/>
      <c r="AA9" s="1247"/>
      <c r="AB9" s="1247"/>
      <c r="AC9" s="1247"/>
      <c r="AD9" s="1247"/>
      <c r="AE9" s="1247"/>
      <c r="AF9" s="1247"/>
      <c r="AG9" s="1247"/>
      <c r="AH9" s="1247"/>
      <c r="AI9" s="1247"/>
      <c r="AJ9" s="1247"/>
      <c r="AK9" s="1247"/>
      <c r="AL9" s="1247"/>
      <c r="AM9" s="1247"/>
      <c r="AN9" s="1247"/>
      <c r="AO9" s="1247"/>
      <c r="AP9" s="1247"/>
      <c r="AQ9" s="1247"/>
      <c r="AR9" s="1247"/>
      <c r="AS9" s="1247"/>
      <c r="AT9" s="1247"/>
      <c r="AU9" s="1247"/>
      <c r="AV9" s="1247"/>
      <c r="AW9" s="1247"/>
      <c r="AX9" s="1247"/>
      <c r="AY9" s="1247"/>
      <c r="AZ9" s="1247"/>
      <c r="BA9" s="1247"/>
      <c r="BB9" s="1247"/>
      <c r="BC9" s="1247"/>
      <c r="BD9" s="1247"/>
      <c r="BE9" s="1247"/>
      <c r="BF9" s="1247"/>
      <c r="BG9" s="1247"/>
      <c r="BH9" s="1247"/>
      <c r="BI9" s="1247"/>
      <c r="BJ9" s="1247"/>
      <c r="BK9" s="1247"/>
      <c r="BL9" s="1247"/>
      <c r="BM9" s="1247"/>
      <c r="BN9" s="1247"/>
      <c r="BO9" s="1247"/>
      <c r="BP9" s="1247"/>
      <c r="BQ9" s="1247"/>
      <c r="BR9" s="1247"/>
      <c r="BS9" s="1247"/>
      <c r="BT9" s="1247"/>
      <c r="BU9" s="1247"/>
      <c r="BV9" s="1247"/>
      <c r="BW9" s="1247"/>
      <c r="BX9" s="1247"/>
      <c r="BY9" s="1247"/>
      <c r="BZ9" s="1247"/>
      <c r="CA9" s="1247"/>
      <c r="CB9" s="1247"/>
      <c r="CC9" s="1247"/>
      <c r="CD9" s="1247"/>
      <c r="CE9" s="1247"/>
      <c r="CF9" s="1247"/>
      <c r="CG9" s="1247"/>
      <c r="CH9" s="1247"/>
      <c r="CI9" s="1247"/>
      <c r="CJ9" s="1247"/>
      <c r="CK9" s="1247"/>
      <c r="CL9" s="1247"/>
      <c r="CM9" s="1247"/>
      <c r="CN9" s="1247"/>
      <c r="CO9" s="1247"/>
      <c r="CP9" s="1247"/>
      <c r="CQ9" s="1247"/>
      <c r="CR9" s="1247"/>
      <c r="CS9" s="1247"/>
      <c r="CT9" s="1247"/>
      <c r="CU9" s="1247"/>
      <c r="CV9" s="1247"/>
      <c r="CW9" s="1247"/>
      <c r="CX9" s="1247"/>
      <c r="CY9" s="1247"/>
      <c r="CZ9" s="1247"/>
      <c r="DA9" s="1247"/>
      <c r="DB9" s="1247"/>
      <c r="DC9" s="1247"/>
      <c r="DD9" s="1247"/>
      <c r="DE9" s="1247"/>
    </row>
    <row r="10" spans="1:109" s="253" customFormat="1" ht="13.5" x14ac:dyDescent="0.15">
      <c r="A10" s="1247"/>
      <c r="B10" s="1247"/>
      <c r="C10" s="1247"/>
      <c r="D10" s="1247"/>
      <c r="E10" s="1247"/>
      <c r="F10" s="1247"/>
      <c r="G10" s="1247"/>
      <c r="H10" s="1247"/>
      <c r="I10" s="1247"/>
      <c r="J10" s="1247"/>
      <c r="K10" s="1247"/>
      <c r="L10" s="1247"/>
      <c r="M10" s="1247"/>
      <c r="N10" s="1247"/>
      <c r="O10" s="1247"/>
      <c r="P10" s="1247"/>
      <c r="Q10" s="1247"/>
      <c r="R10" s="1247"/>
      <c r="S10" s="1247"/>
      <c r="T10" s="1247"/>
      <c r="U10" s="1247"/>
      <c r="V10" s="1247"/>
      <c r="W10" s="1247"/>
      <c r="X10" s="1247"/>
      <c r="Y10" s="1247"/>
      <c r="Z10" s="1247"/>
      <c r="AA10" s="1247"/>
      <c r="AB10" s="1247"/>
      <c r="AC10" s="1247"/>
      <c r="AD10" s="1247"/>
      <c r="AE10" s="1247"/>
      <c r="AF10" s="1247"/>
      <c r="AG10" s="1247"/>
      <c r="AH10" s="1247"/>
      <c r="AI10" s="1247"/>
      <c r="AJ10" s="1247"/>
      <c r="AK10" s="1247"/>
      <c r="AL10" s="1247"/>
      <c r="AM10" s="1247"/>
      <c r="AN10" s="1247"/>
      <c r="AO10" s="1247"/>
      <c r="AP10" s="1247"/>
      <c r="AQ10" s="1247"/>
      <c r="AR10" s="1247"/>
      <c r="AS10" s="1247"/>
      <c r="AT10" s="1247"/>
      <c r="AU10" s="1247"/>
      <c r="AV10" s="1247"/>
      <c r="AW10" s="1247"/>
      <c r="AX10" s="1247"/>
      <c r="AY10" s="1247"/>
      <c r="AZ10" s="1247"/>
      <c r="BA10" s="1247"/>
      <c r="BB10" s="1247"/>
      <c r="BC10" s="1247"/>
      <c r="BD10" s="1247"/>
      <c r="BE10" s="1247"/>
      <c r="BF10" s="1247"/>
      <c r="BG10" s="1247"/>
      <c r="BH10" s="1247"/>
      <c r="BI10" s="1247"/>
      <c r="BJ10" s="1247"/>
      <c r="BK10" s="1247"/>
      <c r="BL10" s="1247"/>
      <c r="BM10" s="1247"/>
      <c r="BN10" s="1247"/>
      <c r="BO10" s="1247"/>
      <c r="BP10" s="1247"/>
      <c r="BQ10" s="1247"/>
      <c r="BR10" s="1247"/>
      <c r="BS10" s="1247"/>
      <c r="BT10" s="1247"/>
      <c r="BU10" s="1247"/>
      <c r="BV10" s="1247"/>
      <c r="BW10" s="1247"/>
      <c r="BX10" s="1247"/>
      <c r="BY10" s="1247"/>
      <c r="BZ10" s="1247"/>
      <c r="CA10" s="1247"/>
      <c r="CB10" s="1247"/>
      <c r="CC10" s="1247"/>
      <c r="CD10" s="1247"/>
      <c r="CE10" s="1247"/>
      <c r="CF10" s="1247"/>
      <c r="CG10" s="1247"/>
      <c r="CH10" s="1247"/>
      <c r="CI10" s="1247"/>
      <c r="CJ10" s="1247"/>
      <c r="CK10" s="1247"/>
      <c r="CL10" s="1247"/>
      <c r="CM10" s="1247"/>
      <c r="CN10" s="1247"/>
      <c r="CO10" s="1247"/>
      <c r="CP10" s="1247"/>
      <c r="CQ10" s="1247"/>
      <c r="CR10" s="1247"/>
      <c r="CS10" s="1247"/>
      <c r="CT10" s="1247"/>
      <c r="CU10" s="1247"/>
      <c r="CV10" s="1247"/>
      <c r="CW10" s="1247"/>
      <c r="CX10" s="1247"/>
      <c r="CY10" s="1247"/>
      <c r="CZ10" s="1247"/>
      <c r="DA10" s="1247"/>
      <c r="DB10" s="1247"/>
      <c r="DC10" s="1247"/>
      <c r="DD10" s="1247"/>
      <c r="DE10" s="1247"/>
    </row>
    <row r="11" spans="1:109" s="253" customFormat="1" ht="13.5" x14ac:dyDescent="0.15">
      <c r="A11" s="1247"/>
      <c r="B11" s="1247"/>
      <c r="C11" s="1247"/>
      <c r="D11" s="1247"/>
      <c r="E11" s="1247"/>
      <c r="F11" s="1247"/>
      <c r="G11" s="1247"/>
      <c r="H11" s="1247"/>
      <c r="I11" s="1247"/>
      <c r="J11" s="1247"/>
      <c r="K11" s="1247"/>
      <c r="L11" s="1247"/>
      <c r="M11" s="1247"/>
      <c r="N11" s="1247"/>
      <c r="O11" s="1247"/>
      <c r="P11" s="1247"/>
      <c r="Q11" s="1247"/>
      <c r="R11" s="1247"/>
      <c r="S11" s="1247"/>
      <c r="T11" s="1247"/>
      <c r="U11" s="1247"/>
      <c r="V11" s="1247"/>
      <c r="W11" s="1247"/>
      <c r="X11" s="1247"/>
      <c r="Y11" s="1247"/>
      <c r="Z11" s="1247"/>
      <c r="AA11" s="1247"/>
      <c r="AB11" s="1247"/>
      <c r="AC11" s="1247"/>
      <c r="AD11" s="1247"/>
      <c r="AE11" s="1247"/>
      <c r="AF11" s="1247"/>
      <c r="AG11" s="1247"/>
      <c r="AH11" s="1247"/>
      <c r="AI11" s="1247"/>
      <c r="AJ11" s="1247"/>
      <c r="AK11" s="1247"/>
      <c r="AL11" s="1247"/>
      <c r="AM11" s="1247"/>
      <c r="AN11" s="1247"/>
      <c r="AO11" s="1247"/>
      <c r="AP11" s="1247"/>
      <c r="AQ11" s="1247"/>
      <c r="AR11" s="1247"/>
      <c r="AS11" s="1247"/>
      <c r="AT11" s="1247"/>
      <c r="AU11" s="1247"/>
      <c r="AV11" s="1247"/>
      <c r="AW11" s="1247"/>
      <c r="AX11" s="1247"/>
      <c r="AY11" s="1247"/>
      <c r="AZ11" s="1247"/>
      <c r="BA11" s="1247"/>
      <c r="BB11" s="1247"/>
      <c r="BC11" s="1247"/>
      <c r="BD11" s="1247"/>
      <c r="BE11" s="1247"/>
      <c r="BF11" s="1247"/>
      <c r="BG11" s="1247"/>
      <c r="BH11" s="1247"/>
      <c r="BI11" s="1247"/>
      <c r="BJ11" s="1247"/>
      <c r="BK11" s="1247"/>
      <c r="BL11" s="1247"/>
      <c r="BM11" s="1247"/>
      <c r="BN11" s="1247"/>
      <c r="BO11" s="1247"/>
      <c r="BP11" s="1247"/>
      <c r="BQ11" s="1247"/>
      <c r="BR11" s="1247"/>
      <c r="BS11" s="1247"/>
      <c r="BT11" s="1247"/>
      <c r="BU11" s="1247"/>
      <c r="BV11" s="1247"/>
      <c r="BW11" s="1247"/>
      <c r="BX11" s="1247"/>
      <c r="BY11" s="1247"/>
      <c r="BZ11" s="1247"/>
      <c r="CA11" s="1247"/>
      <c r="CB11" s="1247"/>
      <c r="CC11" s="1247"/>
      <c r="CD11" s="1247"/>
      <c r="CE11" s="1247"/>
      <c r="CF11" s="1247"/>
      <c r="CG11" s="1247"/>
      <c r="CH11" s="1247"/>
      <c r="CI11" s="1247"/>
      <c r="CJ11" s="1247"/>
      <c r="CK11" s="1247"/>
      <c r="CL11" s="1247"/>
      <c r="CM11" s="1247"/>
      <c r="CN11" s="1247"/>
      <c r="CO11" s="1247"/>
      <c r="CP11" s="1247"/>
      <c r="CQ11" s="1247"/>
      <c r="CR11" s="1247"/>
      <c r="CS11" s="1247"/>
      <c r="CT11" s="1247"/>
      <c r="CU11" s="1247"/>
      <c r="CV11" s="1247"/>
      <c r="CW11" s="1247"/>
      <c r="CX11" s="1247"/>
      <c r="CY11" s="1247"/>
      <c r="CZ11" s="1247"/>
      <c r="DA11" s="1247"/>
      <c r="DB11" s="1247"/>
      <c r="DC11" s="1247"/>
      <c r="DD11" s="1247"/>
      <c r="DE11" s="1247"/>
    </row>
    <row r="12" spans="1:109" s="253" customFormat="1" ht="13.5" x14ac:dyDescent="0.15">
      <c r="A12" s="1247"/>
      <c r="B12" s="1247"/>
      <c r="C12" s="1247"/>
      <c r="D12" s="1247"/>
      <c r="E12" s="1247"/>
      <c r="F12" s="1247"/>
      <c r="G12" s="1247"/>
      <c r="H12" s="1247"/>
      <c r="I12" s="1247"/>
      <c r="J12" s="1247"/>
      <c r="K12" s="1247"/>
      <c r="L12" s="1247"/>
      <c r="M12" s="1247"/>
      <c r="N12" s="1247"/>
      <c r="O12" s="1247"/>
      <c r="P12" s="1247"/>
      <c r="Q12" s="1247"/>
      <c r="R12" s="1247"/>
      <c r="S12" s="1247"/>
      <c r="T12" s="1247"/>
      <c r="U12" s="1247"/>
      <c r="V12" s="1247"/>
      <c r="W12" s="1247"/>
      <c r="X12" s="1247"/>
      <c r="Y12" s="1247"/>
      <c r="Z12" s="1247"/>
      <c r="AA12" s="1247"/>
      <c r="AB12" s="1247"/>
      <c r="AC12" s="1247"/>
      <c r="AD12" s="1247"/>
      <c r="AE12" s="1247"/>
      <c r="AF12" s="1247"/>
      <c r="AG12" s="1247"/>
      <c r="AH12" s="1247"/>
      <c r="AI12" s="1247"/>
      <c r="AJ12" s="1247"/>
      <c r="AK12" s="1247"/>
      <c r="AL12" s="1247"/>
      <c r="AM12" s="1247"/>
      <c r="AN12" s="1247"/>
      <c r="AO12" s="1247"/>
      <c r="AP12" s="1247"/>
      <c r="AQ12" s="1247"/>
      <c r="AR12" s="1247"/>
      <c r="AS12" s="1247"/>
      <c r="AT12" s="1247"/>
      <c r="AU12" s="1247"/>
      <c r="AV12" s="1247"/>
      <c r="AW12" s="1247"/>
      <c r="AX12" s="1247"/>
      <c r="AY12" s="1247"/>
      <c r="AZ12" s="1247"/>
      <c r="BA12" s="1247"/>
      <c r="BB12" s="1247"/>
      <c r="BC12" s="1247"/>
      <c r="BD12" s="1247"/>
      <c r="BE12" s="1247"/>
      <c r="BF12" s="1247"/>
      <c r="BG12" s="1247"/>
      <c r="BH12" s="1247"/>
      <c r="BI12" s="1247"/>
      <c r="BJ12" s="1247"/>
      <c r="BK12" s="1247"/>
      <c r="BL12" s="1247"/>
      <c r="BM12" s="1247"/>
      <c r="BN12" s="1247"/>
      <c r="BO12" s="1247"/>
      <c r="BP12" s="1247"/>
      <c r="BQ12" s="1247"/>
      <c r="BR12" s="1247"/>
      <c r="BS12" s="1247"/>
      <c r="BT12" s="1247"/>
      <c r="BU12" s="1247"/>
      <c r="BV12" s="1247"/>
      <c r="BW12" s="1247"/>
      <c r="BX12" s="1247"/>
      <c r="BY12" s="1247"/>
      <c r="BZ12" s="1247"/>
      <c r="CA12" s="1247"/>
      <c r="CB12" s="1247"/>
      <c r="CC12" s="1247"/>
      <c r="CD12" s="1247"/>
      <c r="CE12" s="1247"/>
      <c r="CF12" s="1247"/>
      <c r="CG12" s="1247"/>
      <c r="CH12" s="1247"/>
      <c r="CI12" s="1247"/>
      <c r="CJ12" s="1247"/>
      <c r="CK12" s="1247"/>
      <c r="CL12" s="1247"/>
      <c r="CM12" s="1247"/>
      <c r="CN12" s="1247"/>
      <c r="CO12" s="1247"/>
      <c r="CP12" s="1247"/>
      <c r="CQ12" s="1247"/>
      <c r="CR12" s="1247"/>
      <c r="CS12" s="1247"/>
      <c r="CT12" s="1247"/>
      <c r="CU12" s="1247"/>
      <c r="CV12" s="1247"/>
      <c r="CW12" s="1247"/>
      <c r="CX12" s="1247"/>
      <c r="CY12" s="1247"/>
      <c r="CZ12" s="1247"/>
      <c r="DA12" s="1247"/>
      <c r="DB12" s="1247"/>
      <c r="DC12" s="1247"/>
      <c r="DD12" s="1247"/>
      <c r="DE12" s="1247"/>
    </row>
    <row r="13" spans="1:109" s="253" customFormat="1" ht="13.5" x14ac:dyDescent="0.15">
      <c r="A13" s="1247"/>
      <c r="B13" s="1247"/>
      <c r="C13" s="1247"/>
      <c r="D13" s="1247"/>
      <c r="E13" s="1247"/>
      <c r="F13" s="1247"/>
      <c r="G13" s="1247"/>
      <c r="H13" s="1247"/>
      <c r="I13" s="1247"/>
      <c r="J13" s="1247"/>
      <c r="K13" s="1247"/>
      <c r="L13" s="1247"/>
      <c r="M13" s="1247"/>
      <c r="N13" s="1247"/>
      <c r="O13" s="1247"/>
      <c r="P13" s="1247"/>
      <c r="Q13" s="1247"/>
      <c r="R13" s="1247"/>
      <c r="S13" s="1247"/>
      <c r="T13" s="1247"/>
      <c r="U13" s="1247"/>
      <c r="V13" s="1247"/>
      <c r="W13" s="1247"/>
      <c r="X13" s="1247"/>
      <c r="Y13" s="1247"/>
      <c r="Z13" s="1247"/>
      <c r="AA13" s="1247"/>
      <c r="AB13" s="1247"/>
      <c r="AC13" s="1247"/>
      <c r="AD13" s="1247"/>
      <c r="AE13" s="1247"/>
      <c r="AF13" s="1247"/>
      <c r="AG13" s="1247"/>
      <c r="AH13" s="1247"/>
      <c r="AI13" s="1247"/>
      <c r="AJ13" s="1247"/>
      <c r="AK13" s="1247"/>
      <c r="AL13" s="1247"/>
      <c r="AM13" s="1247"/>
      <c r="AN13" s="1247"/>
      <c r="AO13" s="1247"/>
      <c r="AP13" s="1247"/>
      <c r="AQ13" s="1247"/>
      <c r="AR13" s="1247"/>
      <c r="AS13" s="1247"/>
      <c r="AT13" s="1247"/>
      <c r="AU13" s="1247"/>
      <c r="AV13" s="1247"/>
      <c r="AW13" s="1247"/>
      <c r="AX13" s="1247"/>
      <c r="AY13" s="1247"/>
      <c r="AZ13" s="1247"/>
      <c r="BA13" s="1247"/>
      <c r="BB13" s="1247"/>
      <c r="BC13" s="1247"/>
      <c r="BD13" s="1247"/>
      <c r="BE13" s="1247"/>
      <c r="BF13" s="1247"/>
      <c r="BG13" s="1247"/>
      <c r="BH13" s="1247"/>
      <c r="BI13" s="1247"/>
      <c r="BJ13" s="1247"/>
      <c r="BK13" s="1247"/>
      <c r="BL13" s="1247"/>
      <c r="BM13" s="1247"/>
      <c r="BN13" s="1247"/>
      <c r="BO13" s="1247"/>
      <c r="BP13" s="1247"/>
      <c r="BQ13" s="1247"/>
      <c r="BR13" s="1247"/>
      <c r="BS13" s="1247"/>
      <c r="BT13" s="1247"/>
      <c r="BU13" s="1247"/>
      <c r="BV13" s="1247"/>
      <c r="BW13" s="1247"/>
      <c r="BX13" s="1247"/>
      <c r="BY13" s="1247"/>
      <c r="BZ13" s="1247"/>
      <c r="CA13" s="1247"/>
      <c r="CB13" s="1247"/>
      <c r="CC13" s="1247"/>
      <c r="CD13" s="1247"/>
      <c r="CE13" s="1247"/>
      <c r="CF13" s="1247"/>
      <c r="CG13" s="1247"/>
      <c r="CH13" s="1247"/>
      <c r="CI13" s="1247"/>
      <c r="CJ13" s="1247"/>
      <c r="CK13" s="1247"/>
      <c r="CL13" s="1247"/>
      <c r="CM13" s="1247"/>
      <c r="CN13" s="1247"/>
      <c r="CO13" s="1247"/>
      <c r="CP13" s="1247"/>
      <c r="CQ13" s="1247"/>
      <c r="CR13" s="1247"/>
      <c r="CS13" s="1247"/>
      <c r="CT13" s="1247"/>
      <c r="CU13" s="1247"/>
      <c r="CV13" s="1247"/>
      <c r="CW13" s="1247"/>
      <c r="CX13" s="1247"/>
      <c r="CY13" s="1247"/>
      <c r="CZ13" s="1247"/>
      <c r="DA13" s="1247"/>
      <c r="DB13" s="1247"/>
      <c r="DC13" s="1247"/>
      <c r="DD13" s="1247"/>
      <c r="DE13" s="1247"/>
    </row>
    <row r="14" spans="1:109" s="253" customFormat="1" ht="13.5" x14ac:dyDescent="0.15">
      <c r="A14" s="1247"/>
      <c r="B14" s="1247"/>
      <c r="C14" s="1247"/>
      <c r="D14" s="1247"/>
      <c r="E14" s="1247"/>
      <c r="F14" s="1247"/>
      <c r="G14" s="1247"/>
      <c r="H14" s="1247"/>
      <c r="I14" s="1247"/>
      <c r="J14" s="1247"/>
      <c r="K14" s="1247"/>
      <c r="L14" s="1247"/>
      <c r="M14" s="1247"/>
      <c r="N14" s="1247"/>
      <c r="O14" s="1247"/>
      <c r="P14" s="1247"/>
      <c r="Q14" s="1247"/>
      <c r="R14" s="1247"/>
      <c r="S14" s="1247"/>
      <c r="T14" s="1247"/>
      <c r="U14" s="1247"/>
      <c r="V14" s="1247"/>
      <c r="W14" s="1247"/>
      <c r="X14" s="1247"/>
      <c r="Y14" s="1247"/>
      <c r="Z14" s="1247"/>
      <c r="AA14" s="1247"/>
      <c r="AB14" s="1247"/>
      <c r="AC14" s="1247"/>
      <c r="AD14" s="1247"/>
      <c r="AE14" s="1247"/>
      <c r="AF14" s="1247"/>
      <c r="AG14" s="1247"/>
      <c r="AH14" s="1247"/>
      <c r="AI14" s="1247"/>
      <c r="AJ14" s="1247"/>
      <c r="AK14" s="1247"/>
      <c r="AL14" s="1247"/>
      <c r="AM14" s="1247"/>
      <c r="AN14" s="1247"/>
      <c r="AO14" s="1247"/>
      <c r="AP14" s="1247"/>
      <c r="AQ14" s="1247"/>
      <c r="AR14" s="1247"/>
      <c r="AS14" s="1247"/>
      <c r="AT14" s="1247"/>
      <c r="AU14" s="1247"/>
      <c r="AV14" s="1247"/>
      <c r="AW14" s="1247"/>
      <c r="AX14" s="1247"/>
      <c r="AY14" s="1247"/>
      <c r="AZ14" s="1247"/>
      <c r="BA14" s="1247"/>
      <c r="BB14" s="1247"/>
      <c r="BC14" s="1247"/>
      <c r="BD14" s="1247"/>
      <c r="BE14" s="1247"/>
      <c r="BF14" s="1247"/>
      <c r="BG14" s="1247"/>
      <c r="BH14" s="1247"/>
      <c r="BI14" s="1247"/>
      <c r="BJ14" s="1247"/>
      <c r="BK14" s="1247"/>
      <c r="BL14" s="1247"/>
      <c r="BM14" s="1247"/>
      <c r="BN14" s="1247"/>
      <c r="BO14" s="1247"/>
      <c r="BP14" s="1247"/>
      <c r="BQ14" s="1247"/>
      <c r="BR14" s="1247"/>
      <c r="BS14" s="1247"/>
      <c r="BT14" s="1247"/>
      <c r="BU14" s="1247"/>
      <c r="BV14" s="1247"/>
      <c r="BW14" s="1247"/>
      <c r="BX14" s="1247"/>
      <c r="BY14" s="1247"/>
      <c r="BZ14" s="1247"/>
      <c r="CA14" s="1247"/>
      <c r="CB14" s="1247"/>
      <c r="CC14" s="1247"/>
      <c r="CD14" s="1247"/>
      <c r="CE14" s="1247"/>
      <c r="CF14" s="1247"/>
      <c r="CG14" s="1247"/>
      <c r="CH14" s="1247"/>
      <c r="CI14" s="1247"/>
      <c r="CJ14" s="1247"/>
      <c r="CK14" s="1247"/>
      <c r="CL14" s="1247"/>
      <c r="CM14" s="1247"/>
      <c r="CN14" s="1247"/>
      <c r="CO14" s="1247"/>
      <c r="CP14" s="1247"/>
      <c r="CQ14" s="1247"/>
      <c r="CR14" s="1247"/>
      <c r="CS14" s="1247"/>
      <c r="CT14" s="1247"/>
      <c r="CU14" s="1247"/>
      <c r="CV14" s="1247"/>
      <c r="CW14" s="1247"/>
      <c r="CX14" s="1247"/>
      <c r="CY14" s="1247"/>
      <c r="CZ14" s="1247"/>
      <c r="DA14" s="1247"/>
      <c r="DB14" s="1247"/>
      <c r="DC14" s="1247"/>
      <c r="DD14" s="1247"/>
      <c r="DE14" s="1247"/>
    </row>
    <row r="15" spans="1:109" s="253" customFormat="1" ht="13.5" x14ac:dyDescent="0.15">
      <c r="A15" s="255"/>
      <c r="B15" s="1247"/>
      <c r="C15" s="1247"/>
      <c r="D15" s="1247"/>
      <c r="E15" s="1247"/>
      <c r="F15" s="1247"/>
      <c r="G15" s="1247"/>
      <c r="H15" s="1247"/>
      <c r="I15" s="1247"/>
      <c r="J15" s="1247"/>
      <c r="K15" s="1247"/>
      <c r="L15" s="1247"/>
      <c r="M15" s="1247"/>
      <c r="N15" s="1247"/>
      <c r="O15" s="1247"/>
      <c r="P15" s="1247"/>
      <c r="Q15" s="1247"/>
      <c r="R15" s="1247"/>
      <c r="S15" s="1247"/>
      <c r="T15" s="1247"/>
      <c r="U15" s="1247"/>
      <c r="V15" s="1247"/>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R15" s="1247"/>
      <c r="AS15" s="1247"/>
      <c r="AT15" s="1247"/>
      <c r="AU15" s="1247"/>
      <c r="AV15" s="1247"/>
      <c r="AW15" s="1247"/>
      <c r="AX15" s="1247"/>
      <c r="AY15" s="1247"/>
      <c r="AZ15" s="1247"/>
      <c r="BA15" s="1247"/>
      <c r="BB15" s="1247"/>
      <c r="BC15" s="1247"/>
      <c r="BD15" s="1247"/>
      <c r="BE15" s="1247"/>
      <c r="BF15" s="1247"/>
      <c r="BG15" s="1247"/>
      <c r="BH15" s="1247"/>
      <c r="BI15" s="1247"/>
      <c r="BJ15" s="1247"/>
      <c r="BK15" s="1247"/>
      <c r="BL15" s="1247"/>
      <c r="BM15" s="1247"/>
      <c r="BN15" s="1247"/>
      <c r="BO15" s="1247"/>
      <c r="BP15" s="1247"/>
      <c r="BQ15" s="1247"/>
      <c r="BR15" s="1247"/>
      <c r="BS15" s="1247"/>
      <c r="BT15" s="1247"/>
      <c r="BU15" s="1247"/>
      <c r="BV15" s="1247"/>
      <c r="BW15" s="1247"/>
      <c r="BX15" s="1247"/>
      <c r="BY15" s="1247"/>
      <c r="BZ15" s="1247"/>
      <c r="CA15" s="1247"/>
      <c r="CB15" s="1247"/>
      <c r="CC15" s="1247"/>
      <c r="CD15" s="1247"/>
      <c r="CE15" s="1247"/>
      <c r="CF15" s="1247"/>
      <c r="CG15" s="1247"/>
      <c r="CH15" s="1247"/>
      <c r="CI15" s="1247"/>
      <c r="CJ15" s="1247"/>
      <c r="CK15" s="1247"/>
      <c r="CL15" s="1247"/>
      <c r="CM15" s="1247"/>
      <c r="CN15" s="1247"/>
      <c r="CO15" s="1247"/>
      <c r="CP15" s="1247"/>
      <c r="CQ15" s="1247"/>
      <c r="CR15" s="1247"/>
      <c r="CS15" s="1247"/>
      <c r="CT15" s="1247"/>
      <c r="CU15" s="1247"/>
      <c r="CV15" s="1247"/>
      <c r="CW15" s="1247"/>
      <c r="CX15" s="1247"/>
      <c r="CY15" s="1247"/>
      <c r="CZ15" s="1247"/>
      <c r="DA15" s="1247"/>
      <c r="DB15" s="1247"/>
      <c r="DC15" s="1247"/>
      <c r="DD15" s="1247"/>
      <c r="DE15" s="1247"/>
    </row>
    <row r="16" spans="1:109" s="253" customFormat="1" ht="13.5" x14ac:dyDescent="0.15">
      <c r="A16" s="255"/>
      <c r="B16" s="1247"/>
      <c r="C16" s="1247"/>
      <c r="D16" s="1247"/>
      <c r="E16" s="1247"/>
      <c r="F16" s="1247"/>
      <c r="G16" s="1247"/>
      <c r="H16" s="1247"/>
      <c r="I16" s="1247"/>
      <c r="J16" s="1247"/>
      <c r="K16" s="1247"/>
      <c r="L16" s="1247"/>
      <c r="M16" s="1247"/>
      <c r="N16" s="1247"/>
      <c r="O16" s="1247"/>
      <c r="P16" s="1247"/>
      <c r="Q16" s="1247"/>
      <c r="R16" s="1247"/>
      <c r="S16" s="1247"/>
      <c r="T16" s="1247"/>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V16" s="1247"/>
      <c r="AW16" s="1247"/>
      <c r="AX16" s="1247"/>
      <c r="AY16" s="1247"/>
      <c r="AZ16" s="1247"/>
      <c r="BA16" s="1247"/>
      <c r="BB16" s="1247"/>
      <c r="BC16" s="1247"/>
      <c r="BD16" s="1247"/>
      <c r="BE16" s="1247"/>
      <c r="BF16" s="1247"/>
      <c r="BG16" s="1247"/>
      <c r="BH16" s="1247"/>
      <c r="BI16" s="1247"/>
      <c r="BJ16" s="1247"/>
      <c r="BK16" s="1247"/>
      <c r="BL16" s="1247"/>
      <c r="BM16" s="1247"/>
      <c r="BN16" s="1247"/>
      <c r="BO16" s="1247"/>
      <c r="BP16" s="1247"/>
      <c r="BQ16" s="1247"/>
      <c r="BR16" s="1247"/>
      <c r="BS16" s="1247"/>
      <c r="BT16" s="1247"/>
      <c r="BU16" s="1247"/>
      <c r="BV16" s="1247"/>
      <c r="BW16" s="1247"/>
      <c r="BX16" s="1247"/>
      <c r="BY16" s="1247"/>
      <c r="BZ16" s="1247"/>
      <c r="CA16" s="1247"/>
      <c r="CB16" s="1247"/>
      <c r="CC16" s="1247"/>
      <c r="CD16" s="1247"/>
      <c r="CE16" s="1247"/>
      <c r="CF16" s="1247"/>
      <c r="CG16" s="1247"/>
      <c r="CH16" s="1247"/>
      <c r="CI16" s="1247"/>
      <c r="CJ16" s="1247"/>
      <c r="CK16" s="1247"/>
      <c r="CL16" s="1247"/>
      <c r="CM16" s="1247"/>
      <c r="CN16" s="1247"/>
      <c r="CO16" s="1247"/>
      <c r="CP16" s="1247"/>
      <c r="CQ16" s="1247"/>
      <c r="CR16" s="1247"/>
      <c r="CS16" s="1247"/>
      <c r="CT16" s="1247"/>
      <c r="CU16" s="1247"/>
      <c r="CV16" s="1247"/>
      <c r="CW16" s="1247"/>
      <c r="CX16" s="1247"/>
      <c r="CY16" s="1247"/>
      <c r="CZ16" s="1247"/>
      <c r="DA16" s="1247"/>
      <c r="DB16" s="1247"/>
      <c r="DC16" s="1247"/>
      <c r="DD16" s="1247"/>
      <c r="DE16" s="1247"/>
    </row>
    <row r="17" spans="1:109" s="253" customFormat="1" ht="13.5" x14ac:dyDescent="0.15">
      <c r="A17" s="255"/>
      <c r="B17" s="1247"/>
      <c r="C17" s="1247"/>
      <c r="D17" s="1247"/>
      <c r="E17" s="1247"/>
      <c r="F17" s="1247"/>
      <c r="G17" s="1247"/>
      <c r="H17" s="1247"/>
      <c r="I17" s="1247"/>
      <c r="J17" s="1247"/>
      <c r="K17" s="1247"/>
      <c r="L17" s="1247"/>
      <c r="M17" s="1247"/>
      <c r="N17" s="1247"/>
      <c r="O17" s="1247"/>
      <c r="P17" s="1247"/>
      <c r="Q17" s="1247"/>
      <c r="R17" s="1247"/>
      <c r="S17" s="1247"/>
      <c r="T17" s="1247"/>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V17" s="1247"/>
      <c r="AW17" s="1247"/>
      <c r="AX17" s="1247"/>
      <c r="AY17" s="1247"/>
      <c r="AZ17" s="1247"/>
      <c r="BA17" s="1247"/>
      <c r="BB17" s="1247"/>
      <c r="BC17" s="1247"/>
      <c r="BD17" s="1247"/>
      <c r="BE17" s="1247"/>
      <c r="BF17" s="1247"/>
      <c r="BG17" s="1247"/>
      <c r="BH17" s="1247"/>
      <c r="BI17" s="1247"/>
      <c r="BJ17" s="1247"/>
      <c r="BK17" s="1247"/>
      <c r="BL17" s="1247"/>
      <c r="BM17" s="1247"/>
      <c r="BN17" s="1247"/>
      <c r="BO17" s="1247"/>
      <c r="BP17" s="1247"/>
      <c r="BQ17" s="1247"/>
      <c r="BR17" s="1247"/>
      <c r="BS17" s="1247"/>
      <c r="BT17" s="1247"/>
      <c r="BU17" s="1247"/>
      <c r="BV17" s="1247"/>
      <c r="BW17" s="1247"/>
      <c r="BX17" s="1247"/>
      <c r="BY17" s="1247"/>
      <c r="BZ17" s="1247"/>
      <c r="CA17" s="1247"/>
      <c r="CB17" s="1247"/>
      <c r="CC17" s="1247"/>
      <c r="CD17" s="1247"/>
      <c r="CE17" s="1247"/>
      <c r="CF17" s="1247"/>
      <c r="CG17" s="1247"/>
      <c r="CH17" s="1247"/>
      <c r="CI17" s="1247"/>
      <c r="CJ17" s="1247"/>
      <c r="CK17" s="1247"/>
      <c r="CL17" s="1247"/>
      <c r="CM17" s="1247"/>
      <c r="CN17" s="1247"/>
      <c r="CO17" s="1247"/>
      <c r="CP17" s="1247"/>
      <c r="CQ17" s="1247"/>
      <c r="CR17" s="1247"/>
      <c r="CS17" s="1247"/>
      <c r="CT17" s="1247"/>
      <c r="CU17" s="1247"/>
      <c r="CV17" s="1247"/>
      <c r="CW17" s="1247"/>
      <c r="CX17" s="1247"/>
      <c r="CY17" s="1247"/>
      <c r="CZ17" s="1247"/>
      <c r="DA17" s="1247"/>
      <c r="DB17" s="1247"/>
      <c r="DC17" s="1247"/>
      <c r="DD17" s="1247"/>
      <c r="DE17" s="1247"/>
    </row>
    <row r="18" spans="1:109" s="253" customFormat="1" ht="13.5" x14ac:dyDescent="0.15">
      <c r="A18" s="255"/>
      <c r="B18" s="1247"/>
      <c r="C18" s="1247"/>
      <c r="D18" s="1247"/>
      <c r="E18" s="1247"/>
      <c r="F18" s="1247"/>
      <c r="G18" s="1247"/>
      <c r="H18" s="1247"/>
      <c r="I18" s="1247"/>
      <c r="J18" s="1247"/>
      <c r="K18" s="1247"/>
      <c r="L18" s="1247"/>
      <c r="M18" s="1247"/>
      <c r="N18" s="1247"/>
      <c r="O18" s="1247"/>
      <c r="P18" s="1247"/>
      <c r="Q18" s="1247"/>
      <c r="R18" s="1247"/>
      <c r="S18" s="1247"/>
      <c r="T18" s="1247"/>
      <c r="U18" s="1247"/>
      <c r="V18" s="1247"/>
      <c r="W18" s="1247"/>
      <c r="X18" s="1247"/>
      <c r="Y18" s="1247"/>
      <c r="Z18" s="1247"/>
      <c r="AA18" s="1247"/>
      <c r="AB18" s="1247"/>
      <c r="AC18" s="1247"/>
      <c r="AD18" s="1247"/>
      <c r="AE18" s="1247"/>
      <c r="AF18" s="1247"/>
      <c r="AG18" s="1247"/>
      <c r="AH18" s="1247"/>
      <c r="AI18" s="1247"/>
      <c r="AJ18" s="1247"/>
      <c r="AK18" s="1247"/>
      <c r="AL18" s="1247"/>
      <c r="AM18" s="1247"/>
      <c r="AN18" s="1247"/>
      <c r="AO18" s="1247"/>
      <c r="AP18" s="1247"/>
      <c r="AQ18" s="1247"/>
      <c r="AR18" s="1247"/>
      <c r="AS18" s="1247"/>
      <c r="AT18" s="1247"/>
      <c r="AU18" s="1247"/>
      <c r="AV18" s="1247"/>
      <c r="AW18" s="1247"/>
      <c r="AX18" s="1247"/>
      <c r="AY18" s="1247"/>
      <c r="AZ18" s="1247"/>
      <c r="BA18" s="1247"/>
      <c r="BB18" s="1247"/>
      <c r="BC18" s="1247"/>
      <c r="BD18" s="1247"/>
      <c r="BE18" s="1247"/>
      <c r="BF18" s="1247"/>
      <c r="BG18" s="1247"/>
      <c r="BH18" s="1247"/>
      <c r="BI18" s="1247"/>
      <c r="BJ18" s="1247"/>
      <c r="BK18" s="1247"/>
      <c r="BL18" s="1247"/>
      <c r="BM18" s="1247"/>
      <c r="BN18" s="1247"/>
      <c r="BO18" s="1247"/>
      <c r="BP18" s="1247"/>
      <c r="BQ18" s="1247"/>
      <c r="BR18" s="1247"/>
      <c r="BS18" s="1247"/>
      <c r="BT18" s="1247"/>
      <c r="BU18" s="1247"/>
      <c r="BV18" s="1247"/>
      <c r="BW18" s="1247"/>
      <c r="BX18" s="1247"/>
      <c r="BY18" s="1247"/>
      <c r="BZ18" s="1247"/>
      <c r="CA18" s="1247"/>
      <c r="CB18" s="1247"/>
      <c r="CC18" s="1247"/>
      <c r="CD18" s="1247"/>
      <c r="CE18" s="1247"/>
      <c r="CF18" s="1247"/>
      <c r="CG18" s="1247"/>
      <c r="CH18" s="1247"/>
      <c r="CI18" s="1247"/>
      <c r="CJ18" s="1247"/>
      <c r="CK18" s="1247"/>
      <c r="CL18" s="1247"/>
      <c r="CM18" s="1247"/>
      <c r="CN18" s="1247"/>
      <c r="CO18" s="1247"/>
      <c r="CP18" s="1247"/>
      <c r="CQ18" s="1247"/>
      <c r="CR18" s="1247"/>
      <c r="CS18" s="1247"/>
      <c r="CT18" s="1247"/>
      <c r="CU18" s="1247"/>
      <c r="CV18" s="1247"/>
      <c r="CW18" s="1247"/>
      <c r="CX18" s="1247"/>
      <c r="CY18" s="1247"/>
      <c r="CZ18" s="1247"/>
      <c r="DA18" s="1247"/>
      <c r="DB18" s="1247"/>
      <c r="DC18" s="1247"/>
      <c r="DD18" s="1247"/>
      <c r="DE18" s="1247"/>
    </row>
    <row r="19" spans="1:109" ht="13.5" x14ac:dyDescent="0.15">
      <c r="DD19" s="255"/>
      <c r="DE19" s="255"/>
    </row>
    <row r="20" spans="1:109" ht="13.5" x14ac:dyDescent="0.15">
      <c r="DD20" s="255"/>
      <c r="DE20" s="255"/>
    </row>
    <row r="21" spans="1:109" ht="17.25" customHeight="1" x14ac:dyDescent="0.15">
      <c r="B21" s="1246"/>
      <c r="C21" s="257"/>
      <c r="D21" s="257"/>
      <c r="E21" s="257"/>
      <c r="F21" s="257"/>
      <c r="G21" s="257"/>
      <c r="H21" s="257"/>
      <c r="I21" s="257"/>
      <c r="J21" s="257"/>
      <c r="K21" s="257"/>
      <c r="L21" s="257"/>
      <c r="M21" s="257"/>
      <c r="N21" s="124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45"/>
      <c r="AU21" s="257"/>
      <c r="AV21" s="257"/>
      <c r="AW21" s="257"/>
      <c r="AX21" s="257"/>
      <c r="AY21" s="257"/>
      <c r="AZ21" s="257"/>
      <c r="BA21" s="257"/>
      <c r="BB21" s="257"/>
      <c r="BC21" s="257"/>
      <c r="BD21" s="257"/>
      <c r="BE21" s="257"/>
      <c r="BF21" s="1245"/>
      <c r="BG21" s="257"/>
      <c r="BH21" s="257"/>
      <c r="BI21" s="257"/>
      <c r="BJ21" s="257"/>
      <c r="BK21" s="257"/>
      <c r="BL21" s="257"/>
      <c r="BM21" s="257"/>
      <c r="BN21" s="257"/>
      <c r="BO21" s="257"/>
      <c r="BP21" s="257"/>
      <c r="BQ21" s="257"/>
      <c r="BR21" s="1245"/>
      <c r="BS21" s="257"/>
      <c r="BT21" s="257"/>
      <c r="BU21" s="257"/>
      <c r="BV21" s="257"/>
      <c r="BW21" s="257"/>
      <c r="BX21" s="257"/>
      <c r="BY21" s="257"/>
      <c r="BZ21" s="257"/>
      <c r="CA21" s="257"/>
      <c r="CB21" s="257"/>
      <c r="CC21" s="257"/>
      <c r="CD21" s="1245"/>
      <c r="CE21" s="257"/>
      <c r="CF21" s="257"/>
      <c r="CG21" s="257"/>
      <c r="CH21" s="257"/>
      <c r="CI21" s="257"/>
      <c r="CJ21" s="257"/>
      <c r="CK21" s="257"/>
      <c r="CL21" s="257"/>
      <c r="CM21" s="257"/>
      <c r="CN21" s="257"/>
      <c r="CO21" s="257"/>
      <c r="CP21" s="1245"/>
      <c r="CQ21" s="257"/>
      <c r="CR21" s="257"/>
      <c r="CS21" s="257"/>
      <c r="CT21" s="257"/>
      <c r="CU21" s="257"/>
      <c r="CV21" s="257"/>
      <c r="CW21" s="257"/>
      <c r="CX21" s="257"/>
      <c r="CY21" s="257"/>
      <c r="CZ21" s="257"/>
      <c r="DA21" s="257"/>
      <c r="DB21" s="1245"/>
      <c r="DC21" s="257"/>
      <c r="DD21" s="258"/>
      <c r="DE21" s="255"/>
    </row>
    <row r="22" spans="1:109" ht="17.25" customHeight="1" x14ac:dyDescent="0.15">
      <c r="B22" s="259"/>
    </row>
    <row r="23" spans="1:109" ht="13.5" x14ac:dyDescent="0.15">
      <c r="B23" s="259"/>
    </row>
    <row r="24" spans="1:109" ht="13.5" x14ac:dyDescent="0.15">
      <c r="B24" s="259"/>
    </row>
    <row r="25" spans="1:109" ht="13.5" x14ac:dyDescent="0.15">
      <c r="B25" s="259"/>
    </row>
    <row r="26" spans="1:109" ht="13.5" x14ac:dyDescent="0.15">
      <c r="B26" s="259"/>
    </row>
    <row r="27" spans="1:109" ht="13.5" x14ac:dyDescent="0.15">
      <c r="B27" s="259"/>
    </row>
    <row r="28" spans="1:109" ht="13.5" x14ac:dyDescent="0.15">
      <c r="B28" s="259"/>
    </row>
    <row r="29" spans="1:109" ht="13.5" x14ac:dyDescent="0.15">
      <c r="B29" s="259"/>
    </row>
    <row r="30" spans="1:109" ht="13.5" x14ac:dyDescent="0.15">
      <c r="B30" s="259"/>
    </row>
    <row r="31" spans="1:109" ht="13.5" x14ac:dyDescent="0.15">
      <c r="B31" s="259"/>
    </row>
    <row r="32" spans="1:109" ht="13.5" x14ac:dyDescent="0.15">
      <c r="B32" s="259"/>
    </row>
    <row r="33" spans="2:109" ht="13.5" x14ac:dyDescent="0.15">
      <c r="B33" s="259"/>
    </row>
    <row r="34" spans="2:109" ht="13.5" x14ac:dyDescent="0.15">
      <c r="B34" s="259"/>
    </row>
    <row r="35" spans="2:109" ht="13.5" x14ac:dyDescent="0.15">
      <c r="B35" s="259"/>
    </row>
    <row r="36" spans="2:109" ht="13.5" x14ac:dyDescent="0.15">
      <c r="B36" s="259"/>
    </row>
    <row r="37" spans="2:109" ht="13.5" x14ac:dyDescent="0.15">
      <c r="B37" s="259"/>
    </row>
    <row r="38" spans="2:109" ht="13.5" x14ac:dyDescent="0.15">
      <c r="B38" s="259"/>
    </row>
    <row r="39" spans="2:109" ht="13.5"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5" x14ac:dyDescent="0.15">
      <c r="B40" s="1236"/>
      <c r="DD40" s="1236"/>
      <c r="DE40" s="255"/>
    </row>
    <row r="41" spans="2:109" ht="17.25" x14ac:dyDescent="0.15">
      <c r="B41" s="256" t="s">
        <v>600</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5" x14ac:dyDescent="0.15">
      <c r="B42" s="259"/>
      <c r="G42" s="1233"/>
      <c r="I42" s="1232"/>
      <c r="J42" s="1232"/>
      <c r="K42" s="1232"/>
      <c r="AM42" s="1233"/>
      <c r="AN42" s="1233" t="s">
        <v>596</v>
      </c>
      <c r="AP42" s="1232"/>
      <c r="AQ42" s="1232"/>
      <c r="AR42" s="1232"/>
      <c r="AY42" s="1233"/>
      <c r="BA42" s="1232"/>
      <c r="BB42" s="1232"/>
      <c r="BC42" s="1232"/>
      <c r="BK42" s="1233"/>
      <c r="BM42" s="1232"/>
      <c r="BN42" s="1232"/>
      <c r="BO42" s="1232"/>
      <c r="BW42" s="1233"/>
      <c r="BY42" s="1232"/>
      <c r="BZ42" s="1232"/>
      <c r="CA42" s="1232"/>
      <c r="CI42" s="1233"/>
      <c r="CK42" s="1232"/>
      <c r="CL42" s="1232"/>
      <c r="CM42" s="1232"/>
      <c r="CU42" s="1233"/>
      <c r="CW42" s="1232"/>
      <c r="CX42" s="1232"/>
      <c r="CY42" s="1232"/>
    </row>
    <row r="43" spans="2:109" ht="13.5" customHeight="1" x14ac:dyDescent="0.15">
      <c r="B43" s="259"/>
      <c r="AN43" s="1231" t="s">
        <v>599</v>
      </c>
      <c r="AO43" s="1230"/>
      <c r="AP43" s="1230"/>
      <c r="AQ43" s="1230"/>
      <c r="AR43" s="1230"/>
      <c r="AS43" s="1230"/>
      <c r="AT43" s="1230"/>
      <c r="AU43" s="1230"/>
      <c r="AV43" s="1230"/>
      <c r="AW43" s="1230"/>
      <c r="AX43" s="1230"/>
      <c r="AY43" s="1230"/>
      <c r="AZ43" s="1230"/>
      <c r="BA43" s="1230"/>
      <c r="BB43" s="1230"/>
      <c r="BC43" s="1230"/>
      <c r="BD43" s="1230"/>
      <c r="BE43" s="1230"/>
      <c r="BF43" s="1230"/>
      <c r="BG43" s="1230"/>
      <c r="BH43" s="1230"/>
      <c r="BI43" s="1230"/>
      <c r="BJ43" s="1230"/>
      <c r="BK43" s="1230"/>
      <c r="BL43" s="1230"/>
      <c r="BM43" s="1230"/>
      <c r="BN43" s="1230"/>
      <c r="BO43" s="1230"/>
      <c r="BP43" s="1230"/>
      <c r="BQ43" s="1230"/>
      <c r="BR43" s="1230"/>
      <c r="BS43" s="1230"/>
      <c r="BT43" s="1230"/>
      <c r="BU43" s="1230"/>
      <c r="BV43" s="1230"/>
      <c r="BW43" s="1230"/>
      <c r="BX43" s="1230"/>
      <c r="BY43" s="1230"/>
      <c r="BZ43" s="1230"/>
      <c r="CA43" s="1230"/>
      <c r="CB43" s="1230"/>
      <c r="CC43" s="1230"/>
      <c r="CD43" s="1230"/>
      <c r="CE43" s="1230"/>
      <c r="CF43" s="1230"/>
      <c r="CG43" s="1230"/>
      <c r="CH43" s="1230"/>
      <c r="CI43" s="1230"/>
      <c r="CJ43" s="1230"/>
      <c r="CK43" s="1230"/>
      <c r="CL43" s="1230"/>
      <c r="CM43" s="1230"/>
      <c r="CN43" s="1230"/>
      <c r="CO43" s="1230"/>
      <c r="CP43" s="1230"/>
      <c r="CQ43" s="1230"/>
      <c r="CR43" s="1230"/>
      <c r="CS43" s="1230"/>
      <c r="CT43" s="1230"/>
      <c r="CU43" s="1230"/>
      <c r="CV43" s="1230"/>
      <c r="CW43" s="1230"/>
      <c r="CX43" s="1230"/>
      <c r="CY43" s="1230"/>
      <c r="CZ43" s="1230"/>
      <c r="DA43" s="1230"/>
      <c r="DB43" s="1230"/>
      <c r="DC43" s="1229"/>
    </row>
    <row r="44" spans="2:109" ht="13.5" x14ac:dyDescent="0.15">
      <c r="B44" s="259"/>
      <c r="AN44" s="1228"/>
      <c r="AO44" s="1227"/>
      <c r="AP44" s="1227"/>
      <c r="AQ44" s="1227"/>
      <c r="AR44" s="1227"/>
      <c r="AS44" s="1227"/>
      <c r="AT44" s="1227"/>
      <c r="AU44" s="1227"/>
      <c r="AV44" s="1227"/>
      <c r="AW44" s="1227"/>
      <c r="AX44" s="1227"/>
      <c r="AY44" s="1227"/>
      <c r="AZ44" s="1227"/>
      <c r="BA44" s="1227"/>
      <c r="BB44" s="1227"/>
      <c r="BC44" s="1227"/>
      <c r="BD44" s="1227"/>
      <c r="BE44" s="1227"/>
      <c r="BF44" s="1227"/>
      <c r="BG44" s="1227"/>
      <c r="BH44" s="1227"/>
      <c r="BI44" s="1227"/>
      <c r="BJ44" s="1227"/>
      <c r="BK44" s="1227"/>
      <c r="BL44" s="1227"/>
      <c r="BM44" s="1227"/>
      <c r="BN44" s="1227"/>
      <c r="BO44" s="1227"/>
      <c r="BP44" s="1227"/>
      <c r="BQ44" s="1227"/>
      <c r="BR44" s="1227"/>
      <c r="BS44" s="1227"/>
      <c r="BT44" s="1227"/>
      <c r="BU44" s="1227"/>
      <c r="BV44" s="1227"/>
      <c r="BW44" s="1227"/>
      <c r="BX44" s="1227"/>
      <c r="BY44" s="1227"/>
      <c r="BZ44" s="1227"/>
      <c r="CA44" s="1227"/>
      <c r="CB44" s="1227"/>
      <c r="CC44" s="1227"/>
      <c r="CD44" s="1227"/>
      <c r="CE44" s="1227"/>
      <c r="CF44" s="1227"/>
      <c r="CG44" s="1227"/>
      <c r="CH44" s="1227"/>
      <c r="CI44" s="1227"/>
      <c r="CJ44" s="1227"/>
      <c r="CK44" s="1227"/>
      <c r="CL44" s="1227"/>
      <c r="CM44" s="1227"/>
      <c r="CN44" s="1227"/>
      <c r="CO44" s="1227"/>
      <c r="CP44" s="1227"/>
      <c r="CQ44" s="1227"/>
      <c r="CR44" s="1227"/>
      <c r="CS44" s="1227"/>
      <c r="CT44" s="1227"/>
      <c r="CU44" s="1227"/>
      <c r="CV44" s="1227"/>
      <c r="CW44" s="1227"/>
      <c r="CX44" s="1227"/>
      <c r="CY44" s="1227"/>
      <c r="CZ44" s="1227"/>
      <c r="DA44" s="1227"/>
      <c r="DB44" s="1227"/>
      <c r="DC44" s="1226"/>
    </row>
    <row r="45" spans="2:109" ht="13.5" x14ac:dyDescent="0.15">
      <c r="B45" s="259"/>
      <c r="AN45" s="1228"/>
      <c r="AO45" s="1227"/>
      <c r="AP45" s="1227"/>
      <c r="AQ45" s="1227"/>
      <c r="AR45" s="1227"/>
      <c r="AS45" s="1227"/>
      <c r="AT45" s="1227"/>
      <c r="AU45" s="1227"/>
      <c r="AV45" s="1227"/>
      <c r="AW45" s="1227"/>
      <c r="AX45" s="1227"/>
      <c r="AY45" s="1227"/>
      <c r="AZ45" s="1227"/>
      <c r="BA45" s="1227"/>
      <c r="BB45" s="1227"/>
      <c r="BC45" s="1227"/>
      <c r="BD45" s="1227"/>
      <c r="BE45" s="1227"/>
      <c r="BF45" s="1227"/>
      <c r="BG45" s="1227"/>
      <c r="BH45" s="1227"/>
      <c r="BI45" s="1227"/>
      <c r="BJ45" s="1227"/>
      <c r="BK45" s="1227"/>
      <c r="BL45" s="1227"/>
      <c r="BM45" s="1227"/>
      <c r="BN45" s="1227"/>
      <c r="BO45" s="1227"/>
      <c r="BP45" s="1227"/>
      <c r="BQ45" s="1227"/>
      <c r="BR45" s="1227"/>
      <c r="BS45" s="1227"/>
      <c r="BT45" s="1227"/>
      <c r="BU45" s="1227"/>
      <c r="BV45" s="1227"/>
      <c r="BW45" s="1227"/>
      <c r="BX45" s="1227"/>
      <c r="BY45" s="1227"/>
      <c r="BZ45" s="1227"/>
      <c r="CA45" s="1227"/>
      <c r="CB45" s="1227"/>
      <c r="CC45" s="1227"/>
      <c r="CD45" s="1227"/>
      <c r="CE45" s="1227"/>
      <c r="CF45" s="1227"/>
      <c r="CG45" s="1227"/>
      <c r="CH45" s="1227"/>
      <c r="CI45" s="1227"/>
      <c r="CJ45" s="1227"/>
      <c r="CK45" s="1227"/>
      <c r="CL45" s="1227"/>
      <c r="CM45" s="1227"/>
      <c r="CN45" s="1227"/>
      <c r="CO45" s="1227"/>
      <c r="CP45" s="1227"/>
      <c r="CQ45" s="1227"/>
      <c r="CR45" s="1227"/>
      <c r="CS45" s="1227"/>
      <c r="CT45" s="1227"/>
      <c r="CU45" s="1227"/>
      <c r="CV45" s="1227"/>
      <c r="CW45" s="1227"/>
      <c r="CX45" s="1227"/>
      <c r="CY45" s="1227"/>
      <c r="CZ45" s="1227"/>
      <c r="DA45" s="1227"/>
      <c r="DB45" s="1227"/>
      <c r="DC45" s="1226"/>
    </row>
    <row r="46" spans="2:109" ht="13.5" x14ac:dyDescent="0.15">
      <c r="B46" s="259"/>
      <c r="AN46" s="1228"/>
      <c r="AO46" s="1227"/>
      <c r="AP46" s="1227"/>
      <c r="AQ46" s="1227"/>
      <c r="AR46" s="1227"/>
      <c r="AS46" s="1227"/>
      <c r="AT46" s="1227"/>
      <c r="AU46" s="1227"/>
      <c r="AV46" s="1227"/>
      <c r="AW46" s="1227"/>
      <c r="AX46" s="1227"/>
      <c r="AY46" s="1227"/>
      <c r="AZ46" s="1227"/>
      <c r="BA46" s="1227"/>
      <c r="BB46" s="1227"/>
      <c r="BC46" s="1227"/>
      <c r="BD46" s="1227"/>
      <c r="BE46" s="1227"/>
      <c r="BF46" s="1227"/>
      <c r="BG46" s="1227"/>
      <c r="BH46" s="1227"/>
      <c r="BI46" s="1227"/>
      <c r="BJ46" s="1227"/>
      <c r="BK46" s="1227"/>
      <c r="BL46" s="1227"/>
      <c r="BM46" s="1227"/>
      <c r="BN46" s="1227"/>
      <c r="BO46" s="1227"/>
      <c r="BP46" s="1227"/>
      <c r="BQ46" s="1227"/>
      <c r="BR46" s="1227"/>
      <c r="BS46" s="1227"/>
      <c r="BT46" s="1227"/>
      <c r="BU46" s="1227"/>
      <c r="BV46" s="1227"/>
      <c r="BW46" s="1227"/>
      <c r="BX46" s="1227"/>
      <c r="BY46" s="1227"/>
      <c r="BZ46" s="1227"/>
      <c r="CA46" s="1227"/>
      <c r="CB46" s="1227"/>
      <c r="CC46" s="1227"/>
      <c r="CD46" s="1227"/>
      <c r="CE46" s="1227"/>
      <c r="CF46" s="1227"/>
      <c r="CG46" s="1227"/>
      <c r="CH46" s="1227"/>
      <c r="CI46" s="1227"/>
      <c r="CJ46" s="1227"/>
      <c r="CK46" s="1227"/>
      <c r="CL46" s="1227"/>
      <c r="CM46" s="1227"/>
      <c r="CN46" s="1227"/>
      <c r="CO46" s="1227"/>
      <c r="CP46" s="1227"/>
      <c r="CQ46" s="1227"/>
      <c r="CR46" s="1227"/>
      <c r="CS46" s="1227"/>
      <c r="CT46" s="1227"/>
      <c r="CU46" s="1227"/>
      <c r="CV46" s="1227"/>
      <c r="CW46" s="1227"/>
      <c r="CX46" s="1227"/>
      <c r="CY46" s="1227"/>
      <c r="CZ46" s="1227"/>
      <c r="DA46" s="1227"/>
      <c r="DB46" s="1227"/>
      <c r="DC46" s="1226"/>
    </row>
    <row r="47" spans="2:109" ht="13.5" x14ac:dyDescent="0.15">
      <c r="B47" s="259"/>
      <c r="AN47" s="1225"/>
      <c r="AO47" s="1224"/>
      <c r="AP47" s="1224"/>
      <c r="AQ47" s="1224"/>
      <c r="AR47" s="1224"/>
      <c r="AS47" s="1224"/>
      <c r="AT47" s="1224"/>
      <c r="AU47" s="1224"/>
      <c r="AV47" s="1224"/>
      <c r="AW47" s="1224"/>
      <c r="AX47" s="1224"/>
      <c r="AY47" s="1224"/>
      <c r="AZ47" s="1224"/>
      <c r="BA47" s="1224"/>
      <c r="BB47" s="1224"/>
      <c r="BC47" s="1224"/>
      <c r="BD47" s="1224"/>
      <c r="BE47" s="1224"/>
      <c r="BF47" s="1224"/>
      <c r="BG47" s="1224"/>
      <c r="BH47" s="1224"/>
      <c r="BI47" s="1224"/>
      <c r="BJ47" s="1224"/>
      <c r="BK47" s="1224"/>
      <c r="BL47" s="1224"/>
      <c r="BM47" s="1224"/>
      <c r="BN47" s="1224"/>
      <c r="BO47" s="1224"/>
      <c r="BP47" s="1224"/>
      <c r="BQ47" s="1224"/>
      <c r="BR47" s="1224"/>
      <c r="BS47" s="1224"/>
      <c r="BT47" s="1224"/>
      <c r="BU47" s="1224"/>
      <c r="BV47" s="1224"/>
      <c r="BW47" s="1224"/>
      <c r="BX47" s="1224"/>
      <c r="BY47" s="1224"/>
      <c r="BZ47" s="1224"/>
      <c r="CA47" s="1224"/>
      <c r="CB47" s="1224"/>
      <c r="CC47" s="1224"/>
      <c r="CD47" s="1224"/>
      <c r="CE47" s="1224"/>
      <c r="CF47" s="1224"/>
      <c r="CG47" s="1224"/>
      <c r="CH47" s="1224"/>
      <c r="CI47" s="1224"/>
      <c r="CJ47" s="1224"/>
      <c r="CK47" s="1224"/>
      <c r="CL47" s="1224"/>
      <c r="CM47" s="1224"/>
      <c r="CN47" s="1224"/>
      <c r="CO47" s="1224"/>
      <c r="CP47" s="1224"/>
      <c r="CQ47" s="1224"/>
      <c r="CR47" s="1224"/>
      <c r="CS47" s="1224"/>
      <c r="CT47" s="1224"/>
      <c r="CU47" s="1224"/>
      <c r="CV47" s="1224"/>
      <c r="CW47" s="1224"/>
      <c r="CX47" s="1224"/>
      <c r="CY47" s="1224"/>
      <c r="CZ47" s="1224"/>
      <c r="DA47" s="1224"/>
      <c r="DB47" s="1224"/>
      <c r="DC47" s="1223"/>
    </row>
    <row r="48" spans="2:109" ht="13.5" x14ac:dyDescent="0.15">
      <c r="B48" s="259"/>
      <c r="H48" s="1210"/>
      <c r="I48" s="1210"/>
      <c r="J48" s="1210"/>
      <c r="AN48" s="1210"/>
      <c r="AO48" s="1210"/>
      <c r="AP48" s="1210"/>
      <c r="AZ48" s="1210"/>
      <c r="BA48" s="1210"/>
      <c r="BB48" s="1210"/>
      <c r="BL48" s="1210"/>
      <c r="BM48" s="1210"/>
      <c r="BN48" s="1210"/>
      <c r="BX48" s="1210"/>
      <c r="BY48" s="1210"/>
      <c r="BZ48" s="1210"/>
      <c r="CJ48" s="1210"/>
      <c r="CK48" s="1210"/>
      <c r="CL48" s="1210"/>
      <c r="CV48" s="1210"/>
      <c r="CW48" s="1210"/>
      <c r="CX48" s="1210"/>
    </row>
    <row r="49" spans="1:109" ht="13.5" x14ac:dyDescent="0.15">
      <c r="B49" s="259"/>
      <c r="AN49" s="255" t="s">
        <v>594</v>
      </c>
    </row>
    <row r="50" spans="1:109" ht="13.5" x14ac:dyDescent="0.15">
      <c r="B50" s="259"/>
      <c r="G50" s="1208"/>
      <c r="H50" s="1208"/>
      <c r="I50" s="1208"/>
      <c r="J50" s="1208"/>
      <c r="K50" s="1217"/>
      <c r="L50" s="1217"/>
      <c r="M50" s="1216"/>
      <c r="N50" s="1216"/>
      <c r="AN50" s="1215"/>
      <c r="AO50" s="1214"/>
      <c r="AP50" s="1214"/>
      <c r="AQ50" s="1214"/>
      <c r="AR50" s="1214"/>
      <c r="AS50" s="1214"/>
      <c r="AT50" s="1214"/>
      <c r="AU50" s="1214"/>
      <c r="AV50" s="1214"/>
      <c r="AW50" s="1214"/>
      <c r="AX50" s="1214"/>
      <c r="AY50" s="1214"/>
      <c r="AZ50" s="1214"/>
      <c r="BA50" s="1214"/>
      <c r="BB50" s="1214"/>
      <c r="BC50" s="1214"/>
      <c r="BD50" s="1214"/>
      <c r="BE50" s="1214"/>
      <c r="BF50" s="1214"/>
      <c r="BG50" s="1214"/>
      <c r="BH50" s="1214"/>
      <c r="BI50" s="1214"/>
      <c r="BJ50" s="1214"/>
      <c r="BK50" s="1214"/>
      <c r="BL50" s="1214"/>
      <c r="BM50" s="1214"/>
      <c r="BN50" s="1214"/>
      <c r="BO50" s="1213"/>
      <c r="BP50" s="1205" t="s">
        <v>534</v>
      </c>
      <c r="BQ50" s="1205"/>
      <c r="BR50" s="1205"/>
      <c r="BS50" s="1205"/>
      <c r="BT50" s="1205"/>
      <c r="BU50" s="1205"/>
      <c r="BV50" s="1205"/>
      <c r="BW50" s="1205"/>
      <c r="BX50" s="1205" t="s">
        <v>535</v>
      </c>
      <c r="BY50" s="1205"/>
      <c r="BZ50" s="1205"/>
      <c r="CA50" s="1205"/>
      <c r="CB50" s="1205"/>
      <c r="CC50" s="1205"/>
      <c r="CD50" s="1205"/>
      <c r="CE50" s="1205"/>
      <c r="CF50" s="1205" t="s">
        <v>536</v>
      </c>
      <c r="CG50" s="1205"/>
      <c r="CH50" s="1205"/>
      <c r="CI50" s="1205"/>
      <c r="CJ50" s="1205"/>
      <c r="CK50" s="1205"/>
      <c r="CL50" s="1205"/>
      <c r="CM50" s="1205"/>
      <c r="CN50" s="1205" t="s">
        <v>537</v>
      </c>
      <c r="CO50" s="1205"/>
      <c r="CP50" s="1205"/>
      <c r="CQ50" s="1205"/>
      <c r="CR50" s="1205"/>
      <c r="CS50" s="1205"/>
      <c r="CT50" s="1205"/>
      <c r="CU50" s="1205"/>
      <c r="CV50" s="1205" t="s">
        <v>538</v>
      </c>
      <c r="CW50" s="1205"/>
      <c r="CX50" s="1205"/>
      <c r="CY50" s="1205"/>
      <c r="CZ50" s="1205"/>
      <c r="DA50" s="1205"/>
      <c r="DB50" s="1205"/>
      <c r="DC50" s="1205"/>
    </row>
    <row r="51" spans="1:109" ht="13.5" customHeight="1" x14ac:dyDescent="0.15">
      <c r="B51" s="259"/>
      <c r="G51" s="1212"/>
      <c r="H51" s="1212"/>
      <c r="I51" s="1244"/>
      <c r="J51" s="1244"/>
      <c r="K51" s="1211"/>
      <c r="L51" s="1211"/>
      <c r="M51" s="1211"/>
      <c r="N51" s="1211"/>
      <c r="AM51" s="1210"/>
      <c r="AN51" s="1204" t="s">
        <v>593</v>
      </c>
      <c r="AO51" s="1204"/>
      <c r="AP51" s="1204"/>
      <c r="AQ51" s="1204"/>
      <c r="AR51" s="1204"/>
      <c r="AS51" s="1204"/>
      <c r="AT51" s="1204"/>
      <c r="AU51" s="1204"/>
      <c r="AV51" s="1204"/>
      <c r="AW51" s="1204"/>
      <c r="AX51" s="1204"/>
      <c r="AY51" s="1204"/>
      <c r="AZ51" s="1204"/>
      <c r="BA51" s="1204"/>
      <c r="BB51" s="1204" t="s">
        <v>591</v>
      </c>
      <c r="BC51" s="1204"/>
      <c r="BD51" s="1204"/>
      <c r="BE51" s="1204"/>
      <c r="BF51" s="1204"/>
      <c r="BG51" s="1204"/>
      <c r="BH51" s="1204"/>
      <c r="BI51" s="1204"/>
      <c r="BJ51" s="1204"/>
      <c r="BK51" s="1204"/>
      <c r="BL51" s="1204"/>
      <c r="BM51" s="1204"/>
      <c r="BN51" s="1204"/>
      <c r="BO51" s="1204"/>
      <c r="BP51" s="1203"/>
      <c r="BQ51" s="1203"/>
      <c r="BR51" s="1203"/>
      <c r="BS51" s="1203"/>
      <c r="BT51" s="1203"/>
      <c r="BU51" s="1203"/>
      <c r="BV51" s="1203"/>
      <c r="BW51" s="1203"/>
      <c r="BX51" s="1203"/>
      <c r="BY51" s="1203"/>
      <c r="BZ51" s="1203"/>
      <c r="CA51" s="1203"/>
      <c r="CB51" s="1203"/>
      <c r="CC51" s="1203"/>
      <c r="CD51" s="1203"/>
      <c r="CE51" s="1203"/>
      <c r="CF51" s="1203"/>
      <c r="CG51" s="1203"/>
      <c r="CH51" s="1203"/>
      <c r="CI51" s="1203"/>
      <c r="CJ51" s="1203"/>
      <c r="CK51" s="1203"/>
      <c r="CL51" s="1203"/>
      <c r="CM51" s="1203"/>
      <c r="CN51" s="1203"/>
      <c r="CO51" s="1203"/>
      <c r="CP51" s="1203"/>
      <c r="CQ51" s="1203"/>
      <c r="CR51" s="1203"/>
      <c r="CS51" s="1203"/>
      <c r="CT51" s="1203"/>
      <c r="CU51" s="1203"/>
      <c r="CV51" s="1203"/>
      <c r="CW51" s="1203"/>
      <c r="CX51" s="1203"/>
      <c r="CY51" s="1203"/>
      <c r="CZ51" s="1203"/>
      <c r="DA51" s="1203"/>
      <c r="DB51" s="1203"/>
      <c r="DC51" s="1203"/>
    </row>
    <row r="52" spans="1:109" ht="13.5" x14ac:dyDescent="0.15">
      <c r="B52" s="259"/>
      <c r="G52" s="1212"/>
      <c r="H52" s="1212"/>
      <c r="I52" s="1244"/>
      <c r="J52" s="1244"/>
      <c r="K52" s="1211"/>
      <c r="L52" s="1211"/>
      <c r="M52" s="1211"/>
      <c r="N52" s="1211"/>
      <c r="AM52" s="1210"/>
      <c r="AN52" s="1204"/>
      <c r="AO52" s="1204"/>
      <c r="AP52" s="1204"/>
      <c r="AQ52" s="1204"/>
      <c r="AR52" s="1204"/>
      <c r="AS52" s="1204"/>
      <c r="AT52" s="1204"/>
      <c r="AU52" s="1204"/>
      <c r="AV52" s="1204"/>
      <c r="AW52" s="1204"/>
      <c r="AX52" s="1204"/>
      <c r="AY52" s="1204"/>
      <c r="AZ52" s="1204"/>
      <c r="BA52" s="1204"/>
      <c r="BB52" s="1204"/>
      <c r="BC52" s="1204"/>
      <c r="BD52" s="1204"/>
      <c r="BE52" s="1204"/>
      <c r="BF52" s="1204"/>
      <c r="BG52" s="1204"/>
      <c r="BH52" s="1204"/>
      <c r="BI52" s="1204"/>
      <c r="BJ52" s="1204"/>
      <c r="BK52" s="1204"/>
      <c r="BL52" s="1204"/>
      <c r="BM52" s="1204"/>
      <c r="BN52" s="1204"/>
      <c r="BO52" s="1204"/>
      <c r="BP52" s="1203"/>
      <c r="BQ52" s="1203"/>
      <c r="BR52" s="1203"/>
      <c r="BS52" s="1203"/>
      <c r="BT52" s="1203"/>
      <c r="BU52" s="1203"/>
      <c r="BV52" s="1203"/>
      <c r="BW52" s="1203"/>
      <c r="BX52" s="1203"/>
      <c r="BY52" s="1203"/>
      <c r="BZ52" s="1203"/>
      <c r="CA52" s="1203"/>
      <c r="CB52" s="1203"/>
      <c r="CC52" s="1203"/>
      <c r="CD52" s="1203"/>
      <c r="CE52" s="1203"/>
      <c r="CF52" s="1203"/>
      <c r="CG52" s="1203"/>
      <c r="CH52" s="1203"/>
      <c r="CI52" s="1203"/>
      <c r="CJ52" s="1203"/>
      <c r="CK52" s="1203"/>
      <c r="CL52" s="1203"/>
      <c r="CM52" s="1203"/>
      <c r="CN52" s="1203"/>
      <c r="CO52" s="1203"/>
      <c r="CP52" s="1203"/>
      <c r="CQ52" s="1203"/>
      <c r="CR52" s="1203"/>
      <c r="CS52" s="1203"/>
      <c r="CT52" s="1203"/>
      <c r="CU52" s="1203"/>
      <c r="CV52" s="1203"/>
      <c r="CW52" s="1203"/>
      <c r="CX52" s="1203"/>
      <c r="CY52" s="1203"/>
      <c r="CZ52" s="1203"/>
      <c r="DA52" s="1203"/>
      <c r="DB52" s="1203"/>
      <c r="DC52" s="1203"/>
    </row>
    <row r="53" spans="1:109" ht="13.5" x14ac:dyDescent="0.15">
      <c r="A53" s="1232"/>
      <c r="B53" s="259"/>
      <c r="G53" s="1212"/>
      <c r="H53" s="1212"/>
      <c r="I53" s="1208"/>
      <c r="J53" s="1208"/>
      <c r="K53" s="1211"/>
      <c r="L53" s="1211"/>
      <c r="M53" s="1211"/>
      <c r="N53" s="1211"/>
      <c r="AM53" s="1210"/>
      <c r="AN53" s="1204"/>
      <c r="AO53" s="1204"/>
      <c r="AP53" s="1204"/>
      <c r="AQ53" s="1204"/>
      <c r="AR53" s="1204"/>
      <c r="AS53" s="1204"/>
      <c r="AT53" s="1204"/>
      <c r="AU53" s="1204"/>
      <c r="AV53" s="1204"/>
      <c r="AW53" s="1204"/>
      <c r="AX53" s="1204"/>
      <c r="AY53" s="1204"/>
      <c r="AZ53" s="1204"/>
      <c r="BA53" s="1204"/>
      <c r="BB53" s="1204" t="s">
        <v>598</v>
      </c>
      <c r="BC53" s="1204"/>
      <c r="BD53" s="1204"/>
      <c r="BE53" s="1204"/>
      <c r="BF53" s="1204"/>
      <c r="BG53" s="1204"/>
      <c r="BH53" s="1204"/>
      <c r="BI53" s="1204"/>
      <c r="BJ53" s="1204"/>
      <c r="BK53" s="1204"/>
      <c r="BL53" s="1204"/>
      <c r="BM53" s="1204"/>
      <c r="BN53" s="1204"/>
      <c r="BO53" s="1204"/>
      <c r="BP53" s="1203">
        <v>60.9</v>
      </c>
      <c r="BQ53" s="1203"/>
      <c r="BR53" s="1203"/>
      <c r="BS53" s="1203"/>
      <c r="BT53" s="1203"/>
      <c r="BU53" s="1203"/>
      <c r="BV53" s="1203"/>
      <c r="BW53" s="1203"/>
      <c r="BX53" s="1203">
        <v>61.7</v>
      </c>
      <c r="BY53" s="1203"/>
      <c r="BZ53" s="1203"/>
      <c r="CA53" s="1203"/>
      <c r="CB53" s="1203"/>
      <c r="CC53" s="1203"/>
      <c r="CD53" s="1203"/>
      <c r="CE53" s="1203"/>
      <c r="CF53" s="1203">
        <v>62.9</v>
      </c>
      <c r="CG53" s="1203"/>
      <c r="CH53" s="1203"/>
      <c r="CI53" s="1203"/>
      <c r="CJ53" s="1203"/>
      <c r="CK53" s="1203"/>
      <c r="CL53" s="1203"/>
      <c r="CM53" s="1203"/>
      <c r="CN53" s="1203">
        <v>64.5</v>
      </c>
      <c r="CO53" s="1203"/>
      <c r="CP53" s="1203"/>
      <c r="CQ53" s="1203"/>
      <c r="CR53" s="1203"/>
      <c r="CS53" s="1203"/>
      <c r="CT53" s="1203"/>
      <c r="CU53" s="1203"/>
      <c r="CV53" s="1203">
        <v>64.400000000000006</v>
      </c>
      <c r="CW53" s="1203"/>
      <c r="CX53" s="1203"/>
      <c r="CY53" s="1203"/>
      <c r="CZ53" s="1203"/>
      <c r="DA53" s="1203"/>
      <c r="DB53" s="1203"/>
      <c r="DC53" s="1203"/>
    </row>
    <row r="54" spans="1:109" ht="13.5" x14ac:dyDescent="0.15">
      <c r="A54" s="1232"/>
      <c r="B54" s="259"/>
      <c r="G54" s="1212"/>
      <c r="H54" s="1212"/>
      <c r="I54" s="1208"/>
      <c r="J54" s="1208"/>
      <c r="K54" s="1211"/>
      <c r="L54" s="1211"/>
      <c r="M54" s="1211"/>
      <c r="N54" s="1211"/>
      <c r="AM54" s="1210"/>
      <c r="AN54" s="1204"/>
      <c r="AO54" s="1204"/>
      <c r="AP54" s="1204"/>
      <c r="AQ54" s="1204"/>
      <c r="AR54" s="1204"/>
      <c r="AS54" s="1204"/>
      <c r="AT54" s="1204"/>
      <c r="AU54" s="1204"/>
      <c r="AV54" s="1204"/>
      <c r="AW54" s="1204"/>
      <c r="AX54" s="1204"/>
      <c r="AY54" s="1204"/>
      <c r="AZ54" s="1204"/>
      <c r="BA54" s="1204"/>
      <c r="BB54" s="1204"/>
      <c r="BC54" s="1204"/>
      <c r="BD54" s="1204"/>
      <c r="BE54" s="1204"/>
      <c r="BF54" s="1204"/>
      <c r="BG54" s="1204"/>
      <c r="BH54" s="1204"/>
      <c r="BI54" s="1204"/>
      <c r="BJ54" s="1204"/>
      <c r="BK54" s="1204"/>
      <c r="BL54" s="1204"/>
      <c r="BM54" s="1204"/>
      <c r="BN54" s="1204"/>
      <c r="BO54" s="1204"/>
      <c r="BP54" s="1203"/>
      <c r="BQ54" s="1203"/>
      <c r="BR54" s="1203"/>
      <c r="BS54" s="1203"/>
      <c r="BT54" s="1203"/>
      <c r="BU54" s="1203"/>
      <c r="BV54" s="1203"/>
      <c r="BW54" s="1203"/>
      <c r="BX54" s="1203"/>
      <c r="BY54" s="1203"/>
      <c r="BZ54" s="1203"/>
      <c r="CA54" s="1203"/>
      <c r="CB54" s="1203"/>
      <c r="CC54" s="1203"/>
      <c r="CD54" s="1203"/>
      <c r="CE54" s="1203"/>
      <c r="CF54" s="1203"/>
      <c r="CG54" s="1203"/>
      <c r="CH54" s="1203"/>
      <c r="CI54" s="1203"/>
      <c r="CJ54" s="1203"/>
      <c r="CK54" s="1203"/>
      <c r="CL54" s="1203"/>
      <c r="CM54" s="1203"/>
      <c r="CN54" s="1203"/>
      <c r="CO54" s="1203"/>
      <c r="CP54" s="1203"/>
      <c r="CQ54" s="1203"/>
      <c r="CR54" s="1203"/>
      <c r="CS54" s="1203"/>
      <c r="CT54" s="1203"/>
      <c r="CU54" s="1203"/>
      <c r="CV54" s="1203"/>
      <c r="CW54" s="1203"/>
      <c r="CX54" s="1203"/>
      <c r="CY54" s="1203"/>
      <c r="CZ54" s="1203"/>
      <c r="DA54" s="1203"/>
      <c r="DB54" s="1203"/>
      <c r="DC54" s="1203"/>
    </row>
    <row r="55" spans="1:109" ht="13.5" x14ac:dyDescent="0.15">
      <c r="A55" s="1232"/>
      <c r="B55" s="259"/>
      <c r="G55" s="1208"/>
      <c r="H55" s="1208"/>
      <c r="I55" s="1208"/>
      <c r="J55" s="1208"/>
      <c r="K55" s="1211"/>
      <c r="L55" s="1211"/>
      <c r="M55" s="1211"/>
      <c r="N55" s="1211"/>
      <c r="AN55" s="1205" t="s">
        <v>592</v>
      </c>
      <c r="AO55" s="1205"/>
      <c r="AP55" s="1205"/>
      <c r="AQ55" s="1205"/>
      <c r="AR55" s="1205"/>
      <c r="AS55" s="1205"/>
      <c r="AT55" s="1205"/>
      <c r="AU55" s="1205"/>
      <c r="AV55" s="1205"/>
      <c r="AW55" s="1205"/>
      <c r="AX55" s="1205"/>
      <c r="AY55" s="1205"/>
      <c r="AZ55" s="1205"/>
      <c r="BA55" s="1205"/>
      <c r="BB55" s="1204" t="s">
        <v>591</v>
      </c>
      <c r="BC55" s="1204"/>
      <c r="BD55" s="1204"/>
      <c r="BE55" s="1204"/>
      <c r="BF55" s="1204"/>
      <c r="BG55" s="1204"/>
      <c r="BH55" s="1204"/>
      <c r="BI55" s="1204"/>
      <c r="BJ55" s="1204"/>
      <c r="BK55" s="1204"/>
      <c r="BL55" s="1204"/>
      <c r="BM55" s="1204"/>
      <c r="BN55" s="1204"/>
      <c r="BO55" s="1204"/>
      <c r="BP55" s="1203">
        <v>22.7</v>
      </c>
      <c r="BQ55" s="1203"/>
      <c r="BR55" s="1203"/>
      <c r="BS55" s="1203"/>
      <c r="BT55" s="1203"/>
      <c r="BU55" s="1203"/>
      <c r="BV55" s="1203"/>
      <c r="BW55" s="1203"/>
      <c r="BX55" s="1203">
        <v>27.8</v>
      </c>
      <c r="BY55" s="1203"/>
      <c r="BZ55" s="1203"/>
      <c r="CA55" s="1203"/>
      <c r="CB55" s="1203"/>
      <c r="CC55" s="1203"/>
      <c r="CD55" s="1203"/>
      <c r="CE55" s="1203"/>
      <c r="CF55" s="1203">
        <v>19</v>
      </c>
      <c r="CG55" s="1203"/>
      <c r="CH55" s="1203"/>
      <c r="CI55" s="1203"/>
      <c r="CJ55" s="1203"/>
      <c r="CK55" s="1203"/>
      <c r="CL55" s="1203"/>
      <c r="CM55" s="1203"/>
      <c r="CN55" s="1203">
        <v>4</v>
      </c>
      <c r="CO55" s="1203"/>
      <c r="CP55" s="1203"/>
      <c r="CQ55" s="1203"/>
      <c r="CR55" s="1203"/>
      <c r="CS55" s="1203"/>
      <c r="CT55" s="1203"/>
      <c r="CU55" s="1203"/>
      <c r="CV55" s="1203">
        <v>0.4</v>
      </c>
      <c r="CW55" s="1203"/>
      <c r="CX55" s="1203"/>
      <c r="CY55" s="1203"/>
      <c r="CZ55" s="1203"/>
      <c r="DA55" s="1203"/>
      <c r="DB55" s="1203"/>
      <c r="DC55" s="1203"/>
    </row>
    <row r="56" spans="1:109" ht="13.5" x14ac:dyDescent="0.15">
      <c r="A56" s="1232"/>
      <c r="B56" s="259"/>
      <c r="G56" s="1208"/>
      <c r="H56" s="1208"/>
      <c r="I56" s="1208"/>
      <c r="J56" s="1208"/>
      <c r="K56" s="1211"/>
      <c r="L56" s="1211"/>
      <c r="M56" s="1211"/>
      <c r="N56" s="1211"/>
      <c r="AN56" s="1205"/>
      <c r="AO56" s="1205"/>
      <c r="AP56" s="1205"/>
      <c r="AQ56" s="1205"/>
      <c r="AR56" s="1205"/>
      <c r="AS56" s="1205"/>
      <c r="AT56" s="1205"/>
      <c r="AU56" s="1205"/>
      <c r="AV56" s="1205"/>
      <c r="AW56" s="1205"/>
      <c r="AX56" s="1205"/>
      <c r="AY56" s="1205"/>
      <c r="AZ56" s="1205"/>
      <c r="BA56" s="1205"/>
      <c r="BB56" s="1204"/>
      <c r="BC56" s="1204"/>
      <c r="BD56" s="1204"/>
      <c r="BE56" s="1204"/>
      <c r="BF56" s="1204"/>
      <c r="BG56" s="1204"/>
      <c r="BH56" s="1204"/>
      <c r="BI56" s="1204"/>
      <c r="BJ56" s="1204"/>
      <c r="BK56" s="1204"/>
      <c r="BL56" s="1204"/>
      <c r="BM56" s="1204"/>
      <c r="BN56" s="1204"/>
      <c r="BO56" s="1204"/>
      <c r="BP56" s="1203"/>
      <c r="BQ56" s="1203"/>
      <c r="BR56" s="1203"/>
      <c r="BS56" s="1203"/>
      <c r="BT56" s="1203"/>
      <c r="BU56" s="1203"/>
      <c r="BV56" s="1203"/>
      <c r="BW56" s="1203"/>
      <c r="BX56" s="1203"/>
      <c r="BY56" s="1203"/>
      <c r="BZ56" s="1203"/>
      <c r="CA56" s="1203"/>
      <c r="CB56" s="1203"/>
      <c r="CC56" s="1203"/>
      <c r="CD56" s="1203"/>
      <c r="CE56" s="1203"/>
      <c r="CF56" s="1203"/>
      <c r="CG56" s="1203"/>
      <c r="CH56" s="1203"/>
      <c r="CI56" s="1203"/>
      <c r="CJ56" s="1203"/>
      <c r="CK56" s="1203"/>
      <c r="CL56" s="1203"/>
      <c r="CM56" s="1203"/>
      <c r="CN56" s="1203"/>
      <c r="CO56" s="1203"/>
      <c r="CP56" s="1203"/>
      <c r="CQ56" s="1203"/>
      <c r="CR56" s="1203"/>
      <c r="CS56" s="1203"/>
      <c r="CT56" s="1203"/>
      <c r="CU56" s="1203"/>
      <c r="CV56" s="1203"/>
      <c r="CW56" s="1203"/>
      <c r="CX56" s="1203"/>
      <c r="CY56" s="1203"/>
      <c r="CZ56" s="1203"/>
      <c r="DA56" s="1203"/>
      <c r="DB56" s="1203"/>
      <c r="DC56" s="1203"/>
    </row>
    <row r="57" spans="1:109" s="1232" customFormat="1" ht="13.5" x14ac:dyDescent="0.15">
      <c r="B57" s="1237"/>
      <c r="G57" s="1208"/>
      <c r="H57" s="1208"/>
      <c r="I57" s="1207"/>
      <c r="J57" s="1207"/>
      <c r="K57" s="1211"/>
      <c r="L57" s="1211"/>
      <c r="M57" s="1211"/>
      <c r="N57" s="1211"/>
      <c r="AM57" s="255"/>
      <c r="AN57" s="1205"/>
      <c r="AO57" s="1205"/>
      <c r="AP57" s="1205"/>
      <c r="AQ57" s="1205"/>
      <c r="AR57" s="1205"/>
      <c r="AS57" s="1205"/>
      <c r="AT57" s="1205"/>
      <c r="AU57" s="1205"/>
      <c r="AV57" s="1205"/>
      <c r="AW57" s="1205"/>
      <c r="AX57" s="1205"/>
      <c r="AY57" s="1205"/>
      <c r="AZ57" s="1205"/>
      <c r="BA57" s="1205"/>
      <c r="BB57" s="1204" t="s">
        <v>598</v>
      </c>
      <c r="BC57" s="1204"/>
      <c r="BD57" s="1204"/>
      <c r="BE57" s="1204"/>
      <c r="BF57" s="1204"/>
      <c r="BG57" s="1204"/>
      <c r="BH57" s="1204"/>
      <c r="BI57" s="1204"/>
      <c r="BJ57" s="1204"/>
      <c r="BK57" s="1204"/>
      <c r="BL57" s="1204"/>
      <c r="BM57" s="1204"/>
      <c r="BN57" s="1204"/>
      <c r="BO57" s="1204"/>
      <c r="BP57" s="1203">
        <v>60.6</v>
      </c>
      <c r="BQ57" s="1203"/>
      <c r="BR57" s="1203"/>
      <c r="BS57" s="1203"/>
      <c r="BT57" s="1203"/>
      <c r="BU57" s="1203"/>
      <c r="BV57" s="1203"/>
      <c r="BW57" s="1203"/>
      <c r="BX57" s="1203">
        <v>62</v>
      </c>
      <c r="BY57" s="1203"/>
      <c r="BZ57" s="1203"/>
      <c r="CA57" s="1203"/>
      <c r="CB57" s="1203"/>
      <c r="CC57" s="1203"/>
      <c r="CD57" s="1203"/>
      <c r="CE57" s="1203"/>
      <c r="CF57" s="1203">
        <v>61.7</v>
      </c>
      <c r="CG57" s="1203"/>
      <c r="CH57" s="1203"/>
      <c r="CI57" s="1203"/>
      <c r="CJ57" s="1203"/>
      <c r="CK57" s="1203"/>
      <c r="CL57" s="1203"/>
      <c r="CM57" s="1203"/>
      <c r="CN57" s="1203">
        <v>63.5</v>
      </c>
      <c r="CO57" s="1203"/>
      <c r="CP57" s="1203"/>
      <c r="CQ57" s="1203"/>
      <c r="CR57" s="1203"/>
      <c r="CS57" s="1203"/>
      <c r="CT57" s="1203"/>
      <c r="CU57" s="1203"/>
      <c r="CV57" s="1203">
        <v>64.400000000000006</v>
      </c>
      <c r="CW57" s="1203"/>
      <c r="CX57" s="1203"/>
      <c r="CY57" s="1203"/>
      <c r="CZ57" s="1203"/>
      <c r="DA57" s="1203"/>
      <c r="DB57" s="1203"/>
      <c r="DC57" s="1203"/>
      <c r="DD57" s="1242"/>
      <c r="DE57" s="1237"/>
    </row>
    <row r="58" spans="1:109" s="1232" customFormat="1" ht="13.5" x14ac:dyDescent="0.15">
      <c r="A58" s="255"/>
      <c r="B58" s="1237"/>
      <c r="G58" s="1208"/>
      <c r="H58" s="1208"/>
      <c r="I58" s="1207"/>
      <c r="J58" s="1207"/>
      <c r="K58" s="1211"/>
      <c r="L58" s="1211"/>
      <c r="M58" s="1211"/>
      <c r="N58" s="1211"/>
      <c r="AM58" s="255"/>
      <c r="AN58" s="1205"/>
      <c r="AO58" s="1205"/>
      <c r="AP58" s="1205"/>
      <c r="AQ58" s="1205"/>
      <c r="AR58" s="1205"/>
      <c r="AS58" s="1205"/>
      <c r="AT58" s="1205"/>
      <c r="AU58" s="1205"/>
      <c r="AV58" s="1205"/>
      <c r="AW58" s="1205"/>
      <c r="AX58" s="1205"/>
      <c r="AY58" s="1205"/>
      <c r="AZ58" s="1205"/>
      <c r="BA58" s="1205"/>
      <c r="BB58" s="1204"/>
      <c r="BC58" s="1204"/>
      <c r="BD58" s="1204"/>
      <c r="BE58" s="1204"/>
      <c r="BF58" s="1204"/>
      <c r="BG58" s="1204"/>
      <c r="BH58" s="1204"/>
      <c r="BI58" s="1204"/>
      <c r="BJ58" s="1204"/>
      <c r="BK58" s="1204"/>
      <c r="BL58" s="1204"/>
      <c r="BM58" s="1204"/>
      <c r="BN58" s="1204"/>
      <c r="BO58" s="1204"/>
      <c r="BP58" s="1203"/>
      <c r="BQ58" s="1203"/>
      <c r="BR58" s="1203"/>
      <c r="BS58" s="1203"/>
      <c r="BT58" s="1203"/>
      <c r="BU58" s="1203"/>
      <c r="BV58" s="1203"/>
      <c r="BW58" s="1203"/>
      <c r="BX58" s="1203"/>
      <c r="BY58" s="1203"/>
      <c r="BZ58" s="1203"/>
      <c r="CA58" s="1203"/>
      <c r="CB58" s="1203"/>
      <c r="CC58" s="1203"/>
      <c r="CD58" s="1203"/>
      <c r="CE58" s="1203"/>
      <c r="CF58" s="1203"/>
      <c r="CG58" s="1203"/>
      <c r="CH58" s="1203"/>
      <c r="CI58" s="1203"/>
      <c r="CJ58" s="1203"/>
      <c r="CK58" s="1203"/>
      <c r="CL58" s="1203"/>
      <c r="CM58" s="1203"/>
      <c r="CN58" s="1203"/>
      <c r="CO58" s="1203"/>
      <c r="CP58" s="1203"/>
      <c r="CQ58" s="1203"/>
      <c r="CR58" s="1203"/>
      <c r="CS58" s="1203"/>
      <c r="CT58" s="1203"/>
      <c r="CU58" s="1203"/>
      <c r="CV58" s="1203"/>
      <c r="CW58" s="1203"/>
      <c r="CX58" s="1203"/>
      <c r="CY58" s="1203"/>
      <c r="CZ58" s="1203"/>
      <c r="DA58" s="1203"/>
      <c r="DB58" s="1203"/>
      <c r="DC58" s="1203"/>
      <c r="DD58" s="1242"/>
      <c r="DE58" s="1237"/>
    </row>
    <row r="59" spans="1:109" s="1232" customFormat="1" ht="13.5" x14ac:dyDescent="0.15">
      <c r="A59" s="255"/>
      <c r="B59" s="1237"/>
      <c r="K59" s="1243"/>
      <c r="L59" s="1243"/>
      <c r="M59" s="1243"/>
      <c r="N59" s="1243"/>
      <c r="AQ59" s="1243"/>
      <c r="AR59" s="1243"/>
      <c r="AS59" s="1243"/>
      <c r="AT59" s="1243"/>
      <c r="BC59" s="1243"/>
      <c r="BD59" s="1243"/>
      <c r="BE59" s="1243"/>
      <c r="BF59" s="1243"/>
      <c r="BO59" s="1243"/>
      <c r="BP59" s="1243"/>
      <c r="BQ59" s="1243"/>
      <c r="BR59" s="1243"/>
      <c r="CA59" s="1243"/>
      <c r="CB59" s="1243"/>
      <c r="CC59" s="1243"/>
      <c r="CD59" s="1243"/>
      <c r="CM59" s="1243"/>
      <c r="CN59" s="1243"/>
      <c r="CO59" s="1243"/>
      <c r="CP59" s="1243"/>
      <c r="CY59" s="1243"/>
      <c r="CZ59" s="1243"/>
      <c r="DA59" s="1243"/>
      <c r="DB59" s="1243"/>
      <c r="DC59" s="1243"/>
      <c r="DD59" s="1242"/>
      <c r="DE59" s="1237"/>
    </row>
    <row r="60" spans="1:109" s="1232" customFormat="1" ht="13.5" x14ac:dyDescent="0.15">
      <c r="A60" s="255"/>
      <c r="B60" s="1237"/>
      <c r="K60" s="1243"/>
      <c r="L60" s="1243"/>
      <c r="M60" s="1243"/>
      <c r="N60" s="1243"/>
      <c r="AQ60" s="1243"/>
      <c r="AR60" s="1243"/>
      <c r="AS60" s="1243"/>
      <c r="AT60" s="1243"/>
      <c r="BC60" s="1243"/>
      <c r="BD60" s="1243"/>
      <c r="BE60" s="1243"/>
      <c r="BF60" s="1243"/>
      <c r="BO60" s="1243"/>
      <c r="BP60" s="1243"/>
      <c r="BQ60" s="1243"/>
      <c r="BR60" s="1243"/>
      <c r="CA60" s="1243"/>
      <c r="CB60" s="1243"/>
      <c r="CC60" s="1243"/>
      <c r="CD60" s="1243"/>
      <c r="CM60" s="1243"/>
      <c r="CN60" s="1243"/>
      <c r="CO60" s="1243"/>
      <c r="CP60" s="1243"/>
      <c r="CY60" s="1243"/>
      <c r="CZ60" s="1243"/>
      <c r="DA60" s="1243"/>
      <c r="DB60" s="1243"/>
      <c r="DC60" s="1243"/>
      <c r="DD60" s="1242"/>
      <c r="DE60" s="1237"/>
    </row>
    <row r="61" spans="1:109" s="1232" customFormat="1" ht="13.5" x14ac:dyDescent="0.15">
      <c r="A61" s="255"/>
      <c r="B61" s="1241"/>
      <c r="C61" s="1240"/>
      <c r="D61" s="1240"/>
      <c r="E61" s="1240"/>
      <c r="F61" s="1240"/>
      <c r="G61" s="1240"/>
      <c r="H61" s="1240"/>
      <c r="I61" s="1240"/>
      <c r="J61" s="1240"/>
      <c r="K61" s="1240"/>
      <c r="L61" s="1240"/>
      <c r="M61" s="1239"/>
      <c r="N61" s="1239"/>
      <c r="O61" s="1240"/>
      <c r="P61" s="1240"/>
      <c r="Q61" s="1240"/>
      <c r="R61" s="1240"/>
      <c r="S61" s="1240"/>
      <c r="T61" s="1240"/>
      <c r="U61" s="1240"/>
      <c r="V61" s="1240"/>
      <c r="W61" s="1240"/>
      <c r="X61" s="1240"/>
      <c r="Y61" s="1240"/>
      <c r="Z61" s="1240"/>
      <c r="AA61" s="1240"/>
      <c r="AB61" s="1240"/>
      <c r="AC61" s="1240"/>
      <c r="AD61" s="1240"/>
      <c r="AE61" s="1240"/>
      <c r="AF61" s="1240"/>
      <c r="AG61" s="1240"/>
      <c r="AH61" s="1240"/>
      <c r="AI61" s="1240"/>
      <c r="AJ61" s="1240"/>
      <c r="AK61" s="1240"/>
      <c r="AL61" s="1240"/>
      <c r="AM61" s="1240"/>
      <c r="AN61" s="1240"/>
      <c r="AO61" s="1240"/>
      <c r="AP61" s="1240"/>
      <c r="AQ61" s="1240"/>
      <c r="AR61" s="1240"/>
      <c r="AS61" s="1239"/>
      <c r="AT61" s="1239"/>
      <c r="AU61" s="1240"/>
      <c r="AV61" s="1240"/>
      <c r="AW61" s="1240"/>
      <c r="AX61" s="1240"/>
      <c r="AY61" s="1240"/>
      <c r="AZ61" s="1240"/>
      <c r="BA61" s="1240"/>
      <c r="BB61" s="1240"/>
      <c r="BC61" s="1240"/>
      <c r="BD61" s="1240"/>
      <c r="BE61" s="1239"/>
      <c r="BF61" s="1239"/>
      <c r="BG61" s="1240"/>
      <c r="BH61" s="1240"/>
      <c r="BI61" s="1240"/>
      <c r="BJ61" s="1240"/>
      <c r="BK61" s="1240"/>
      <c r="BL61" s="1240"/>
      <c r="BM61" s="1240"/>
      <c r="BN61" s="1240"/>
      <c r="BO61" s="1240"/>
      <c r="BP61" s="1240"/>
      <c r="BQ61" s="1239"/>
      <c r="BR61" s="1239"/>
      <c r="BS61" s="1240"/>
      <c r="BT61" s="1240"/>
      <c r="BU61" s="1240"/>
      <c r="BV61" s="1240"/>
      <c r="BW61" s="1240"/>
      <c r="BX61" s="1240"/>
      <c r="BY61" s="1240"/>
      <c r="BZ61" s="1240"/>
      <c r="CA61" s="1240"/>
      <c r="CB61" s="1240"/>
      <c r="CC61" s="1239"/>
      <c r="CD61" s="1239"/>
      <c r="CE61" s="1240"/>
      <c r="CF61" s="1240"/>
      <c r="CG61" s="1240"/>
      <c r="CH61" s="1240"/>
      <c r="CI61" s="1240"/>
      <c r="CJ61" s="1240"/>
      <c r="CK61" s="1240"/>
      <c r="CL61" s="1240"/>
      <c r="CM61" s="1240"/>
      <c r="CN61" s="1240"/>
      <c r="CO61" s="1239"/>
      <c r="CP61" s="1239"/>
      <c r="CQ61" s="1240"/>
      <c r="CR61" s="1240"/>
      <c r="CS61" s="1240"/>
      <c r="CT61" s="1240"/>
      <c r="CU61" s="1240"/>
      <c r="CV61" s="1240"/>
      <c r="CW61" s="1240"/>
      <c r="CX61" s="1240"/>
      <c r="CY61" s="1240"/>
      <c r="CZ61" s="1240"/>
      <c r="DA61" s="1239"/>
      <c r="DB61" s="1239"/>
      <c r="DC61" s="1239"/>
      <c r="DD61" s="1238"/>
      <c r="DE61" s="1237"/>
    </row>
    <row r="62" spans="1:109" ht="13.5" x14ac:dyDescent="0.15">
      <c r="B62" s="1236"/>
      <c r="C62" s="1236"/>
      <c r="D62" s="1236"/>
      <c r="E62" s="1236"/>
      <c r="F62" s="1236"/>
      <c r="G62" s="1236"/>
      <c r="H62" s="1236"/>
      <c r="I62" s="1236"/>
      <c r="J62" s="1236"/>
      <c r="K62" s="1236"/>
      <c r="L62" s="1236"/>
      <c r="M62" s="1236"/>
      <c r="N62" s="1236"/>
      <c r="O62" s="1236"/>
      <c r="P62" s="1236"/>
      <c r="Q62" s="1236"/>
      <c r="R62" s="1236"/>
      <c r="S62" s="1236"/>
      <c r="T62" s="1236"/>
      <c r="U62" s="1236"/>
      <c r="V62" s="1236"/>
      <c r="W62" s="1236"/>
      <c r="X62" s="1236"/>
      <c r="Y62" s="1236"/>
      <c r="Z62" s="1236"/>
      <c r="AA62" s="1236"/>
      <c r="AB62" s="1236"/>
      <c r="AC62" s="1236"/>
      <c r="AD62" s="1236"/>
      <c r="AE62" s="1236"/>
      <c r="AF62" s="1236"/>
      <c r="AG62" s="1236"/>
      <c r="AH62" s="1236"/>
      <c r="AI62" s="1236"/>
      <c r="AJ62" s="1236"/>
      <c r="AK62" s="1236"/>
      <c r="AL62" s="1236"/>
      <c r="AM62" s="1236"/>
      <c r="AN62" s="1236"/>
      <c r="AO62" s="1236"/>
      <c r="AP62" s="1236"/>
      <c r="AQ62" s="1236"/>
      <c r="AR62" s="1236"/>
      <c r="AS62" s="1236"/>
      <c r="AT62" s="1236"/>
      <c r="AU62" s="1236"/>
      <c r="AV62" s="1236"/>
      <c r="AW62" s="1236"/>
      <c r="AX62" s="1236"/>
      <c r="AY62" s="1236"/>
      <c r="AZ62" s="1236"/>
      <c r="BA62" s="1236"/>
      <c r="BB62" s="1236"/>
      <c r="BC62" s="1236"/>
      <c r="BD62" s="1236"/>
      <c r="BE62" s="1236"/>
      <c r="BF62" s="1236"/>
      <c r="BG62" s="1236"/>
      <c r="BH62" s="1236"/>
      <c r="BI62" s="1236"/>
      <c r="BJ62" s="1236"/>
      <c r="BK62" s="1236"/>
      <c r="BL62" s="1236"/>
      <c r="BM62" s="1236"/>
      <c r="BN62" s="1236"/>
      <c r="BO62" s="1236"/>
      <c r="BP62" s="1236"/>
      <c r="BQ62" s="1236"/>
      <c r="BR62" s="1236"/>
      <c r="BS62" s="1236"/>
      <c r="BT62" s="1236"/>
      <c r="BU62" s="1236"/>
      <c r="BV62" s="1236"/>
      <c r="BW62" s="1236"/>
      <c r="BX62" s="1236"/>
      <c r="BY62" s="1236"/>
      <c r="BZ62" s="1236"/>
      <c r="CA62" s="1236"/>
      <c r="CB62" s="1236"/>
      <c r="CC62" s="1236"/>
      <c r="CD62" s="1236"/>
      <c r="CE62" s="1236"/>
      <c r="CF62" s="1236"/>
      <c r="CG62" s="1236"/>
      <c r="CH62" s="1236"/>
      <c r="CI62" s="1236"/>
      <c r="CJ62" s="1236"/>
      <c r="CK62" s="1236"/>
      <c r="CL62" s="1236"/>
      <c r="CM62" s="1236"/>
      <c r="CN62" s="1236"/>
      <c r="CO62" s="1236"/>
      <c r="CP62" s="1236"/>
      <c r="CQ62" s="1236"/>
      <c r="CR62" s="1236"/>
      <c r="CS62" s="1236"/>
      <c r="CT62" s="1236"/>
      <c r="CU62" s="1236"/>
      <c r="CV62" s="1236"/>
      <c r="CW62" s="1236"/>
      <c r="CX62" s="1236"/>
      <c r="CY62" s="1236"/>
      <c r="CZ62" s="1236"/>
      <c r="DA62" s="1236"/>
      <c r="DB62" s="1236"/>
      <c r="DC62" s="1236"/>
      <c r="DD62" s="1236"/>
      <c r="DE62" s="255"/>
    </row>
    <row r="63" spans="1:109" ht="17.25" x14ac:dyDescent="0.15">
      <c r="B63" s="312" t="s">
        <v>597</v>
      </c>
    </row>
    <row r="64" spans="1:109" ht="13.5" x14ac:dyDescent="0.15">
      <c r="B64" s="259"/>
      <c r="G64" s="1233"/>
      <c r="I64" s="1235"/>
      <c r="J64" s="1235"/>
      <c r="K64" s="1235"/>
      <c r="L64" s="1235"/>
      <c r="M64" s="1235"/>
      <c r="N64" s="1234"/>
      <c r="AM64" s="1233"/>
      <c r="AN64" s="1233" t="s">
        <v>596</v>
      </c>
      <c r="AP64" s="1232"/>
      <c r="AQ64" s="1232"/>
      <c r="AR64" s="1232"/>
      <c r="AY64" s="1233"/>
      <c r="BA64" s="1232"/>
      <c r="BB64" s="1232"/>
      <c r="BC64" s="1232"/>
      <c r="BK64" s="1233"/>
      <c r="BM64" s="1232"/>
      <c r="BN64" s="1232"/>
      <c r="BO64" s="1232"/>
      <c r="BW64" s="1233"/>
      <c r="BY64" s="1232"/>
      <c r="BZ64" s="1232"/>
      <c r="CA64" s="1232"/>
      <c r="CI64" s="1233"/>
      <c r="CK64" s="1232"/>
      <c r="CL64" s="1232"/>
      <c r="CM64" s="1232"/>
      <c r="CU64" s="1233"/>
      <c r="CW64" s="1232"/>
      <c r="CX64" s="1232"/>
      <c r="CY64" s="1232"/>
    </row>
    <row r="65" spans="2:107" ht="13.5" x14ac:dyDescent="0.15">
      <c r="B65" s="259"/>
      <c r="AN65" s="1231" t="s">
        <v>595</v>
      </c>
      <c r="AO65" s="1230"/>
      <c r="AP65" s="1230"/>
      <c r="AQ65" s="1230"/>
      <c r="AR65" s="1230"/>
      <c r="AS65" s="1230"/>
      <c r="AT65" s="1230"/>
      <c r="AU65" s="1230"/>
      <c r="AV65" s="1230"/>
      <c r="AW65" s="1230"/>
      <c r="AX65" s="1230"/>
      <c r="AY65" s="1230"/>
      <c r="AZ65" s="1230"/>
      <c r="BA65" s="1230"/>
      <c r="BB65" s="1230"/>
      <c r="BC65" s="1230"/>
      <c r="BD65" s="1230"/>
      <c r="BE65" s="1230"/>
      <c r="BF65" s="1230"/>
      <c r="BG65" s="1230"/>
      <c r="BH65" s="1230"/>
      <c r="BI65" s="1230"/>
      <c r="BJ65" s="1230"/>
      <c r="BK65" s="1230"/>
      <c r="BL65" s="1230"/>
      <c r="BM65" s="1230"/>
      <c r="BN65" s="1230"/>
      <c r="BO65" s="1230"/>
      <c r="BP65" s="1230"/>
      <c r="BQ65" s="1230"/>
      <c r="BR65" s="1230"/>
      <c r="BS65" s="1230"/>
      <c r="BT65" s="1230"/>
      <c r="BU65" s="1230"/>
      <c r="BV65" s="1230"/>
      <c r="BW65" s="1230"/>
      <c r="BX65" s="1230"/>
      <c r="BY65" s="1230"/>
      <c r="BZ65" s="1230"/>
      <c r="CA65" s="1230"/>
      <c r="CB65" s="1230"/>
      <c r="CC65" s="1230"/>
      <c r="CD65" s="1230"/>
      <c r="CE65" s="1230"/>
      <c r="CF65" s="1230"/>
      <c r="CG65" s="1230"/>
      <c r="CH65" s="1230"/>
      <c r="CI65" s="1230"/>
      <c r="CJ65" s="1230"/>
      <c r="CK65" s="1230"/>
      <c r="CL65" s="1230"/>
      <c r="CM65" s="1230"/>
      <c r="CN65" s="1230"/>
      <c r="CO65" s="1230"/>
      <c r="CP65" s="1230"/>
      <c r="CQ65" s="1230"/>
      <c r="CR65" s="1230"/>
      <c r="CS65" s="1230"/>
      <c r="CT65" s="1230"/>
      <c r="CU65" s="1230"/>
      <c r="CV65" s="1230"/>
      <c r="CW65" s="1230"/>
      <c r="CX65" s="1230"/>
      <c r="CY65" s="1230"/>
      <c r="CZ65" s="1230"/>
      <c r="DA65" s="1230"/>
      <c r="DB65" s="1230"/>
      <c r="DC65" s="1229"/>
    </row>
    <row r="66" spans="2:107" ht="13.5" x14ac:dyDescent="0.15">
      <c r="B66" s="259"/>
      <c r="AN66" s="1228"/>
      <c r="AO66" s="1227"/>
      <c r="AP66" s="1227"/>
      <c r="AQ66" s="1227"/>
      <c r="AR66" s="1227"/>
      <c r="AS66" s="1227"/>
      <c r="AT66" s="1227"/>
      <c r="AU66" s="1227"/>
      <c r="AV66" s="1227"/>
      <c r="AW66" s="1227"/>
      <c r="AX66" s="1227"/>
      <c r="AY66" s="1227"/>
      <c r="AZ66" s="1227"/>
      <c r="BA66" s="1227"/>
      <c r="BB66" s="1227"/>
      <c r="BC66" s="1227"/>
      <c r="BD66" s="1227"/>
      <c r="BE66" s="1227"/>
      <c r="BF66" s="1227"/>
      <c r="BG66" s="1227"/>
      <c r="BH66" s="1227"/>
      <c r="BI66" s="1227"/>
      <c r="BJ66" s="1227"/>
      <c r="BK66" s="1227"/>
      <c r="BL66" s="1227"/>
      <c r="BM66" s="1227"/>
      <c r="BN66" s="1227"/>
      <c r="BO66" s="1227"/>
      <c r="BP66" s="1227"/>
      <c r="BQ66" s="1227"/>
      <c r="BR66" s="1227"/>
      <c r="BS66" s="1227"/>
      <c r="BT66" s="1227"/>
      <c r="BU66" s="1227"/>
      <c r="BV66" s="1227"/>
      <c r="BW66" s="1227"/>
      <c r="BX66" s="1227"/>
      <c r="BY66" s="1227"/>
      <c r="BZ66" s="1227"/>
      <c r="CA66" s="1227"/>
      <c r="CB66" s="1227"/>
      <c r="CC66" s="1227"/>
      <c r="CD66" s="1227"/>
      <c r="CE66" s="1227"/>
      <c r="CF66" s="1227"/>
      <c r="CG66" s="1227"/>
      <c r="CH66" s="1227"/>
      <c r="CI66" s="1227"/>
      <c r="CJ66" s="1227"/>
      <c r="CK66" s="1227"/>
      <c r="CL66" s="1227"/>
      <c r="CM66" s="1227"/>
      <c r="CN66" s="1227"/>
      <c r="CO66" s="1227"/>
      <c r="CP66" s="1227"/>
      <c r="CQ66" s="1227"/>
      <c r="CR66" s="1227"/>
      <c r="CS66" s="1227"/>
      <c r="CT66" s="1227"/>
      <c r="CU66" s="1227"/>
      <c r="CV66" s="1227"/>
      <c r="CW66" s="1227"/>
      <c r="CX66" s="1227"/>
      <c r="CY66" s="1227"/>
      <c r="CZ66" s="1227"/>
      <c r="DA66" s="1227"/>
      <c r="DB66" s="1227"/>
      <c r="DC66" s="1226"/>
    </row>
    <row r="67" spans="2:107" ht="13.5" x14ac:dyDescent="0.15">
      <c r="B67" s="259"/>
      <c r="AN67" s="1228"/>
      <c r="AO67" s="1227"/>
      <c r="AP67" s="1227"/>
      <c r="AQ67" s="1227"/>
      <c r="AR67" s="1227"/>
      <c r="AS67" s="1227"/>
      <c r="AT67" s="1227"/>
      <c r="AU67" s="1227"/>
      <c r="AV67" s="1227"/>
      <c r="AW67" s="1227"/>
      <c r="AX67" s="1227"/>
      <c r="AY67" s="1227"/>
      <c r="AZ67" s="1227"/>
      <c r="BA67" s="1227"/>
      <c r="BB67" s="1227"/>
      <c r="BC67" s="1227"/>
      <c r="BD67" s="1227"/>
      <c r="BE67" s="1227"/>
      <c r="BF67" s="1227"/>
      <c r="BG67" s="1227"/>
      <c r="BH67" s="1227"/>
      <c r="BI67" s="1227"/>
      <c r="BJ67" s="1227"/>
      <c r="BK67" s="1227"/>
      <c r="BL67" s="1227"/>
      <c r="BM67" s="1227"/>
      <c r="BN67" s="1227"/>
      <c r="BO67" s="1227"/>
      <c r="BP67" s="1227"/>
      <c r="BQ67" s="1227"/>
      <c r="BR67" s="1227"/>
      <c r="BS67" s="1227"/>
      <c r="BT67" s="1227"/>
      <c r="BU67" s="1227"/>
      <c r="BV67" s="1227"/>
      <c r="BW67" s="1227"/>
      <c r="BX67" s="1227"/>
      <c r="BY67" s="1227"/>
      <c r="BZ67" s="1227"/>
      <c r="CA67" s="1227"/>
      <c r="CB67" s="1227"/>
      <c r="CC67" s="1227"/>
      <c r="CD67" s="1227"/>
      <c r="CE67" s="1227"/>
      <c r="CF67" s="1227"/>
      <c r="CG67" s="1227"/>
      <c r="CH67" s="1227"/>
      <c r="CI67" s="1227"/>
      <c r="CJ67" s="1227"/>
      <c r="CK67" s="1227"/>
      <c r="CL67" s="1227"/>
      <c r="CM67" s="1227"/>
      <c r="CN67" s="1227"/>
      <c r="CO67" s="1227"/>
      <c r="CP67" s="1227"/>
      <c r="CQ67" s="1227"/>
      <c r="CR67" s="1227"/>
      <c r="CS67" s="1227"/>
      <c r="CT67" s="1227"/>
      <c r="CU67" s="1227"/>
      <c r="CV67" s="1227"/>
      <c r="CW67" s="1227"/>
      <c r="CX67" s="1227"/>
      <c r="CY67" s="1227"/>
      <c r="CZ67" s="1227"/>
      <c r="DA67" s="1227"/>
      <c r="DB67" s="1227"/>
      <c r="DC67" s="1226"/>
    </row>
    <row r="68" spans="2:107" ht="13.5" x14ac:dyDescent="0.15">
      <c r="B68" s="259"/>
      <c r="AN68" s="1228"/>
      <c r="AO68" s="1227"/>
      <c r="AP68" s="1227"/>
      <c r="AQ68" s="1227"/>
      <c r="AR68" s="1227"/>
      <c r="AS68" s="1227"/>
      <c r="AT68" s="1227"/>
      <c r="AU68" s="1227"/>
      <c r="AV68" s="1227"/>
      <c r="AW68" s="1227"/>
      <c r="AX68" s="1227"/>
      <c r="AY68" s="1227"/>
      <c r="AZ68" s="1227"/>
      <c r="BA68" s="1227"/>
      <c r="BB68" s="1227"/>
      <c r="BC68" s="1227"/>
      <c r="BD68" s="1227"/>
      <c r="BE68" s="1227"/>
      <c r="BF68" s="1227"/>
      <c r="BG68" s="1227"/>
      <c r="BH68" s="1227"/>
      <c r="BI68" s="1227"/>
      <c r="BJ68" s="1227"/>
      <c r="BK68" s="1227"/>
      <c r="BL68" s="1227"/>
      <c r="BM68" s="1227"/>
      <c r="BN68" s="1227"/>
      <c r="BO68" s="1227"/>
      <c r="BP68" s="1227"/>
      <c r="BQ68" s="1227"/>
      <c r="BR68" s="1227"/>
      <c r="BS68" s="1227"/>
      <c r="BT68" s="1227"/>
      <c r="BU68" s="1227"/>
      <c r="BV68" s="1227"/>
      <c r="BW68" s="1227"/>
      <c r="BX68" s="1227"/>
      <c r="BY68" s="1227"/>
      <c r="BZ68" s="1227"/>
      <c r="CA68" s="1227"/>
      <c r="CB68" s="1227"/>
      <c r="CC68" s="1227"/>
      <c r="CD68" s="1227"/>
      <c r="CE68" s="1227"/>
      <c r="CF68" s="1227"/>
      <c r="CG68" s="1227"/>
      <c r="CH68" s="1227"/>
      <c r="CI68" s="1227"/>
      <c r="CJ68" s="1227"/>
      <c r="CK68" s="1227"/>
      <c r="CL68" s="1227"/>
      <c r="CM68" s="1227"/>
      <c r="CN68" s="1227"/>
      <c r="CO68" s="1227"/>
      <c r="CP68" s="1227"/>
      <c r="CQ68" s="1227"/>
      <c r="CR68" s="1227"/>
      <c r="CS68" s="1227"/>
      <c r="CT68" s="1227"/>
      <c r="CU68" s="1227"/>
      <c r="CV68" s="1227"/>
      <c r="CW68" s="1227"/>
      <c r="CX68" s="1227"/>
      <c r="CY68" s="1227"/>
      <c r="CZ68" s="1227"/>
      <c r="DA68" s="1227"/>
      <c r="DB68" s="1227"/>
      <c r="DC68" s="1226"/>
    </row>
    <row r="69" spans="2:107" ht="13.5" x14ac:dyDescent="0.15">
      <c r="B69" s="259"/>
      <c r="AN69" s="1225"/>
      <c r="AO69" s="1224"/>
      <c r="AP69" s="1224"/>
      <c r="AQ69" s="1224"/>
      <c r="AR69" s="1224"/>
      <c r="AS69" s="1224"/>
      <c r="AT69" s="1224"/>
      <c r="AU69" s="1224"/>
      <c r="AV69" s="1224"/>
      <c r="AW69" s="1224"/>
      <c r="AX69" s="1224"/>
      <c r="AY69" s="1224"/>
      <c r="AZ69" s="1224"/>
      <c r="BA69" s="1224"/>
      <c r="BB69" s="1224"/>
      <c r="BC69" s="1224"/>
      <c r="BD69" s="1224"/>
      <c r="BE69" s="1224"/>
      <c r="BF69" s="1224"/>
      <c r="BG69" s="1224"/>
      <c r="BH69" s="1224"/>
      <c r="BI69" s="1224"/>
      <c r="BJ69" s="1224"/>
      <c r="BK69" s="1224"/>
      <c r="BL69" s="1224"/>
      <c r="BM69" s="1224"/>
      <c r="BN69" s="1224"/>
      <c r="BO69" s="1224"/>
      <c r="BP69" s="1224"/>
      <c r="BQ69" s="1224"/>
      <c r="BR69" s="1224"/>
      <c r="BS69" s="1224"/>
      <c r="BT69" s="1224"/>
      <c r="BU69" s="1224"/>
      <c r="BV69" s="1224"/>
      <c r="BW69" s="1224"/>
      <c r="BX69" s="1224"/>
      <c r="BY69" s="1224"/>
      <c r="BZ69" s="1224"/>
      <c r="CA69" s="1224"/>
      <c r="CB69" s="1224"/>
      <c r="CC69" s="1224"/>
      <c r="CD69" s="1224"/>
      <c r="CE69" s="1224"/>
      <c r="CF69" s="1224"/>
      <c r="CG69" s="1224"/>
      <c r="CH69" s="1224"/>
      <c r="CI69" s="1224"/>
      <c r="CJ69" s="1224"/>
      <c r="CK69" s="1224"/>
      <c r="CL69" s="1224"/>
      <c r="CM69" s="1224"/>
      <c r="CN69" s="1224"/>
      <c r="CO69" s="1224"/>
      <c r="CP69" s="1224"/>
      <c r="CQ69" s="1224"/>
      <c r="CR69" s="1224"/>
      <c r="CS69" s="1224"/>
      <c r="CT69" s="1224"/>
      <c r="CU69" s="1224"/>
      <c r="CV69" s="1224"/>
      <c r="CW69" s="1224"/>
      <c r="CX69" s="1224"/>
      <c r="CY69" s="1224"/>
      <c r="CZ69" s="1224"/>
      <c r="DA69" s="1224"/>
      <c r="DB69" s="1224"/>
      <c r="DC69" s="1223"/>
    </row>
    <row r="70" spans="2:107" ht="13.5" x14ac:dyDescent="0.15">
      <c r="B70" s="259"/>
      <c r="H70" s="1222"/>
      <c r="I70" s="1222"/>
      <c r="J70" s="1220"/>
      <c r="K70" s="1220"/>
      <c r="L70" s="1219"/>
      <c r="M70" s="1220"/>
      <c r="N70" s="1219"/>
      <c r="AN70" s="1210"/>
      <c r="AO70" s="1210"/>
      <c r="AP70" s="1210"/>
      <c r="AZ70" s="1210"/>
      <c r="BA70" s="1210"/>
      <c r="BB70" s="1210"/>
      <c r="BL70" s="1210"/>
      <c r="BM70" s="1210"/>
      <c r="BN70" s="1210"/>
      <c r="BX70" s="1210"/>
      <c r="BY70" s="1210"/>
      <c r="BZ70" s="1210"/>
      <c r="CJ70" s="1210"/>
      <c r="CK70" s="1210"/>
      <c r="CL70" s="1210"/>
      <c r="CV70" s="1210"/>
      <c r="CW70" s="1210"/>
      <c r="CX70" s="1210"/>
    </row>
    <row r="71" spans="2:107" ht="13.5" x14ac:dyDescent="0.15">
      <c r="B71" s="259"/>
      <c r="G71" s="1218"/>
      <c r="I71" s="1221"/>
      <c r="J71" s="1220"/>
      <c r="K71" s="1220"/>
      <c r="L71" s="1219"/>
      <c r="M71" s="1220"/>
      <c r="N71" s="1219"/>
      <c r="AM71" s="1218"/>
      <c r="AN71" s="255" t="s">
        <v>594</v>
      </c>
    </row>
    <row r="72" spans="2:107" ht="13.5" x14ac:dyDescent="0.15">
      <c r="B72" s="259"/>
      <c r="G72" s="1208"/>
      <c r="H72" s="1208"/>
      <c r="I72" s="1208"/>
      <c r="J72" s="1208"/>
      <c r="K72" s="1217"/>
      <c r="L72" s="1217"/>
      <c r="M72" s="1216"/>
      <c r="N72" s="1216"/>
      <c r="AN72" s="1215"/>
      <c r="AO72" s="1214"/>
      <c r="AP72" s="1214"/>
      <c r="AQ72" s="1214"/>
      <c r="AR72" s="1214"/>
      <c r="AS72" s="1214"/>
      <c r="AT72" s="1214"/>
      <c r="AU72" s="1214"/>
      <c r="AV72" s="1214"/>
      <c r="AW72" s="1214"/>
      <c r="AX72" s="1214"/>
      <c r="AY72" s="1214"/>
      <c r="AZ72" s="1214"/>
      <c r="BA72" s="1214"/>
      <c r="BB72" s="1214"/>
      <c r="BC72" s="1214"/>
      <c r="BD72" s="1214"/>
      <c r="BE72" s="1214"/>
      <c r="BF72" s="1214"/>
      <c r="BG72" s="1214"/>
      <c r="BH72" s="1214"/>
      <c r="BI72" s="1214"/>
      <c r="BJ72" s="1214"/>
      <c r="BK72" s="1214"/>
      <c r="BL72" s="1214"/>
      <c r="BM72" s="1214"/>
      <c r="BN72" s="1214"/>
      <c r="BO72" s="1213"/>
      <c r="BP72" s="1205" t="s">
        <v>534</v>
      </c>
      <c r="BQ72" s="1205"/>
      <c r="BR72" s="1205"/>
      <c r="BS72" s="1205"/>
      <c r="BT72" s="1205"/>
      <c r="BU72" s="1205"/>
      <c r="BV72" s="1205"/>
      <c r="BW72" s="1205"/>
      <c r="BX72" s="1205" t="s">
        <v>535</v>
      </c>
      <c r="BY72" s="1205"/>
      <c r="BZ72" s="1205"/>
      <c r="CA72" s="1205"/>
      <c r="CB72" s="1205"/>
      <c r="CC72" s="1205"/>
      <c r="CD72" s="1205"/>
      <c r="CE72" s="1205"/>
      <c r="CF72" s="1205" t="s">
        <v>536</v>
      </c>
      <c r="CG72" s="1205"/>
      <c r="CH72" s="1205"/>
      <c r="CI72" s="1205"/>
      <c r="CJ72" s="1205"/>
      <c r="CK72" s="1205"/>
      <c r="CL72" s="1205"/>
      <c r="CM72" s="1205"/>
      <c r="CN72" s="1205" t="s">
        <v>537</v>
      </c>
      <c r="CO72" s="1205"/>
      <c r="CP72" s="1205"/>
      <c r="CQ72" s="1205"/>
      <c r="CR72" s="1205"/>
      <c r="CS72" s="1205"/>
      <c r="CT72" s="1205"/>
      <c r="CU72" s="1205"/>
      <c r="CV72" s="1205" t="s">
        <v>538</v>
      </c>
      <c r="CW72" s="1205"/>
      <c r="CX72" s="1205"/>
      <c r="CY72" s="1205"/>
      <c r="CZ72" s="1205"/>
      <c r="DA72" s="1205"/>
      <c r="DB72" s="1205"/>
      <c r="DC72" s="1205"/>
    </row>
    <row r="73" spans="2:107" ht="13.5" x14ac:dyDescent="0.15">
      <c r="B73" s="259"/>
      <c r="G73" s="1212"/>
      <c r="H73" s="1212"/>
      <c r="I73" s="1212"/>
      <c r="J73" s="1212"/>
      <c r="K73" s="1209"/>
      <c r="L73" s="1209"/>
      <c r="M73" s="1209"/>
      <c r="N73" s="1209"/>
      <c r="AM73" s="1210"/>
      <c r="AN73" s="1204" t="s">
        <v>593</v>
      </c>
      <c r="AO73" s="1204"/>
      <c r="AP73" s="1204"/>
      <c r="AQ73" s="1204"/>
      <c r="AR73" s="1204"/>
      <c r="AS73" s="1204"/>
      <c r="AT73" s="1204"/>
      <c r="AU73" s="1204"/>
      <c r="AV73" s="1204"/>
      <c r="AW73" s="1204"/>
      <c r="AX73" s="1204"/>
      <c r="AY73" s="1204"/>
      <c r="AZ73" s="1204"/>
      <c r="BA73" s="1204"/>
      <c r="BB73" s="1204" t="s">
        <v>591</v>
      </c>
      <c r="BC73" s="1204"/>
      <c r="BD73" s="1204"/>
      <c r="BE73" s="1204"/>
      <c r="BF73" s="1204"/>
      <c r="BG73" s="1204"/>
      <c r="BH73" s="1204"/>
      <c r="BI73" s="1204"/>
      <c r="BJ73" s="1204"/>
      <c r="BK73" s="1204"/>
      <c r="BL73" s="1204"/>
      <c r="BM73" s="1204"/>
      <c r="BN73" s="1204"/>
      <c r="BO73" s="1204"/>
      <c r="BP73" s="1203"/>
      <c r="BQ73" s="1203"/>
      <c r="BR73" s="1203"/>
      <c r="BS73" s="1203"/>
      <c r="BT73" s="1203"/>
      <c r="BU73" s="1203"/>
      <c r="BV73" s="1203"/>
      <c r="BW73" s="1203"/>
      <c r="BX73" s="1203"/>
      <c r="BY73" s="1203"/>
      <c r="BZ73" s="1203"/>
      <c r="CA73" s="1203"/>
      <c r="CB73" s="1203"/>
      <c r="CC73" s="1203"/>
      <c r="CD73" s="1203"/>
      <c r="CE73" s="1203"/>
      <c r="CF73" s="1203"/>
      <c r="CG73" s="1203"/>
      <c r="CH73" s="1203"/>
      <c r="CI73" s="1203"/>
      <c r="CJ73" s="1203"/>
      <c r="CK73" s="1203"/>
      <c r="CL73" s="1203"/>
      <c r="CM73" s="1203"/>
      <c r="CN73" s="1203"/>
      <c r="CO73" s="1203"/>
      <c r="CP73" s="1203"/>
      <c r="CQ73" s="1203"/>
      <c r="CR73" s="1203"/>
      <c r="CS73" s="1203"/>
      <c r="CT73" s="1203"/>
      <c r="CU73" s="1203"/>
      <c r="CV73" s="1203"/>
      <c r="CW73" s="1203"/>
      <c r="CX73" s="1203"/>
      <c r="CY73" s="1203"/>
      <c r="CZ73" s="1203"/>
      <c r="DA73" s="1203"/>
      <c r="DB73" s="1203"/>
      <c r="DC73" s="1203"/>
    </row>
    <row r="74" spans="2:107" ht="13.5" x14ac:dyDescent="0.15">
      <c r="B74" s="259"/>
      <c r="G74" s="1212"/>
      <c r="H74" s="1212"/>
      <c r="I74" s="1212"/>
      <c r="J74" s="1212"/>
      <c r="K74" s="1209"/>
      <c r="L74" s="1209"/>
      <c r="M74" s="1209"/>
      <c r="N74" s="1209"/>
      <c r="AM74" s="1210"/>
      <c r="AN74" s="1204"/>
      <c r="AO74" s="1204"/>
      <c r="AP74" s="1204"/>
      <c r="AQ74" s="1204"/>
      <c r="AR74" s="1204"/>
      <c r="AS74" s="1204"/>
      <c r="AT74" s="1204"/>
      <c r="AU74" s="1204"/>
      <c r="AV74" s="1204"/>
      <c r="AW74" s="1204"/>
      <c r="AX74" s="1204"/>
      <c r="AY74" s="1204"/>
      <c r="AZ74" s="1204"/>
      <c r="BA74" s="1204"/>
      <c r="BB74" s="1204"/>
      <c r="BC74" s="1204"/>
      <c r="BD74" s="1204"/>
      <c r="BE74" s="1204"/>
      <c r="BF74" s="1204"/>
      <c r="BG74" s="1204"/>
      <c r="BH74" s="1204"/>
      <c r="BI74" s="1204"/>
      <c r="BJ74" s="1204"/>
      <c r="BK74" s="1204"/>
      <c r="BL74" s="1204"/>
      <c r="BM74" s="1204"/>
      <c r="BN74" s="1204"/>
      <c r="BO74" s="1204"/>
      <c r="BP74" s="1203"/>
      <c r="BQ74" s="1203"/>
      <c r="BR74" s="1203"/>
      <c r="BS74" s="1203"/>
      <c r="BT74" s="1203"/>
      <c r="BU74" s="1203"/>
      <c r="BV74" s="1203"/>
      <c r="BW74" s="1203"/>
      <c r="BX74" s="1203"/>
      <c r="BY74" s="1203"/>
      <c r="BZ74" s="1203"/>
      <c r="CA74" s="1203"/>
      <c r="CB74" s="1203"/>
      <c r="CC74" s="1203"/>
      <c r="CD74" s="1203"/>
      <c r="CE74" s="1203"/>
      <c r="CF74" s="1203"/>
      <c r="CG74" s="1203"/>
      <c r="CH74" s="1203"/>
      <c r="CI74" s="1203"/>
      <c r="CJ74" s="1203"/>
      <c r="CK74" s="1203"/>
      <c r="CL74" s="1203"/>
      <c r="CM74" s="1203"/>
      <c r="CN74" s="1203"/>
      <c r="CO74" s="1203"/>
      <c r="CP74" s="1203"/>
      <c r="CQ74" s="1203"/>
      <c r="CR74" s="1203"/>
      <c r="CS74" s="1203"/>
      <c r="CT74" s="1203"/>
      <c r="CU74" s="1203"/>
      <c r="CV74" s="1203"/>
      <c r="CW74" s="1203"/>
      <c r="CX74" s="1203"/>
      <c r="CY74" s="1203"/>
      <c r="CZ74" s="1203"/>
      <c r="DA74" s="1203"/>
      <c r="DB74" s="1203"/>
      <c r="DC74" s="1203"/>
    </row>
    <row r="75" spans="2:107" ht="13.5" x14ac:dyDescent="0.15">
      <c r="B75" s="259"/>
      <c r="G75" s="1212"/>
      <c r="H75" s="1212"/>
      <c r="I75" s="1208"/>
      <c r="J75" s="1208"/>
      <c r="K75" s="1211"/>
      <c r="L75" s="1211"/>
      <c r="M75" s="1211"/>
      <c r="N75" s="1211"/>
      <c r="AM75" s="1210"/>
      <c r="AN75" s="1204"/>
      <c r="AO75" s="1204"/>
      <c r="AP75" s="1204"/>
      <c r="AQ75" s="1204"/>
      <c r="AR75" s="1204"/>
      <c r="AS75" s="1204"/>
      <c r="AT75" s="1204"/>
      <c r="AU75" s="1204"/>
      <c r="AV75" s="1204"/>
      <c r="AW75" s="1204"/>
      <c r="AX75" s="1204"/>
      <c r="AY75" s="1204"/>
      <c r="AZ75" s="1204"/>
      <c r="BA75" s="1204"/>
      <c r="BB75" s="1204" t="s">
        <v>590</v>
      </c>
      <c r="BC75" s="1204"/>
      <c r="BD75" s="1204"/>
      <c r="BE75" s="1204"/>
      <c r="BF75" s="1204"/>
      <c r="BG75" s="1204"/>
      <c r="BH75" s="1204"/>
      <c r="BI75" s="1204"/>
      <c r="BJ75" s="1204"/>
      <c r="BK75" s="1204"/>
      <c r="BL75" s="1204"/>
      <c r="BM75" s="1204"/>
      <c r="BN75" s="1204"/>
      <c r="BO75" s="1204"/>
      <c r="BP75" s="1203">
        <v>8.6999999999999993</v>
      </c>
      <c r="BQ75" s="1203"/>
      <c r="BR75" s="1203"/>
      <c r="BS75" s="1203"/>
      <c r="BT75" s="1203"/>
      <c r="BU75" s="1203"/>
      <c r="BV75" s="1203"/>
      <c r="BW75" s="1203"/>
      <c r="BX75" s="1203">
        <v>8.8000000000000007</v>
      </c>
      <c r="BY75" s="1203"/>
      <c r="BZ75" s="1203"/>
      <c r="CA75" s="1203"/>
      <c r="CB75" s="1203"/>
      <c r="CC75" s="1203"/>
      <c r="CD75" s="1203"/>
      <c r="CE75" s="1203"/>
      <c r="CF75" s="1203">
        <v>8.6</v>
      </c>
      <c r="CG75" s="1203"/>
      <c r="CH75" s="1203"/>
      <c r="CI75" s="1203"/>
      <c r="CJ75" s="1203"/>
      <c r="CK75" s="1203"/>
      <c r="CL75" s="1203"/>
      <c r="CM75" s="1203"/>
      <c r="CN75" s="1203">
        <v>8.1999999999999993</v>
      </c>
      <c r="CO75" s="1203"/>
      <c r="CP75" s="1203"/>
      <c r="CQ75" s="1203"/>
      <c r="CR75" s="1203"/>
      <c r="CS75" s="1203"/>
      <c r="CT75" s="1203"/>
      <c r="CU75" s="1203"/>
      <c r="CV75" s="1203">
        <v>8.1999999999999993</v>
      </c>
      <c r="CW75" s="1203"/>
      <c r="CX75" s="1203"/>
      <c r="CY75" s="1203"/>
      <c r="CZ75" s="1203"/>
      <c r="DA75" s="1203"/>
      <c r="DB75" s="1203"/>
      <c r="DC75" s="1203"/>
    </row>
    <row r="76" spans="2:107" ht="13.5" x14ac:dyDescent="0.15">
      <c r="B76" s="259"/>
      <c r="G76" s="1212"/>
      <c r="H76" s="1212"/>
      <c r="I76" s="1208"/>
      <c r="J76" s="1208"/>
      <c r="K76" s="1211"/>
      <c r="L76" s="1211"/>
      <c r="M76" s="1211"/>
      <c r="N76" s="1211"/>
      <c r="AM76" s="1210"/>
      <c r="AN76" s="1204"/>
      <c r="AO76" s="1204"/>
      <c r="AP76" s="1204"/>
      <c r="AQ76" s="1204"/>
      <c r="AR76" s="1204"/>
      <c r="AS76" s="1204"/>
      <c r="AT76" s="1204"/>
      <c r="AU76" s="1204"/>
      <c r="AV76" s="1204"/>
      <c r="AW76" s="1204"/>
      <c r="AX76" s="1204"/>
      <c r="AY76" s="1204"/>
      <c r="AZ76" s="1204"/>
      <c r="BA76" s="1204"/>
      <c r="BB76" s="1204"/>
      <c r="BC76" s="1204"/>
      <c r="BD76" s="1204"/>
      <c r="BE76" s="1204"/>
      <c r="BF76" s="1204"/>
      <c r="BG76" s="1204"/>
      <c r="BH76" s="1204"/>
      <c r="BI76" s="1204"/>
      <c r="BJ76" s="1204"/>
      <c r="BK76" s="1204"/>
      <c r="BL76" s="1204"/>
      <c r="BM76" s="1204"/>
      <c r="BN76" s="1204"/>
      <c r="BO76" s="1204"/>
      <c r="BP76" s="1203"/>
      <c r="BQ76" s="1203"/>
      <c r="BR76" s="1203"/>
      <c r="BS76" s="1203"/>
      <c r="BT76" s="1203"/>
      <c r="BU76" s="1203"/>
      <c r="BV76" s="1203"/>
      <c r="BW76" s="1203"/>
      <c r="BX76" s="1203"/>
      <c r="BY76" s="1203"/>
      <c r="BZ76" s="1203"/>
      <c r="CA76" s="1203"/>
      <c r="CB76" s="1203"/>
      <c r="CC76" s="1203"/>
      <c r="CD76" s="1203"/>
      <c r="CE76" s="1203"/>
      <c r="CF76" s="1203"/>
      <c r="CG76" s="1203"/>
      <c r="CH76" s="1203"/>
      <c r="CI76" s="1203"/>
      <c r="CJ76" s="1203"/>
      <c r="CK76" s="1203"/>
      <c r="CL76" s="1203"/>
      <c r="CM76" s="1203"/>
      <c r="CN76" s="1203"/>
      <c r="CO76" s="1203"/>
      <c r="CP76" s="1203"/>
      <c r="CQ76" s="1203"/>
      <c r="CR76" s="1203"/>
      <c r="CS76" s="1203"/>
      <c r="CT76" s="1203"/>
      <c r="CU76" s="1203"/>
      <c r="CV76" s="1203"/>
      <c r="CW76" s="1203"/>
      <c r="CX76" s="1203"/>
      <c r="CY76" s="1203"/>
      <c r="CZ76" s="1203"/>
      <c r="DA76" s="1203"/>
      <c r="DB76" s="1203"/>
      <c r="DC76" s="1203"/>
    </row>
    <row r="77" spans="2:107" ht="13.5" x14ac:dyDescent="0.15">
      <c r="B77" s="259"/>
      <c r="G77" s="1208"/>
      <c r="H77" s="1208"/>
      <c r="I77" s="1208"/>
      <c r="J77" s="1208"/>
      <c r="K77" s="1209"/>
      <c r="L77" s="1209"/>
      <c r="M77" s="1209"/>
      <c r="N77" s="1209"/>
      <c r="AN77" s="1205" t="s">
        <v>592</v>
      </c>
      <c r="AO77" s="1205"/>
      <c r="AP77" s="1205"/>
      <c r="AQ77" s="1205"/>
      <c r="AR77" s="1205"/>
      <c r="AS77" s="1205"/>
      <c r="AT77" s="1205"/>
      <c r="AU77" s="1205"/>
      <c r="AV77" s="1205"/>
      <c r="AW77" s="1205"/>
      <c r="AX77" s="1205"/>
      <c r="AY77" s="1205"/>
      <c r="AZ77" s="1205"/>
      <c r="BA77" s="1205"/>
      <c r="BB77" s="1204" t="s">
        <v>591</v>
      </c>
      <c r="BC77" s="1204"/>
      <c r="BD77" s="1204"/>
      <c r="BE77" s="1204"/>
      <c r="BF77" s="1204"/>
      <c r="BG77" s="1204"/>
      <c r="BH77" s="1204"/>
      <c r="BI77" s="1204"/>
      <c r="BJ77" s="1204"/>
      <c r="BK77" s="1204"/>
      <c r="BL77" s="1204"/>
      <c r="BM77" s="1204"/>
      <c r="BN77" s="1204"/>
      <c r="BO77" s="1204"/>
      <c r="BP77" s="1203">
        <v>22.7</v>
      </c>
      <c r="BQ77" s="1203"/>
      <c r="BR77" s="1203"/>
      <c r="BS77" s="1203"/>
      <c r="BT77" s="1203"/>
      <c r="BU77" s="1203"/>
      <c r="BV77" s="1203"/>
      <c r="BW77" s="1203"/>
      <c r="BX77" s="1203">
        <v>27.8</v>
      </c>
      <c r="BY77" s="1203"/>
      <c r="BZ77" s="1203"/>
      <c r="CA77" s="1203"/>
      <c r="CB77" s="1203"/>
      <c r="CC77" s="1203"/>
      <c r="CD77" s="1203"/>
      <c r="CE77" s="1203"/>
      <c r="CF77" s="1203">
        <v>19</v>
      </c>
      <c r="CG77" s="1203"/>
      <c r="CH77" s="1203"/>
      <c r="CI77" s="1203"/>
      <c r="CJ77" s="1203"/>
      <c r="CK77" s="1203"/>
      <c r="CL77" s="1203"/>
      <c r="CM77" s="1203"/>
      <c r="CN77" s="1203">
        <v>4</v>
      </c>
      <c r="CO77" s="1203"/>
      <c r="CP77" s="1203"/>
      <c r="CQ77" s="1203"/>
      <c r="CR77" s="1203"/>
      <c r="CS77" s="1203"/>
      <c r="CT77" s="1203"/>
      <c r="CU77" s="1203"/>
      <c r="CV77" s="1203">
        <v>0.4</v>
      </c>
      <c r="CW77" s="1203"/>
      <c r="CX77" s="1203"/>
      <c r="CY77" s="1203"/>
      <c r="CZ77" s="1203"/>
      <c r="DA77" s="1203"/>
      <c r="DB77" s="1203"/>
      <c r="DC77" s="1203"/>
    </row>
    <row r="78" spans="2:107" ht="13.5" x14ac:dyDescent="0.15">
      <c r="B78" s="259"/>
      <c r="G78" s="1208"/>
      <c r="H78" s="1208"/>
      <c r="I78" s="1208"/>
      <c r="J78" s="1208"/>
      <c r="K78" s="1209"/>
      <c r="L78" s="1209"/>
      <c r="M78" s="1209"/>
      <c r="N78" s="1209"/>
      <c r="AN78" s="1205"/>
      <c r="AO78" s="1205"/>
      <c r="AP78" s="1205"/>
      <c r="AQ78" s="1205"/>
      <c r="AR78" s="1205"/>
      <c r="AS78" s="1205"/>
      <c r="AT78" s="1205"/>
      <c r="AU78" s="1205"/>
      <c r="AV78" s="1205"/>
      <c r="AW78" s="1205"/>
      <c r="AX78" s="1205"/>
      <c r="AY78" s="1205"/>
      <c r="AZ78" s="1205"/>
      <c r="BA78" s="1205"/>
      <c r="BB78" s="1204"/>
      <c r="BC78" s="1204"/>
      <c r="BD78" s="1204"/>
      <c r="BE78" s="1204"/>
      <c r="BF78" s="1204"/>
      <c r="BG78" s="1204"/>
      <c r="BH78" s="1204"/>
      <c r="BI78" s="1204"/>
      <c r="BJ78" s="1204"/>
      <c r="BK78" s="1204"/>
      <c r="BL78" s="1204"/>
      <c r="BM78" s="1204"/>
      <c r="BN78" s="1204"/>
      <c r="BO78" s="1204"/>
      <c r="BP78" s="1203"/>
      <c r="BQ78" s="1203"/>
      <c r="BR78" s="1203"/>
      <c r="BS78" s="1203"/>
      <c r="BT78" s="1203"/>
      <c r="BU78" s="1203"/>
      <c r="BV78" s="1203"/>
      <c r="BW78" s="1203"/>
      <c r="BX78" s="1203"/>
      <c r="BY78" s="1203"/>
      <c r="BZ78" s="1203"/>
      <c r="CA78" s="1203"/>
      <c r="CB78" s="1203"/>
      <c r="CC78" s="1203"/>
      <c r="CD78" s="1203"/>
      <c r="CE78" s="1203"/>
      <c r="CF78" s="1203"/>
      <c r="CG78" s="1203"/>
      <c r="CH78" s="1203"/>
      <c r="CI78" s="1203"/>
      <c r="CJ78" s="1203"/>
      <c r="CK78" s="1203"/>
      <c r="CL78" s="1203"/>
      <c r="CM78" s="1203"/>
      <c r="CN78" s="1203"/>
      <c r="CO78" s="1203"/>
      <c r="CP78" s="1203"/>
      <c r="CQ78" s="1203"/>
      <c r="CR78" s="1203"/>
      <c r="CS78" s="1203"/>
      <c r="CT78" s="1203"/>
      <c r="CU78" s="1203"/>
      <c r="CV78" s="1203"/>
      <c r="CW78" s="1203"/>
      <c r="CX78" s="1203"/>
      <c r="CY78" s="1203"/>
      <c r="CZ78" s="1203"/>
      <c r="DA78" s="1203"/>
      <c r="DB78" s="1203"/>
      <c r="DC78" s="1203"/>
    </row>
    <row r="79" spans="2:107" ht="13.5" x14ac:dyDescent="0.15">
      <c r="B79" s="259"/>
      <c r="G79" s="1208"/>
      <c r="H79" s="1208"/>
      <c r="I79" s="1207"/>
      <c r="J79" s="1207"/>
      <c r="K79" s="1206"/>
      <c r="L79" s="1206"/>
      <c r="M79" s="1206"/>
      <c r="N79" s="1206"/>
      <c r="AN79" s="1205"/>
      <c r="AO79" s="1205"/>
      <c r="AP79" s="1205"/>
      <c r="AQ79" s="1205"/>
      <c r="AR79" s="1205"/>
      <c r="AS79" s="1205"/>
      <c r="AT79" s="1205"/>
      <c r="AU79" s="1205"/>
      <c r="AV79" s="1205"/>
      <c r="AW79" s="1205"/>
      <c r="AX79" s="1205"/>
      <c r="AY79" s="1205"/>
      <c r="AZ79" s="1205"/>
      <c r="BA79" s="1205"/>
      <c r="BB79" s="1204" t="s">
        <v>590</v>
      </c>
      <c r="BC79" s="1204"/>
      <c r="BD79" s="1204"/>
      <c r="BE79" s="1204"/>
      <c r="BF79" s="1204"/>
      <c r="BG79" s="1204"/>
      <c r="BH79" s="1204"/>
      <c r="BI79" s="1204"/>
      <c r="BJ79" s="1204"/>
      <c r="BK79" s="1204"/>
      <c r="BL79" s="1204"/>
      <c r="BM79" s="1204"/>
      <c r="BN79" s="1204"/>
      <c r="BO79" s="1204"/>
      <c r="BP79" s="1203">
        <v>7.7</v>
      </c>
      <c r="BQ79" s="1203"/>
      <c r="BR79" s="1203"/>
      <c r="BS79" s="1203"/>
      <c r="BT79" s="1203"/>
      <c r="BU79" s="1203"/>
      <c r="BV79" s="1203"/>
      <c r="BW79" s="1203"/>
      <c r="BX79" s="1203">
        <v>7.5</v>
      </c>
      <c r="BY79" s="1203"/>
      <c r="BZ79" s="1203"/>
      <c r="CA79" s="1203"/>
      <c r="CB79" s="1203"/>
      <c r="CC79" s="1203"/>
      <c r="CD79" s="1203"/>
      <c r="CE79" s="1203"/>
      <c r="CF79" s="1203">
        <v>8</v>
      </c>
      <c r="CG79" s="1203"/>
      <c r="CH79" s="1203"/>
      <c r="CI79" s="1203"/>
      <c r="CJ79" s="1203"/>
      <c r="CK79" s="1203"/>
      <c r="CL79" s="1203"/>
      <c r="CM79" s="1203"/>
      <c r="CN79" s="1203">
        <v>8</v>
      </c>
      <c r="CO79" s="1203"/>
      <c r="CP79" s="1203"/>
      <c r="CQ79" s="1203"/>
      <c r="CR79" s="1203"/>
      <c r="CS79" s="1203"/>
      <c r="CT79" s="1203"/>
      <c r="CU79" s="1203"/>
      <c r="CV79" s="1203">
        <v>8.3000000000000007</v>
      </c>
      <c r="CW79" s="1203"/>
      <c r="CX79" s="1203"/>
      <c r="CY79" s="1203"/>
      <c r="CZ79" s="1203"/>
      <c r="DA79" s="1203"/>
      <c r="DB79" s="1203"/>
      <c r="DC79" s="1203"/>
    </row>
    <row r="80" spans="2:107" ht="13.5" x14ac:dyDescent="0.15">
      <c r="B80" s="259"/>
      <c r="G80" s="1208"/>
      <c r="H80" s="1208"/>
      <c r="I80" s="1207"/>
      <c r="J80" s="1207"/>
      <c r="K80" s="1206"/>
      <c r="L80" s="1206"/>
      <c r="M80" s="1206"/>
      <c r="N80" s="1206"/>
      <c r="AN80" s="1205"/>
      <c r="AO80" s="1205"/>
      <c r="AP80" s="1205"/>
      <c r="AQ80" s="1205"/>
      <c r="AR80" s="1205"/>
      <c r="AS80" s="1205"/>
      <c r="AT80" s="1205"/>
      <c r="AU80" s="1205"/>
      <c r="AV80" s="1205"/>
      <c r="AW80" s="1205"/>
      <c r="AX80" s="1205"/>
      <c r="AY80" s="1205"/>
      <c r="AZ80" s="1205"/>
      <c r="BA80" s="1205"/>
      <c r="BB80" s="1204"/>
      <c r="BC80" s="1204"/>
      <c r="BD80" s="1204"/>
      <c r="BE80" s="1204"/>
      <c r="BF80" s="1204"/>
      <c r="BG80" s="1204"/>
      <c r="BH80" s="1204"/>
      <c r="BI80" s="1204"/>
      <c r="BJ80" s="1204"/>
      <c r="BK80" s="1204"/>
      <c r="BL80" s="1204"/>
      <c r="BM80" s="1204"/>
      <c r="BN80" s="1204"/>
      <c r="BO80" s="1204"/>
      <c r="BP80" s="1203"/>
      <c r="BQ80" s="1203"/>
      <c r="BR80" s="1203"/>
      <c r="BS80" s="1203"/>
      <c r="BT80" s="1203"/>
      <c r="BU80" s="1203"/>
      <c r="BV80" s="1203"/>
      <c r="BW80" s="1203"/>
      <c r="BX80" s="1203"/>
      <c r="BY80" s="1203"/>
      <c r="BZ80" s="1203"/>
      <c r="CA80" s="1203"/>
      <c r="CB80" s="1203"/>
      <c r="CC80" s="1203"/>
      <c r="CD80" s="1203"/>
      <c r="CE80" s="1203"/>
      <c r="CF80" s="1203"/>
      <c r="CG80" s="1203"/>
      <c r="CH80" s="1203"/>
      <c r="CI80" s="1203"/>
      <c r="CJ80" s="1203"/>
      <c r="CK80" s="1203"/>
      <c r="CL80" s="1203"/>
      <c r="CM80" s="1203"/>
      <c r="CN80" s="1203"/>
      <c r="CO80" s="1203"/>
      <c r="CP80" s="1203"/>
      <c r="CQ80" s="1203"/>
      <c r="CR80" s="1203"/>
      <c r="CS80" s="1203"/>
      <c r="CT80" s="1203"/>
      <c r="CU80" s="1203"/>
      <c r="CV80" s="1203"/>
      <c r="CW80" s="1203"/>
      <c r="CX80" s="1203"/>
      <c r="CY80" s="1203"/>
      <c r="CZ80" s="1203"/>
      <c r="DA80" s="1203"/>
      <c r="DB80" s="1203"/>
      <c r="DC80" s="1203"/>
    </row>
    <row r="81" spans="2:109" ht="13.5" x14ac:dyDescent="0.15">
      <c r="B81" s="259"/>
    </row>
    <row r="82" spans="2:109" ht="17.25" x14ac:dyDescent="0.15">
      <c r="B82" s="259"/>
      <c r="K82" s="1202"/>
      <c r="L82" s="1202"/>
      <c r="M82" s="1202"/>
      <c r="N82" s="1202"/>
      <c r="AQ82" s="1202"/>
      <c r="AR82" s="1202"/>
      <c r="AS82" s="1202"/>
      <c r="AT82" s="1202"/>
      <c r="BC82" s="1202"/>
      <c r="BD82" s="1202"/>
      <c r="BE82" s="1202"/>
      <c r="BF82" s="1202"/>
      <c r="BO82" s="1202"/>
      <c r="BP82" s="1202"/>
      <c r="BQ82" s="1202"/>
      <c r="BR82" s="1202"/>
      <c r="CA82" s="1202"/>
      <c r="CB82" s="1202"/>
      <c r="CC82" s="1202"/>
      <c r="CD82" s="1202"/>
      <c r="CM82" s="1202"/>
      <c r="CN82" s="1202"/>
      <c r="CO82" s="1202"/>
      <c r="CP82" s="1202"/>
      <c r="CY82" s="1202"/>
      <c r="CZ82" s="1202"/>
      <c r="DA82" s="1202"/>
      <c r="DB82" s="1202"/>
      <c r="DC82" s="1202"/>
    </row>
    <row r="83" spans="2:109" ht="13.5"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5" x14ac:dyDescent="0.15">
      <c r="DD84" s="255"/>
      <c r="DE84" s="255"/>
    </row>
    <row r="85" spans="2:109" ht="13.5" x14ac:dyDescent="0.15">
      <c r="DD85" s="255"/>
      <c r="DE85" s="255"/>
    </row>
  </sheetData>
  <sheetProtection algorithmName="SHA-512" hashValue="njXO0W5J5y0KQnGLBYtP4CRMuwhe1uBpAdl9l42MUl7+x3Qtx0IF0Vcnoj1CBcqbBJ3FKXh5ROSv+I8vInAF6w==" saltValue="OiFYNFrUN2VzhuMDt53h6w==" spinCount="100000" sheet="1" objects="1" scenarios="1" formatCells="0"/>
  <dataConsolidate/>
  <mergeCells count="112">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AN55:BA58"/>
    <mergeCell ref="BB55:BO56"/>
    <mergeCell ref="BP55:BW56"/>
    <mergeCell ref="BP57:BW58"/>
    <mergeCell ref="L57:L58"/>
    <mergeCell ref="M57:M58"/>
    <mergeCell ref="N57:N58"/>
    <mergeCell ref="BB57:BO58"/>
    <mergeCell ref="CF53:CM54"/>
    <mergeCell ref="AN51:BA54"/>
    <mergeCell ref="BB51:BO52"/>
    <mergeCell ref="BP51:BW52"/>
    <mergeCell ref="G55:H58"/>
    <mergeCell ref="I55:J56"/>
    <mergeCell ref="K55:K56"/>
    <mergeCell ref="L55:L56"/>
    <mergeCell ref="M55:M56"/>
    <mergeCell ref="N55:N56"/>
    <mergeCell ref="I57:J58"/>
    <mergeCell ref="K57:K58"/>
    <mergeCell ref="I53:J54"/>
    <mergeCell ref="K53:K54"/>
    <mergeCell ref="L53:L54"/>
    <mergeCell ref="M53:M54"/>
    <mergeCell ref="CN53:CU54"/>
    <mergeCell ref="I51:J52"/>
    <mergeCell ref="K51:K52"/>
    <mergeCell ref="L51:L52"/>
    <mergeCell ref="M51:M52"/>
    <mergeCell ref="N51:N52"/>
    <mergeCell ref="N53:N54"/>
    <mergeCell ref="BB53:BO54"/>
    <mergeCell ref="BP53:BW54"/>
    <mergeCell ref="BX53:CE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FC4D7F-B64B-4E0A-BEF9-78FB6C91ECCD}">
  <sheetPr>
    <pageSetUpPr fitToPage="1"/>
  </sheetPr>
  <dimension ref="A1:DR125"/>
  <sheetViews>
    <sheetView showGridLines="0" topLeftCell="A70" zoomScale="70" zoomScaleNormal="70" zoomScaleSheetLayoutView="70" workbookViewId="0">
      <selection activeCell="DE74" sqref="DE74"/>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484</v>
      </c>
    </row>
  </sheetData>
  <sheetProtection algorithmName="SHA-512" hashValue="MOuf9GAwZae8zT+ZizZFzMXTcKzk67+Z1YlEbQS+GjiXJABbR41dwnkTZnQXzhxgRqE6RrViXndJsw6bXP7I/Q==" saltValue="lX76Y6UxwMHcE94tKJ4Ef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7700BC-DC48-4E8D-96D3-D15C0B1454E4}">
  <sheetPr>
    <pageSetUpPr fitToPage="1"/>
  </sheetPr>
  <dimension ref="A1:DR125"/>
  <sheetViews>
    <sheetView showGridLines="0" topLeftCell="A93" zoomScale="70" zoomScaleNormal="70" zoomScaleSheetLayoutView="55" workbookViewId="0">
      <selection activeCell="DE74" sqref="DE74"/>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484</v>
      </c>
    </row>
  </sheetData>
  <sheetProtection algorithmName="SHA-512" hashValue="aHx9OpsJEONgn/w+GCMFaDTTgAFO/vwfqvtZWEbAhTNh6s+ODrKl/WjLzhGtZhWacEVM+ug1wijdOxMgC2l3mw==" saltValue="dL05kkb5BFV9nNtYNKfLv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533</v>
      </c>
      <c r="G2" s="149"/>
      <c r="H2" s="150"/>
    </row>
    <row r="3" spans="1:8" x14ac:dyDescent="0.15">
      <c r="A3" s="146" t="s">
        <v>526</v>
      </c>
      <c r="B3" s="151"/>
      <c r="C3" s="152"/>
      <c r="D3" s="153">
        <v>73090</v>
      </c>
      <c r="E3" s="154"/>
      <c r="F3" s="155">
        <v>70166</v>
      </c>
      <c r="G3" s="156"/>
      <c r="H3" s="157"/>
    </row>
    <row r="4" spans="1:8" x14ac:dyDescent="0.15">
      <c r="A4" s="158"/>
      <c r="B4" s="159"/>
      <c r="C4" s="160"/>
      <c r="D4" s="161">
        <v>43276</v>
      </c>
      <c r="E4" s="162"/>
      <c r="F4" s="163">
        <v>36115</v>
      </c>
      <c r="G4" s="164"/>
      <c r="H4" s="165"/>
    </row>
    <row r="5" spans="1:8" x14ac:dyDescent="0.15">
      <c r="A5" s="146" t="s">
        <v>528</v>
      </c>
      <c r="B5" s="151"/>
      <c r="C5" s="152"/>
      <c r="D5" s="153">
        <v>109194</v>
      </c>
      <c r="E5" s="154"/>
      <c r="F5" s="155">
        <v>70329</v>
      </c>
      <c r="G5" s="156"/>
      <c r="H5" s="157"/>
    </row>
    <row r="6" spans="1:8" x14ac:dyDescent="0.15">
      <c r="A6" s="158"/>
      <c r="B6" s="159"/>
      <c r="C6" s="160"/>
      <c r="D6" s="161">
        <v>59762</v>
      </c>
      <c r="E6" s="162"/>
      <c r="F6" s="163">
        <v>39403</v>
      </c>
      <c r="G6" s="164"/>
      <c r="H6" s="165"/>
    </row>
    <row r="7" spans="1:8" x14ac:dyDescent="0.15">
      <c r="A7" s="146" t="s">
        <v>529</v>
      </c>
      <c r="B7" s="151"/>
      <c r="C7" s="152"/>
      <c r="D7" s="153">
        <v>81076</v>
      </c>
      <c r="E7" s="154"/>
      <c r="F7" s="155">
        <v>71871</v>
      </c>
      <c r="G7" s="156"/>
      <c r="H7" s="157"/>
    </row>
    <row r="8" spans="1:8" x14ac:dyDescent="0.15">
      <c r="A8" s="158"/>
      <c r="B8" s="159"/>
      <c r="C8" s="160"/>
      <c r="D8" s="161">
        <v>49761</v>
      </c>
      <c r="E8" s="162"/>
      <c r="F8" s="163">
        <v>38232</v>
      </c>
      <c r="G8" s="164"/>
      <c r="H8" s="165"/>
    </row>
    <row r="9" spans="1:8" x14ac:dyDescent="0.15">
      <c r="A9" s="146" t="s">
        <v>530</v>
      </c>
      <c r="B9" s="151"/>
      <c r="C9" s="152"/>
      <c r="D9" s="153">
        <v>62392</v>
      </c>
      <c r="E9" s="154"/>
      <c r="F9" s="155">
        <v>71807</v>
      </c>
      <c r="G9" s="156"/>
      <c r="H9" s="157"/>
    </row>
    <row r="10" spans="1:8" x14ac:dyDescent="0.15">
      <c r="A10" s="158"/>
      <c r="B10" s="159"/>
      <c r="C10" s="160"/>
      <c r="D10" s="161">
        <v>48514</v>
      </c>
      <c r="E10" s="162"/>
      <c r="F10" s="163">
        <v>37333</v>
      </c>
      <c r="G10" s="164"/>
      <c r="H10" s="165"/>
    </row>
    <row r="11" spans="1:8" x14ac:dyDescent="0.15">
      <c r="A11" s="146" t="s">
        <v>531</v>
      </c>
      <c r="B11" s="151"/>
      <c r="C11" s="152"/>
      <c r="D11" s="153">
        <v>175933</v>
      </c>
      <c r="E11" s="154"/>
      <c r="F11" s="155">
        <v>80821</v>
      </c>
      <c r="G11" s="156"/>
      <c r="H11" s="157"/>
    </row>
    <row r="12" spans="1:8" x14ac:dyDescent="0.15">
      <c r="A12" s="158"/>
      <c r="B12" s="159"/>
      <c r="C12" s="166"/>
      <c r="D12" s="161">
        <v>150193</v>
      </c>
      <c r="E12" s="162"/>
      <c r="F12" s="163">
        <v>49586</v>
      </c>
      <c r="G12" s="164"/>
      <c r="H12" s="165"/>
    </row>
    <row r="13" spans="1:8" x14ac:dyDescent="0.15">
      <c r="A13" s="146"/>
      <c r="B13" s="151"/>
      <c r="C13" s="152"/>
      <c r="D13" s="153">
        <v>100337</v>
      </c>
      <c r="E13" s="154"/>
      <c r="F13" s="155">
        <v>72999</v>
      </c>
      <c r="G13" s="167"/>
      <c r="H13" s="157"/>
    </row>
    <row r="14" spans="1:8" x14ac:dyDescent="0.15">
      <c r="A14" s="158"/>
      <c r="B14" s="159"/>
      <c r="C14" s="160"/>
      <c r="D14" s="161">
        <v>70301</v>
      </c>
      <c r="E14" s="162"/>
      <c r="F14" s="163">
        <v>40134</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5.22</v>
      </c>
      <c r="C19" s="168">
        <f>ROUND(VALUE(SUBSTITUTE(実質収支比率等に係る経年分析!G$48,"▲","-")),2)</f>
        <v>6.95</v>
      </c>
      <c r="D19" s="168">
        <f>ROUND(VALUE(SUBSTITUTE(実質収支比率等に係る経年分析!H$48,"▲","-")),2)</f>
        <v>9.4700000000000006</v>
      </c>
      <c r="E19" s="168">
        <f>ROUND(VALUE(SUBSTITUTE(実質収支比率等に係る経年分析!I$48,"▲","-")),2)</f>
        <v>8.76</v>
      </c>
      <c r="F19" s="168">
        <f>ROUND(VALUE(SUBSTITUTE(実質収支比率等に係る経年分析!J$48,"▲","-")),2)</f>
        <v>7.54</v>
      </c>
    </row>
    <row r="20" spans="1:11" x14ac:dyDescent="0.15">
      <c r="A20" s="168" t="s">
        <v>53</v>
      </c>
      <c r="B20" s="168">
        <f>ROUND(VALUE(SUBSTITUTE(実質収支比率等に係る経年分析!F$47,"▲","-")),2)</f>
        <v>15.19</v>
      </c>
      <c r="C20" s="168">
        <f>ROUND(VALUE(SUBSTITUTE(実質収支比率等に係る経年分析!G$47,"▲","-")),2)</f>
        <v>14.8</v>
      </c>
      <c r="D20" s="168">
        <f>ROUND(VALUE(SUBSTITUTE(実質収支比率等に係る経年分析!H$47,"▲","-")),2)</f>
        <v>16.52</v>
      </c>
      <c r="E20" s="168">
        <f>ROUND(VALUE(SUBSTITUTE(実質収支比率等に係る経年分析!I$47,"▲","-")),2)</f>
        <v>16.899999999999999</v>
      </c>
      <c r="F20" s="168">
        <f>ROUND(VALUE(SUBSTITUTE(実質収支比率等に係る経年分析!J$47,"▲","-")),2)</f>
        <v>17.09</v>
      </c>
    </row>
    <row r="21" spans="1:11" x14ac:dyDescent="0.15">
      <c r="A21" s="168" t="s">
        <v>54</v>
      </c>
      <c r="B21" s="168">
        <f>IF(ISNUMBER(VALUE(SUBSTITUTE(実質収支比率等に係る経年分析!F$49,"▲","-"))),ROUND(VALUE(SUBSTITUTE(実質収支比率等に係る経年分析!F$49,"▲","-")),2),NA())</f>
        <v>0.08</v>
      </c>
      <c r="C21" s="168">
        <f>IF(ISNUMBER(VALUE(SUBSTITUTE(実質収支比率等に係る経年分析!G$49,"▲","-"))),ROUND(VALUE(SUBSTITUTE(実質収支比率等に係る経年分析!G$49,"▲","-")),2),NA())</f>
        <v>1.86</v>
      </c>
      <c r="D21" s="168">
        <f>IF(ISNUMBER(VALUE(SUBSTITUTE(実質収支比率等に係る経年分析!H$49,"▲","-"))),ROUND(VALUE(SUBSTITUTE(実質収支比率等に係る経年分析!H$49,"▲","-")),2),NA())</f>
        <v>4.7</v>
      </c>
      <c r="E21" s="168">
        <f>IF(ISNUMBER(VALUE(SUBSTITUTE(実質収支比率等に係る経年分析!I$49,"▲","-"))),ROUND(VALUE(SUBSTITUTE(実質収支比率等に係る経年分析!I$49,"▲","-")),2),NA())</f>
        <v>-0.89</v>
      </c>
      <c r="F21" s="168">
        <f>IF(ISNUMBER(VALUE(SUBSTITUTE(実質収支比率等に係る経年分析!J$49,"▲","-"))),ROUND(VALUE(SUBSTITUTE(実質収支比率等に係る経年分析!J$49,"▲","-")),2),NA())</f>
        <v>0.98</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0.01</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0.01</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0.02</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0.02</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0.02</v>
      </c>
    </row>
    <row r="28" spans="1:11" x14ac:dyDescent="0.15">
      <c r="A28" s="169" t="str">
        <f>IF(連結実質赤字比率に係る赤字・黒字の構成分析!C$42="",NA(),連結実質赤字比率に係る赤字・黒字の構成分析!C$42)</f>
        <v>その他会計（赤字）</v>
      </c>
      <c r="B28" s="169">
        <f>IF(ROUND(VALUE(SUBSTITUTE(連結実質赤字比率に係る赤字・黒字の構成分析!F$42,"▲", "-")), 2) &lt; 0, ABS(ROUND(VALUE(SUBSTITUTE(連結実質赤字比率に係る赤字・黒字の構成分析!F$42,"▲", "-")), 2)), NA())</f>
        <v>2.0499999999999998</v>
      </c>
      <c r="C28" s="169" t="e">
        <f>IF(ROUND(VALUE(SUBSTITUTE(連結実質赤字比率に係る赤字・黒字の構成分析!F$42,"▲", "-")), 2) &gt;= 0, ABS(ROUND(VALUE(SUBSTITUTE(連結実質赤字比率に係る赤字・黒字の構成分析!F$42,"▲", "-")), 2)), NA())</f>
        <v>#N/A</v>
      </c>
      <c r="D28" s="169">
        <f>IF(ROUND(VALUE(SUBSTITUTE(連結実質赤字比率に係る赤字・黒字の構成分析!G$42,"▲", "-")), 2) &lt; 0, ABS(ROUND(VALUE(SUBSTITUTE(連結実質赤字比率に係る赤字・黒字の構成分析!G$42,"▲", "-")), 2)), NA())</f>
        <v>1.95</v>
      </c>
      <c r="E28" s="169" t="e">
        <f>IF(ROUND(VALUE(SUBSTITUTE(連結実質赤字比率に係る赤字・黒字の構成分析!G$42,"▲", "-")), 2) &gt;= 0, ABS(ROUND(VALUE(SUBSTITUTE(連結実質赤字比率に係る赤字・黒字の構成分析!G$42,"▲", "-")), 2)), NA())</f>
        <v>#N/A</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後期高齢者医療特別会計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0.02</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0.01</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0.01</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0.02</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0.02</v>
      </c>
    </row>
    <row r="30" spans="1:11" x14ac:dyDescent="0.15">
      <c r="A30" s="169" t="str">
        <f>IF(連結実質赤字比率に係る赤字・黒字の構成分析!C$40="",NA(),連結実質赤字比率に係る赤字・黒字の構成分析!C$40)</f>
        <v>国民健康保険事業特別会計（事業勘定）</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1.18</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1.51</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1.1599999999999999</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0.49</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0.27</v>
      </c>
    </row>
    <row r="31" spans="1:11" x14ac:dyDescent="0.15">
      <c r="A31" s="169" t="str">
        <f>IF(連結実質赤字比率に係る赤字・黒字の構成分析!C$39="",NA(),連結実質赤字比率に係る赤字・黒字の構成分析!C$39)</f>
        <v>分譲宅地造成事業特別会計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0.64</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0.62</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0.61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0.62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0.63</v>
      </c>
    </row>
    <row r="32" spans="1:11" x14ac:dyDescent="0.15">
      <c r="A32" s="169" t="str">
        <f>IF(連結実質赤字比率に係る赤字・黒字の構成分析!C$38="",NA(),連結実質赤字比率に係る赤字・黒字の構成分析!C$38)</f>
        <v>介護保険特別会計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0.63</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0.68</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0.73</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1.3</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1.66</v>
      </c>
    </row>
    <row r="33" spans="1:16" x14ac:dyDescent="0.15">
      <c r="A33" s="169" t="str">
        <f>IF(連結実質赤字比率に係る赤字・黒字の構成分析!C$37="",NA(),連結実質赤字比率に係る赤字・黒字の構成分析!C$37)</f>
        <v>一般会計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7.25</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8.8699999999999992</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9.36</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8.92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7.54</v>
      </c>
    </row>
    <row r="34" spans="1:16" x14ac:dyDescent="0.15">
      <c r="A34" s="169" t="str">
        <f>IF(連結実質赤字比率に係る赤字・黒字の構成分析!C$36="",NA(),連結実質赤字比率に係る赤字・黒字の構成分析!C$36)</f>
        <v>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10.98</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11.18</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12.19</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12.62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12.83</v>
      </c>
    </row>
    <row r="35" spans="1:16" x14ac:dyDescent="0.15">
      <c r="A35" s="169" t="str">
        <f>IF(連結実質赤字比率に係る赤字・黒字の構成分析!C$35="",NA(),連結実質赤字比率に係る赤字・黒字の構成分析!C$35)</f>
        <v>木材加工事業特別会計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0.02</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0.02</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0.1</v>
      </c>
      <c r="H35" s="169">
        <f>IF(ROUND(VALUE(SUBSTITUTE(連結実質赤字比率に係る赤字・黒字の構成分析!I$35,"▲", "-")), 2) &lt; 0, ABS(ROUND(VALUE(SUBSTITUTE(連結実質赤字比率に係る赤字・黒字の構成分析!I$35,"▲", "-")), 2)), NA())</f>
        <v>0.16</v>
      </c>
      <c r="I35" s="169" t="e">
        <f>IF(ROUND(VALUE(SUBSTITUTE(連結実質赤字比率に係る赤字・黒字の構成分析!I$35,"▲", "-")), 2) &gt;= 0, ABS(ROUND(VALUE(SUBSTITUTE(連結実質赤字比率に係る赤字・黒字の構成分析!I$35,"▲", "-")), 2)), NA())</f>
        <v>#N/A</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0</v>
      </c>
    </row>
    <row r="36" spans="1:16" x14ac:dyDescent="0.15">
      <c r="A36" s="169" t="str">
        <f>IF(連結実質赤字比率に係る赤字・黒字の構成分析!C$34="",NA(),連結実質赤字比率に係る赤字・黒字の構成分析!C$34)</f>
        <v>駐車場事業特別会計</v>
      </c>
      <c r="B36" s="169">
        <f>IF(ROUND(VALUE(SUBSTITUTE(連結実質赤字比率に係る赤字・黒字の構成分析!F$34,"▲", "-")), 2) &lt; 0, ABS(ROUND(VALUE(SUBSTITUTE(連結実質赤字比率に係る赤字・黒字の構成分析!F$34,"▲", "-")), 2)), NA())</f>
        <v>1.28</v>
      </c>
      <c r="C36" s="169" t="e">
        <f>IF(ROUND(VALUE(SUBSTITUTE(連結実質赤字比率に係る赤字・黒字の構成分析!F$34,"▲", "-")), 2) &gt;= 0, ABS(ROUND(VALUE(SUBSTITUTE(連結実質赤字比率に係る赤字・黒字の構成分析!F$34,"▲", "-")), 2)), NA())</f>
        <v>#N/A</v>
      </c>
      <c r="D36" s="169">
        <f>IF(ROUND(VALUE(SUBSTITUTE(連結実質赤字比率に係る赤字・黒字の構成分析!G$34,"▲", "-")), 2) &lt; 0, ABS(ROUND(VALUE(SUBSTITUTE(連結実質赤字比率に係る赤字・黒字の構成分析!G$34,"▲", "-")), 2)), NA())</f>
        <v>1.26</v>
      </c>
      <c r="E36" s="169" t="e">
        <f>IF(ROUND(VALUE(SUBSTITUTE(連結実質赤字比率に係る赤字・黒字の構成分析!G$34,"▲", "-")), 2) &gt;= 0, ABS(ROUND(VALUE(SUBSTITUTE(連結実質赤字比率に係る赤字・黒字の構成分析!G$34,"▲", "-")), 2)), NA())</f>
        <v>#N/A</v>
      </c>
      <c r="F36" s="169">
        <f>IF(ROUND(VALUE(SUBSTITUTE(連結実質赤字比率に係る赤字・黒字の構成分析!H$34,"▲", "-")), 2) &lt; 0, ABS(ROUND(VALUE(SUBSTITUTE(連結実質赤字比率に係る赤字・黒字の構成分析!H$34,"▲", "-")), 2)), NA())</f>
        <v>1.23</v>
      </c>
      <c r="G36" s="169" t="e">
        <f>IF(ROUND(VALUE(SUBSTITUTE(連結実質赤字比率に係る赤字・黒字の構成分析!H$34,"▲", "-")), 2) &gt;= 0, ABS(ROUND(VALUE(SUBSTITUTE(連結実質赤字比率に係る赤字・黒字の構成分析!H$34,"▲", "-")), 2)), NA())</f>
        <v>#N/A</v>
      </c>
      <c r="H36" s="169">
        <f>IF(ROUND(VALUE(SUBSTITUTE(連結実質赤字比率に係る赤字・黒字の構成分析!I$34,"▲", "-")), 2) &lt; 0, ABS(ROUND(VALUE(SUBSTITUTE(連結実質赤字比率に係る赤字・黒字の構成分析!I$34,"▲", "-")), 2)), NA())</f>
        <v>1.23</v>
      </c>
      <c r="I36" s="169" t="e">
        <f>IF(ROUND(VALUE(SUBSTITUTE(連結実質赤字比率に係る赤字・黒字の構成分析!I$34,"▲", "-")), 2) &gt;= 0, ABS(ROUND(VALUE(SUBSTITUTE(連結実質赤字比率に係る赤字・黒字の構成分析!I$34,"▲", "-")), 2)), NA())</f>
        <v>#N/A</v>
      </c>
      <c r="J36" s="169">
        <f>IF(ROUND(VALUE(SUBSTITUTE(連結実質赤字比率に係る赤字・黒字の構成分析!J$34,"▲", "-")), 2) &lt; 0, ABS(ROUND(VALUE(SUBSTITUTE(連結実質赤字比率に係る赤字・黒字の構成分析!J$34,"▲", "-")), 2)), NA())</f>
        <v>1.17</v>
      </c>
      <c r="K36" s="169" t="e">
        <f>IF(ROUND(VALUE(SUBSTITUTE(連結実質赤字比率に係る赤字・黒字の構成分析!J$34,"▲", "-")), 2) &gt;= 0, ABS(ROUND(VALUE(SUBSTITUTE(連結実質赤字比率に係る赤字・黒字の構成分析!J$34,"▲", "-")), 2)), NA())</f>
        <v>#N/A</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4970</v>
      </c>
      <c r="E42" s="170"/>
      <c r="F42" s="170"/>
      <c r="G42" s="170">
        <f>'実質公債費比率（分子）の構造'!L$52</f>
        <v>4992</v>
      </c>
      <c r="H42" s="170"/>
      <c r="I42" s="170"/>
      <c r="J42" s="170">
        <f>'実質公債費比率（分子）の構造'!M$52</f>
        <v>4742</v>
      </c>
      <c r="K42" s="170"/>
      <c r="L42" s="170"/>
      <c r="M42" s="170">
        <f>'実質公債費比率（分子）の構造'!N$52</f>
        <v>4749</v>
      </c>
      <c r="N42" s="170"/>
      <c r="O42" s="170"/>
      <c r="P42" s="170">
        <f>'実質公債費比率（分子）の構造'!O$52</f>
        <v>4467</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7</v>
      </c>
      <c r="C44" s="170"/>
      <c r="D44" s="170"/>
      <c r="E44" s="170">
        <f>'実質公債費比率（分子）の構造'!L$50</f>
        <v>7</v>
      </c>
      <c r="F44" s="170"/>
      <c r="G44" s="170"/>
      <c r="H44" s="170">
        <f>'実質公債費比率（分子）の構造'!M$50</f>
        <v>6</v>
      </c>
      <c r="I44" s="170"/>
      <c r="J44" s="170"/>
      <c r="K44" s="170">
        <f>'実質公債費比率（分子）の構造'!N$50</f>
        <v>6</v>
      </c>
      <c r="L44" s="170"/>
      <c r="M44" s="170"/>
      <c r="N44" s="170">
        <f>'実質公債費比率（分子）の構造'!O$50</f>
        <v>5</v>
      </c>
      <c r="O44" s="170"/>
      <c r="P44" s="170"/>
    </row>
    <row r="45" spans="1:16" x14ac:dyDescent="0.15">
      <c r="A45" s="170" t="s">
        <v>63</v>
      </c>
      <c r="B45" s="170">
        <f>'実質公債費比率（分子）の構造'!K$49</f>
        <v>423</v>
      </c>
      <c r="C45" s="170"/>
      <c r="D45" s="170"/>
      <c r="E45" s="170">
        <f>'実質公債費比率（分子）の構造'!L$49</f>
        <v>417</v>
      </c>
      <c r="F45" s="170"/>
      <c r="G45" s="170"/>
      <c r="H45" s="170">
        <f>'実質公債費比率（分子）の構造'!M$49</f>
        <v>439</v>
      </c>
      <c r="I45" s="170"/>
      <c r="J45" s="170"/>
      <c r="K45" s="170">
        <f>'実質公債費比率（分子）の構造'!N$49</f>
        <v>448</v>
      </c>
      <c r="L45" s="170"/>
      <c r="M45" s="170"/>
      <c r="N45" s="170">
        <f>'実質公債費比率（分子）の構造'!O$49</f>
        <v>457</v>
      </c>
      <c r="O45" s="170"/>
      <c r="P45" s="170"/>
    </row>
    <row r="46" spans="1:16" x14ac:dyDescent="0.15">
      <c r="A46" s="170" t="s">
        <v>64</v>
      </c>
      <c r="B46" s="170">
        <f>'実質公債費比率（分子）の構造'!K$48</f>
        <v>581</v>
      </c>
      <c r="C46" s="170"/>
      <c r="D46" s="170"/>
      <c r="E46" s="170">
        <f>'実質公債費比率（分子）の構造'!L$48</f>
        <v>580</v>
      </c>
      <c r="F46" s="170"/>
      <c r="G46" s="170"/>
      <c r="H46" s="170">
        <f>'実質公債費比率（分子）の構造'!M$48</f>
        <v>605</v>
      </c>
      <c r="I46" s="170"/>
      <c r="J46" s="170"/>
      <c r="K46" s="170">
        <f>'実質公債費比率（分子）の構造'!N$48</f>
        <v>597</v>
      </c>
      <c r="L46" s="170"/>
      <c r="M46" s="170"/>
      <c r="N46" s="170">
        <f>'実質公債費比率（分子）の構造'!O$48</f>
        <v>606</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5755</v>
      </c>
      <c r="C49" s="170"/>
      <c r="D49" s="170"/>
      <c r="E49" s="170">
        <f>'実質公債費比率（分子）の構造'!L$45</f>
        <v>5664</v>
      </c>
      <c r="F49" s="170"/>
      <c r="G49" s="170"/>
      <c r="H49" s="170">
        <f>'実質公債費比率（分子）の構造'!M$45</f>
        <v>5271</v>
      </c>
      <c r="I49" s="170"/>
      <c r="J49" s="170"/>
      <c r="K49" s="170">
        <f>'実質公債費比率（分子）の構造'!N$45</f>
        <v>5373</v>
      </c>
      <c r="L49" s="170"/>
      <c r="M49" s="170"/>
      <c r="N49" s="170">
        <f>'実質公債費比率（分子）の構造'!O$45</f>
        <v>5085</v>
      </c>
      <c r="O49" s="170"/>
      <c r="P49" s="170"/>
    </row>
    <row r="50" spans="1:16" x14ac:dyDescent="0.15">
      <c r="A50" s="170" t="s">
        <v>67</v>
      </c>
      <c r="B50" s="170" t="e">
        <f>NA()</f>
        <v>#N/A</v>
      </c>
      <c r="C50" s="170">
        <f>IF(ISNUMBER('実質公債費比率（分子）の構造'!K$53),'実質公債費比率（分子）の構造'!K$53,NA())</f>
        <v>1796</v>
      </c>
      <c r="D50" s="170" t="e">
        <f>NA()</f>
        <v>#N/A</v>
      </c>
      <c r="E50" s="170" t="e">
        <f>NA()</f>
        <v>#N/A</v>
      </c>
      <c r="F50" s="170">
        <f>IF(ISNUMBER('実質公債費比率（分子）の構造'!L$53),'実質公債費比率（分子）の構造'!L$53,NA())</f>
        <v>1676</v>
      </c>
      <c r="G50" s="170" t="e">
        <f>NA()</f>
        <v>#N/A</v>
      </c>
      <c r="H50" s="170" t="e">
        <f>NA()</f>
        <v>#N/A</v>
      </c>
      <c r="I50" s="170">
        <f>IF(ISNUMBER('実質公債費比率（分子）の構造'!M$53),'実質公債費比率（分子）の構造'!M$53,NA())</f>
        <v>1579</v>
      </c>
      <c r="J50" s="170" t="e">
        <f>NA()</f>
        <v>#N/A</v>
      </c>
      <c r="K50" s="170" t="e">
        <f>NA()</f>
        <v>#N/A</v>
      </c>
      <c r="L50" s="170">
        <f>IF(ISNUMBER('実質公債費比率（分子）の構造'!N$53),'実質公債費比率（分子）の構造'!N$53,NA())</f>
        <v>1675</v>
      </c>
      <c r="M50" s="170" t="e">
        <f>NA()</f>
        <v>#N/A</v>
      </c>
      <c r="N50" s="170" t="e">
        <f>NA()</f>
        <v>#N/A</v>
      </c>
      <c r="O50" s="170">
        <f>IF(ISNUMBER('実質公債費比率（分子）の構造'!O$53),'実質公債費比率（分子）の構造'!O$53,NA())</f>
        <v>1686</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40555</v>
      </c>
      <c r="E56" s="169"/>
      <c r="F56" s="169"/>
      <c r="G56" s="169">
        <f>'将来負担比率（分子）の構造'!J$52</f>
        <v>41491</v>
      </c>
      <c r="H56" s="169"/>
      <c r="I56" s="169"/>
      <c r="J56" s="169">
        <f>'将来負担比率（分子）の構造'!K$52</f>
        <v>40327</v>
      </c>
      <c r="K56" s="169"/>
      <c r="L56" s="169"/>
      <c r="M56" s="169">
        <f>'将来負担比率（分子）の構造'!L$52</f>
        <v>38542</v>
      </c>
      <c r="N56" s="169"/>
      <c r="O56" s="169"/>
      <c r="P56" s="169">
        <f>'将来負担比率（分子）の構造'!M$52</f>
        <v>40942</v>
      </c>
    </row>
    <row r="57" spans="1:16" x14ac:dyDescent="0.15">
      <c r="A57" s="169" t="s">
        <v>42</v>
      </c>
      <c r="B57" s="169"/>
      <c r="C57" s="169"/>
      <c r="D57" s="169">
        <f>'将来負担比率（分子）の構造'!I$51</f>
        <v>2441</v>
      </c>
      <c r="E57" s="169"/>
      <c r="F57" s="169"/>
      <c r="G57" s="169">
        <f>'将来負担比率（分子）の構造'!J$51</f>
        <v>2150</v>
      </c>
      <c r="H57" s="169"/>
      <c r="I57" s="169"/>
      <c r="J57" s="169">
        <f>'将来負担比率（分子）の構造'!K$51</f>
        <v>2139</v>
      </c>
      <c r="K57" s="169"/>
      <c r="L57" s="169"/>
      <c r="M57" s="169">
        <f>'将来負担比率（分子）の構造'!L$51</f>
        <v>1997</v>
      </c>
      <c r="N57" s="169"/>
      <c r="O57" s="169"/>
      <c r="P57" s="169">
        <f>'将来負担比率（分子）の構造'!M$51</f>
        <v>2322</v>
      </c>
    </row>
    <row r="58" spans="1:16" x14ac:dyDescent="0.15">
      <c r="A58" s="169" t="s">
        <v>41</v>
      </c>
      <c r="B58" s="169"/>
      <c r="C58" s="169"/>
      <c r="D58" s="169">
        <f>'将来負担比率（分子）の構造'!I$50</f>
        <v>20932</v>
      </c>
      <c r="E58" s="169"/>
      <c r="F58" s="169"/>
      <c r="G58" s="169">
        <f>'将来負担比率（分子）の構造'!J$50</f>
        <v>21140</v>
      </c>
      <c r="H58" s="169"/>
      <c r="I58" s="169"/>
      <c r="J58" s="169">
        <f>'将来負担比率（分子）の構造'!K$50</f>
        <v>23177</v>
      </c>
      <c r="K58" s="169"/>
      <c r="L58" s="169"/>
      <c r="M58" s="169">
        <f>'将来負担比率（分子）の構造'!L$50</f>
        <v>23532</v>
      </c>
      <c r="N58" s="169"/>
      <c r="O58" s="169"/>
      <c r="P58" s="169">
        <f>'将来負担比率（分子）の構造'!M$50</f>
        <v>21653</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f>'将来負担比率（分子）の構造'!I$46</f>
        <v>435</v>
      </c>
      <c r="C61" s="169"/>
      <c r="D61" s="169"/>
      <c r="E61" s="169">
        <f>'将来負担比率（分子）の構造'!J$46</f>
        <v>488</v>
      </c>
      <c r="F61" s="169"/>
      <c r="G61" s="169"/>
      <c r="H61" s="169">
        <f>'将来負担比率（分子）の構造'!K$46</f>
        <v>358</v>
      </c>
      <c r="I61" s="169"/>
      <c r="J61" s="169"/>
      <c r="K61" s="169">
        <f>'将来負担比率（分子）の構造'!L$46</f>
        <v>320</v>
      </c>
      <c r="L61" s="169"/>
      <c r="M61" s="169"/>
      <c r="N61" s="169">
        <f>'将来負担比率（分子）の構造'!M$46</f>
        <v>245</v>
      </c>
      <c r="O61" s="169"/>
      <c r="P61" s="169"/>
    </row>
    <row r="62" spans="1:16" x14ac:dyDescent="0.15">
      <c r="A62" s="169" t="s">
        <v>35</v>
      </c>
      <c r="B62" s="169">
        <f>'将来負担比率（分子）の構造'!I$45</f>
        <v>5678</v>
      </c>
      <c r="C62" s="169"/>
      <c r="D62" s="169"/>
      <c r="E62" s="169">
        <f>'将来負担比率（分子）の構造'!J$45</f>
        <v>5531</v>
      </c>
      <c r="F62" s="169"/>
      <c r="G62" s="169"/>
      <c r="H62" s="169">
        <f>'将来負担比率（分子）の構造'!K$45</f>
        <v>5305</v>
      </c>
      <c r="I62" s="169"/>
      <c r="J62" s="169"/>
      <c r="K62" s="169">
        <f>'将来負担比率（分子）の構造'!L$45</f>
        <v>5099</v>
      </c>
      <c r="L62" s="169"/>
      <c r="M62" s="169"/>
      <c r="N62" s="169">
        <f>'将来負担比率（分子）の構造'!M$45</f>
        <v>5129</v>
      </c>
      <c r="O62" s="169"/>
      <c r="P62" s="169"/>
    </row>
    <row r="63" spans="1:16" x14ac:dyDescent="0.15">
      <c r="A63" s="169" t="s">
        <v>34</v>
      </c>
      <c r="B63" s="169">
        <f>'将来負担比率（分子）の構造'!I$44</f>
        <v>2670</v>
      </c>
      <c r="C63" s="169"/>
      <c r="D63" s="169"/>
      <c r="E63" s="169">
        <f>'将来負担比率（分子）の構造'!J$44</f>
        <v>2499</v>
      </c>
      <c r="F63" s="169"/>
      <c r="G63" s="169"/>
      <c r="H63" s="169">
        <f>'将来負担比率（分子）の構造'!K$44</f>
        <v>2318</v>
      </c>
      <c r="I63" s="169"/>
      <c r="J63" s="169"/>
      <c r="K63" s="169">
        <f>'将来負担比率（分子）の構造'!L$44</f>
        <v>2153</v>
      </c>
      <c r="L63" s="169"/>
      <c r="M63" s="169"/>
      <c r="N63" s="169">
        <f>'将来負担比率（分子）の構造'!M$44</f>
        <v>2032</v>
      </c>
      <c r="O63" s="169"/>
      <c r="P63" s="169"/>
    </row>
    <row r="64" spans="1:16" x14ac:dyDescent="0.15">
      <c r="A64" s="169" t="s">
        <v>33</v>
      </c>
      <c r="B64" s="169">
        <f>'将来負担比率（分子）の構造'!I$43</f>
        <v>4864</v>
      </c>
      <c r="C64" s="169"/>
      <c r="D64" s="169"/>
      <c r="E64" s="169">
        <f>'将来負担比率（分子）の構造'!J$43</f>
        <v>4855</v>
      </c>
      <c r="F64" s="169"/>
      <c r="G64" s="169"/>
      <c r="H64" s="169">
        <f>'将来負担比率（分子）の構造'!K$43</f>
        <v>5136</v>
      </c>
      <c r="I64" s="169"/>
      <c r="J64" s="169"/>
      <c r="K64" s="169">
        <f>'将来負担比率（分子）の構造'!L$43</f>
        <v>4822</v>
      </c>
      <c r="L64" s="169"/>
      <c r="M64" s="169"/>
      <c r="N64" s="169">
        <f>'将来負担比率（分子）の構造'!M$43</f>
        <v>4745</v>
      </c>
      <c r="O64" s="169"/>
      <c r="P64" s="169"/>
    </row>
    <row r="65" spans="1:16" x14ac:dyDescent="0.15">
      <c r="A65" s="169" t="s">
        <v>32</v>
      </c>
      <c r="B65" s="169">
        <f>'将来負担比率（分子）の構造'!I$42</f>
        <v>14</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48462</v>
      </c>
      <c r="C66" s="169"/>
      <c r="D66" s="169"/>
      <c r="E66" s="169">
        <f>'将来負担比率（分子）の構造'!J$41</f>
        <v>50150</v>
      </c>
      <c r="F66" s="169"/>
      <c r="G66" s="169"/>
      <c r="H66" s="169">
        <f>'将来負担比率（分子）の構造'!K$41</f>
        <v>49902</v>
      </c>
      <c r="I66" s="169"/>
      <c r="J66" s="169"/>
      <c r="K66" s="169">
        <f>'将来負担比率（分子）の構造'!L$41</f>
        <v>47697</v>
      </c>
      <c r="L66" s="169"/>
      <c r="M66" s="169"/>
      <c r="N66" s="169">
        <f>'将来負担比率（分子）の構造'!M$41</f>
        <v>50498</v>
      </c>
      <c r="O66" s="169"/>
      <c r="P66" s="169"/>
    </row>
    <row r="67" spans="1:16" x14ac:dyDescent="0.1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4065</v>
      </c>
      <c r="C72" s="173">
        <f>基金残高に係る経年分析!G55</f>
        <v>4065</v>
      </c>
      <c r="D72" s="173">
        <f>基金残高に係る経年分析!H55</f>
        <v>4065</v>
      </c>
    </row>
    <row r="73" spans="1:16" x14ac:dyDescent="0.15">
      <c r="A73" s="172" t="s">
        <v>74</v>
      </c>
      <c r="B73" s="173">
        <f>基金残高に係る経年分析!F56</f>
        <v>10440</v>
      </c>
      <c r="C73" s="173">
        <f>基金残高に係る経年分析!G56</f>
        <v>10449</v>
      </c>
      <c r="D73" s="173">
        <f>基金残高に係る経年分析!H56</f>
        <v>10458</v>
      </c>
    </row>
    <row r="74" spans="1:16" x14ac:dyDescent="0.15">
      <c r="A74" s="172" t="s">
        <v>75</v>
      </c>
      <c r="B74" s="173">
        <f>基金残高に係る経年分析!F57</f>
        <v>10331</v>
      </c>
      <c r="C74" s="173">
        <f>基金残高に係る経年分析!G57</f>
        <v>10547</v>
      </c>
      <c r="D74" s="173">
        <f>基金残高に係る経年分析!H57</f>
        <v>8713</v>
      </c>
    </row>
  </sheetData>
  <sheetProtection algorithmName="SHA-512" hashValue="8xgPaSpWoIay+2kRqHhkI5nSJlX5GYlaJwpaAZzUTj55p5b+rSO1KgkwQPf8O73xkL94qzVy5Bd+Cbz+PMZlFg==" saltValue="yymlqne+BAi49TkJ9vGbz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66" t="s">
        <v>205</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206</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207</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15">
      <c r="B4" s="666" t="s">
        <v>1</v>
      </c>
      <c r="C4" s="667"/>
      <c r="D4" s="667"/>
      <c r="E4" s="667"/>
      <c r="F4" s="667"/>
      <c r="G4" s="667"/>
      <c r="H4" s="667"/>
      <c r="I4" s="667"/>
      <c r="J4" s="667"/>
      <c r="K4" s="667"/>
      <c r="L4" s="667"/>
      <c r="M4" s="667"/>
      <c r="N4" s="667"/>
      <c r="O4" s="667"/>
      <c r="P4" s="667"/>
      <c r="Q4" s="668"/>
      <c r="R4" s="666" t="s">
        <v>208</v>
      </c>
      <c r="S4" s="667"/>
      <c r="T4" s="667"/>
      <c r="U4" s="667"/>
      <c r="V4" s="667"/>
      <c r="W4" s="667"/>
      <c r="X4" s="667"/>
      <c r="Y4" s="668"/>
      <c r="Z4" s="666" t="s">
        <v>209</v>
      </c>
      <c r="AA4" s="667"/>
      <c r="AB4" s="667"/>
      <c r="AC4" s="668"/>
      <c r="AD4" s="666" t="s">
        <v>210</v>
      </c>
      <c r="AE4" s="667"/>
      <c r="AF4" s="667"/>
      <c r="AG4" s="667"/>
      <c r="AH4" s="667"/>
      <c r="AI4" s="667"/>
      <c r="AJ4" s="667"/>
      <c r="AK4" s="668"/>
      <c r="AL4" s="666" t="s">
        <v>209</v>
      </c>
      <c r="AM4" s="667"/>
      <c r="AN4" s="667"/>
      <c r="AO4" s="668"/>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6" t="s">
        <v>214</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15">
      <c r="B5" s="663" t="s">
        <v>215</v>
      </c>
      <c r="C5" s="664"/>
      <c r="D5" s="664"/>
      <c r="E5" s="664"/>
      <c r="F5" s="664"/>
      <c r="G5" s="664"/>
      <c r="H5" s="664"/>
      <c r="I5" s="664"/>
      <c r="J5" s="664"/>
      <c r="K5" s="664"/>
      <c r="L5" s="664"/>
      <c r="M5" s="664"/>
      <c r="N5" s="664"/>
      <c r="O5" s="664"/>
      <c r="P5" s="664"/>
      <c r="Q5" s="665"/>
      <c r="R5" s="660">
        <v>8141330</v>
      </c>
      <c r="S5" s="661"/>
      <c r="T5" s="661"/>
      <c r="U5" s="661"/>
      <c r="V5" s="661"/>
      <c r="W5" s="661"/>
      <c r="X5" s="661"/>
      <c r="Y5" s="689"/>
      <c r="Z5" s="702">
        <v>15</v>
      </c>
      <c r="AA5" s="702"/>
      <c r="AB5" s="702"/>
      <c r="AC5" s="702"/>
      <c r="AD5" s="703">
        <v>7800638</v>
      </c>
      <c r="AE5" s="703"/>
      <c r="AF5" s="703"/>
      <c r="AG5" s="703"/>
      <c r="AH5" s="703"/>
      <c r="AI5" s="703"/>
      <c r="AJ5" s="703"/>
      <c r="AK5" s="703"/>
      <c r="AL5" s="690">
        <v>32.799999999999997</v>
      </c>
      <c r="AM5" s="672"/>
      <c r="AN5" s="672"/>
      <c r="AO5" s="691"/>
      <c r="AP5" s="663" t="s">
        <v>216</v>
      </c>
      <c r="AQ5" s="664"/>
      <c r="AR5" s="664"/>
      <c r="AS5" s="664"/>
      <c r="AT5" s="664"/>
      <c r="AU5" s="664"/>
      <c r="AV5" s="664"/>
      <c r="AW5" s="664"/>
      <c r="AX5" s="664"/>
      <c r="AY5" s="664"/>
      <c r="AZ5" s="664"/>
      <c r="BA5" s="664"/>
      <c r="BB5" s="664"/>
      <c r="BC5" s="664"/>
      <c r="BD5" s="664"/>
      <c r="BE5" s="664"/>
      <c r="BF5" s="665"/>
      <c r="BG5" s="608">
        <v>7754269</v>
      </c>
      <c r="BH5" s="609"/>
      <c r="BI5" s="609"/>
      <c r="BJ5" s="609"/>
      <c r="BK5" s="609"/>
      <c r="BL5" s="609"/>
      <c r="BM5" s="609"/>
      <c r="BN5" s="610"/>
      <c r="BO5" s="646">
        <v>95.2</v>
      </c>
      <c r="BP5" s="646"/>
      <c r="BQ5" s="646"/>
      <c r="BR5" s="646"/>
      <c r="BS5" s="647">
        <v>48915</v>
      </c>
      <c r="BT5" s="647"/>
      <c r="BU5" s="647"/>
      <c r="BV5" s="647"/>
      <c r="BW5" s="647"/>
      <c r="BX5" s="647"/>
      <c r="BY5" s="647"/>
      <c r="BZ5" s="647"/>
      <c r="CA5" s="647"/>
      <c r="CB5" s="682"/>
      <c r="CD5" s="666" t="s">
        <v>211</v>
      </c>
      <c r="CE5" s="667"/>
      <c r="CF5" s="667"/>
      <c r="CG5" s="667"/>
      <c r="CH5" s="667"/>
      <c r="CI5" s="667"/>
      <c r="CJ5" s="667"/>
      <c r="CK5" s="667"/>
      <c r="CL5" s="667"/>
      <c r="CM5" s="667"/>
      <c r="CN5" s="667"/>
      <c r="CO5" s="667"/>
      <c r="CP5" s="667"/>
      <c r="CQ5" s="668"/>
      <c r="CR5" s="666" t="s">
        <v>217</v>
      </c>
      <c r="CS5" s="667"/>
      <c r="CT5" s="667"/>
      <c r="CU5" s="667"/>
      <c r="CV5" s="667"/>
      <c r="CW5" s="667"/>
      <c r="CX5" s="667"/>
      <c r="CY5" s="668"/>
      <c r="CZ5" s="666" t="s">
        <v>209</v>
      </c>
      <c r="DA5" s="667"/>
      <c r="DB5" s="667"/>
      <c r="DC5" s="668"/>
      <c r="DD5" s="666" t="s">
        <v>218</v>
      </c>
      <c r="DE5" s="667"/>
      <c r="DF5" s="667"/>
      <c r="DG5" s="667"/>
      <c r="DH5" s="667"/>
      <c r="DI5" s="667"/>
      <c r="DJ5" s="667"/>
      <c r="DK5" s="667"/>
      <c r="DL5" s="667"/>
      <c r="DM5" s="667"/>
      <c r="DN5" s="667"/>
      <c r="DO5" s="667"/>
      <c r="DP5" s="668"/>
      <c r="DQ5" s="666" t="s">
        <v>219</v>
      </c>
      <c r="DR5" s="667"/>
      <c r="DS5" s="667"/>
      <c r="DT5" s="667"/>
      <c r="DU5" s="667"/>
      <c r="DV5" s="667"/>
      <c r="DW5" s="667"/>
      <c r="DX5" s="667"/>
      <c r="DY5" s="667"/>
      <c r="DZ5" s="667"/>
      <c r="EA5" s="667"/>
      <c r="EB5" s="667"/>
      <c r="EC5" s="668"/>
    </row>
    <row r="6" spans="2:143" ht="11.25" customHeight="1" x14ac:dyDescent="0.15">
      <c r="B6" s="605" t="s">
        <v>220</v>
      </c>
      <c r="C6" s="606"/>
      <c r="D6" s="606"/>
      <c r="E6" s="606"/>
      <c r="F6" s="606"/>
      <c r="G6" s="606"/>
      <c r="H6" s="606"/>
      <c r="I6" s="606"/>
      <c r="J6" s="606"/>
      <c r="K6" s="606"/>
      <c r="L6" s="606"/>
      <c r="M6" s="606"/>
      <c r="N6" s="606"/>
      <c r="O6" s="606"/>
      <c r="P6" s="606"/>
      <c r="Q6" s="607"/>
      <c r="R6" s="608">
        <v>643078</v>
      </c>
      <c r="S6" s="609"/>
      <c r="T6" s="609"/>
      <c r="U6" s="609"/>
      <c r="V6" s="609"/>
      <c r="W6" s="609"/>
      <c r="X6" s="609"/>
      <c r="Y6" s="610"/>
      <c r="Z6" s="646">
        <v>1.2</v>
      </c>
      <c r="AA6" s="646"/>
      <c r="AB6" s="646"/>
      <c r="AC6" s="646"/>
      <c r="AD6" s="647">
        <v>643078</v>
      </c>
      <c r="AE6" s="647"/>
      <c r="AF6" s="647"/>
      <c r="AG6" s="647"/>
      <c r="AH6" s="647"/>
      <c r="AI6" s="647"/>
      <c r="AJ6" s="647"/>
      <c r="AK6" s="647"/>
      <c r="AL6" s="611">
        <v>2.7</v>
      </c>
      <c r="AM6" s="612"/>
      <c r="AN6" s="612"/>
      <c r="AO6" s="648"/>
      <c r="AP6" s="605" t="s">
        <v>221</v>
      </c>
      <c r="AQ6" s="606"/>
      <c r="AR6" s="606"/>
      <c r="AS6" s="606"/>
      <c r="AT6" s="606"/>
      <c r="AU6" s="606"/>
      <c r="AV6" s="606"/>
      <c r="AW6" s="606"/>
      <c r="AX6" s="606"/>
      <c r="AY6" s="606"/>
      <c r="AZ6" s="606"/>
      <c r="BA6" s="606"/>
      <c r="BB6" s="606"/>
      <c r="BC6" s="606"/>
      <c r="BD6" s="606"/>
      <c r="BE6" s="606"/>
      <c r="BF6" s="607"/>
      <c r="BG6" s="608">
        <v>7754269</v>
      </c>
      <c r="BH6" s="609"/>
      <c r="BI6" s="609"/>
      <c r="BJ6" s="609"/>
      <c r="BK6" s="609"/>
      <c r="BL6" s="609"/>
      <c r="BM6" s="609"/>
      <c r="BN6" s="610"/>
      <c r="BO6" s="646">
        <v>95.2</v>
      </c>
      <c r="BP6" s="646"/>
      <c r="BQ6" s="646"/>
      <c r="BR6" s="646"/>
      <c r="BS6" s="647">
        <v>48915</v>
      </c>
      <c r="BT6" s="647"/>
      <c r="BU6" s="647"/>
      <c r="BV6" s="647"/>
      <c r="BW6" s="647"/>
      <c r="BX6" s="647"/>
      <c r="BY6" s="647"/>
      <c r="BZ6" s="647"/>
      <c r="CA6" s="647"/>
      <c r="CB6" s="682"/>
      <c r="CD6" s="663" t="s">
        <v>222</v>
      </c>
      <c r="CE6" s="664"/>
      <c r="CF6" s="664"/>
      <c r="CG6" s="664"/>
      <c r="CH6" s="664"/>
      <c r="CI6" s="664"/>
      <c r="CJ6" s="664"/>
      <c r="CK6" s="664"/>
      <c r="CL6" s="664"/>
      <c r="CM6" s="664"/>
      <c r="CN6" s="664"/>
      <c r="CO6" s="664"/>
      <c r="CP6" s="664"/>
      <c r="CQ6" s="665"/>
      <c r="CR6" s="608">
        <v>216076</v>
      </c>
      <c r="CS6" s="609"/>
      <c r="CT6" s="609"/>
      <c r="CU6" s="609"/>
      <c r="CV6" s="609"/>
      <c r="CW6" s="609"/>
      <c r="CX6" s="609"/>
      <c r="CY6" s="610"/>
      <c r="CZ6" s="690">
        <v>0.4</v>
      </c>
      <c r="DA6" s="672"/>
      <c r="DB6" s="672"/>
      <c r="DC6" s="692"/>
      <c r="DD6" s="614" t="s">
        <v>122</v>
      </c>
      <c r="DE6" s="609"/>
      <c r="DF6" s="609"/>
      <c r="DG6" s="609"/>
      <c r="DH6" s="609"/>
      <c r="DI6" s="609"/>
      <c r="DJ6" s="609"/>
      <c r="DK6" s="609"/>
      <c r="DL6" s="609"/>
      <c r="DM6" s="609"/>
      <c r="DN6" s="609"/>
      <c r="DO6" s="609"/>
      <c r="DP6" s="610"/>
      <c r="DQ6" s="614">
        <v>216076</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3717</v>
      </c>
      <c r="S7" s="609"/>
      <c r="T7" s="609"/>
      <c r="U7" s="609"/>
      <c r="V7" s="609"/>
      <c r="W7" s="609"/>
      <c r="X7" s="609"/>
      <c r="Y7" s="610"/>
      <c r="Z7" s="646">
        <v>0</v>
      </c>
      <c r="AA7" s="646"/>
      <c r="AB7" s="646"/>
      <c r="AC7" s="646"/>
      <c r="AD7" s="647">
        <v>3717</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3351579</v>
      </c>
      <c r="BH7" s="609"/>
      <c r="BI7" s="609"/>
      <c r="BJ7" s="609"/>
      <c r="BK7" s="609"/>
      <c r="BL7" s="609"/>
      <c r="BM7" s="609"/>
      <c r="BN7" s="610"/>
      <c r="BO7" s="646">
        <v>41.2</v>
      </c>
      <c r="BP7" s="646"/>
      <c r="BQ7" s="646"/>
      <c r="BR7" s="646"/>
      <c r="BS7" s="647">
        <v>48915</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12715714</v>
      </c>
      <c r="CS7" s="609"/>
      <c r="CT7" s="609"/>
      <c r="CU7" s="609"/>
      <c r="CV7" s="609"/>
      <c r="CW7" s="609"/>
      <c r="CX7" s="609"/>
      <c r="CY7" s="610"/>
      <c r="CZ7" s="646">
        <v>24.4</v>
      </c>
      <c r="DA7" s="646"/>
      <c r="DB7" s="646"/>
      <c r="DC7" s="646"/>
      <c r="DD7" s="614">
        <v>8238702</v>
      </c>
      <c r="DE7" s="609"/>
      <c r="DF7" s="609"/>
      <c r="DG7" s="609"/>
      <c r="DH7" s="609"/>
      <c r="DI7" s="609"/>
      <c r="DJ7" s="609"/>
      <c r="DK7" s="609"/>
      <c r="DL7" s="609"/>
      <c r="DM7" s="609"/>
      <c r="DN7" s="609"/>
      <c r="DO7" s="609"/>
      <c r="DP7" s="610"/>
      <c r="DQ7" s="614">
        <v>4144878</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74213</v>
      </c>
      <c r="S8" s="609"/>
      <c r="T8" s="609"/>
      <c r="U8" s="609"/>
      <c r="V8" s="609"/>
      <c r="W8" s="609"/>
      <c r="X8" s="609"/>
      <c r="Y8" s="610"/>
      <c r="Z8" s="646">
        <v>0.1</v>
      </c>
      <c r="AA8" s="646"/>
      <c r="AB8" s="646"/>
      <c r="AC8" s="646"/>
      <c r="AD8" s="647">
        <v>74213</v>
      </c>
      <c r="AE8" s="647"/>
      <c r="AF8" s="647"/>
      <c r="AG8" s="647"/>
      <c r="AH8" s="647"/>
      <c r="AI8" s="647"/>
      <c r="AJ8" s="647"/>
      <c r="AK8" s="647"/>
      <c r="AL8" s="611">
        <v>0.3</v>
      </c>
      <c r="AM8" s="612"/>
      <c r="AN8" s="612"/>
      <c r="AO8" s="648"/>
      <c r="AP8" s="605" t="s">
        <v>227</v>
      </c>
      <c r="AQ8" s="606"/>
      <c r="AR8" s="606"/>
      <c r="AS8" s="606"/>
      <c r="AT8" s="606"/>
      <c r="AU8" s="606"/>
      <c r="AV8" s="606"/>
      <c r="AW8" s="606"/>
      <c r="AX8" s="606"/>
      <c r="AY8" s="606"/>
      <c r="AZ8" s="606"/>
      <c r="BA8" s="606"/>
      <c r="BB8" s="606"/>
      <c r="BC8" s="606"/>
      <c r="BD8" s="606"/>
      <c r="BE8" s="606"/>
      <c r="BF8" s="607"/>
      <c r="BG8" s="608">
        <v>119785</v>
      </c>
      <c r="BH8" s="609"/>
      <c r="BI8" s="609"/>
      <c r="BJ8" s="609"/>
      <c r="BK8" s="609"/>
      <c r="BL8" s="609"/>
      <c r="BM8" s="609"/>
      <c r="BN8" s="610"/>
      <c r="BO8" s="646">
        <v>1.5</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15846650</v>
      </c>
      <c r="CS8" s="609"/>
      <c r="CT8" s="609"/>
      <c r="CU8" s="609"/>
      <c r="CV8" s="609"/>
      <c r="CW8" s="609"/>
      <c r="CX8" s="609"/>
      <c r="CY8" s="610"/>
      <c r="CZ8" s="646">
        <v>30.4</v>
      </c>
      <c r="DA8" s="646"/>
      <c r="DB8" s="646"/>
      <c r="DC8" s="646"/>
      <c r="DD8" s="614">
        <v>277112</v>
      </c>
      <c r="DE8" s="609"/>
      <c r="DF8" s="609"/>
      <c r="DG8" s="609"/>
      <c r="DH8" s="609"/>
      <c r="DI8" s="609"/>
      <c r="DJ8" s="609"/>
      <c r="DK8" s="609"/>
      <c r="DL8" s="609"/>
      <c r="DM8" s="609"/>
      <c r="DN8" s="609"/>
      <c r="DO8" s="609"/>
      <c r="DP8" s="610"/>
      <c r="DQ8" s="614">
        <v>8885359</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74380</v>
      </c>
      <c r="S9" s="609"/>
      <c r="T9" s="609"/>
      <c r="U9" s="609"/>
      <c r="V9" s="609"/>
      <c r="W9" s="609"/>
      <c r="X9" s="609"/>
      <c r="Y9" s="610"/>
      <c r="Z9" s="646">
        <v>0.1</v>
      </c>
      <c r="AA9" s="646"/>
      <c r="AB9" s="646"/>
      <c r="AC9" s="646"/>
      <c r="AD9" s="647">
        <v>74380</v>
      </c>
      <c r="AE9" s="647"/>
      <c r="AF9" s="647"/>
      <c r="AG9" s="647"/>
      <c r="AH9" s="647"/>
      <c r="AI9" s="647"/>
      <c r="AJ9" s="647"/>
      <c r="AK9" s="647"/>
      <c r="AL9" s="611">
        <v>0.3</v>
      </c>
      <c r="AM9" s="612"/>
      <c r="AN9" s="612"/>
      <c r="AO9" s="648"/>
      <c r="AP9" s="605" t="s">
        <v>230</v>
      </c>
      <c r="AQ9" s="606"/>
      <c r="AR9" s="606"/>
      <c r="AS9" s="606"/>
      <c r="AT9" s="606"/>
      <c r="AU9" s="606"/>
      <c r="AV9" s="606"/>
      <c r="AW9" s="606"/>
      <c r="AX9" s="606"/>
      <c r="AY9" s="606"/>
      <c r="AZ9" s="606"/>
      <c r="BA9" s="606"/>
      <c r="BB9" s="606"/>
      <c r="BC9" s="606"/>
      <c r="BD9" s="606"/>
      <c r="BE9" s="606"/>
      <c r="BF9" s="607"/>
      <c r="BG9" s="608">
        <v>2846731</v>
      </c>
      <c r="BH9" s="609"/>
      <c r="BI9" s="609"/>
      <c r="BJ9" s="609"/>
      <c r="BK9" s="609"/>
      <c r="BL9" s="609"/>
      <c r="BM9" s="609"/>
      <c r="BN9" s="610"/>
      <c r="BO9" s="646">
        <v>35</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4512344</v>
      </c>
      <c r="CS9" s="609"/>
      <c r="CT9" s="609"/>
      <c r="CU9" s="609"/>
      <c r="CV9" s="609"/>
      <c r="CW9" s="609"/>
      <c r="CX9" s="609"/>
      <c r="CY9" s="610"/>
      <c r="CZ9" s="646">
        <v>8.6</v>
      </c>
      <c r="DA9" s="646"/>
      <c r="DB9" s="646"/>
      <c r="DC9" s="646"/>
      <c r="DD9" s="614">
        <v>355363</v>
      </c>
      <c r="DE9" s="609"/>
      <c r="DF9" s="609"/>
      <c r="DG9" s="609"/>
      <c r="DH9" s="609"/>
      <c r="DI9" s="609"/>
      <c r="DJ9" s="609"/>
      <c r="DK9" s="609"/>
      <c r="DL9" s="609"/>
      <c r="DM9" s="609"/>
      <c r="DN9" s="609"/>
      <c r="DO9" s="609"/>
      <c r="DP9" s="610"/>
      <c r="DQ9" s="614">
        <v>3429702</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200752</v>
      </c>
      <c r="BH10" s="609"/>
      <c r="BI10" s="609"/>
      <c r="BJ10" s="609"/>
      <c r="BK10" s="609"/>
      <c r="BL10" s="609"/>
      <c r="BM10" s="609"/>
      <c r="BN10" s="610"/>
      <c r="BO10" s="646">
        <v>2.5</v>
      </c>
      <c r="BP10" s="646"/>
      <c r="BQ10" s="646"/>
      <c r="BR10" s="646"/>
      <c r="BS10" s="647" t="s">
        <v>122</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v>5490</v>
      </c>
      <c r="CS10" s="609"/>
      <c r="CT10" s="609"/>
      <c r="CU10" s="609"/>
      <c r="CV10" s="609"/>
      <c r="CW10" s="609"/>
      <c r="CX10" s="609"/>
      <c r="CY10" s="610"/>
      <c r="CZ10" s="646">
        <v>0</v>
      </c>
      <c r="DA10" s="646"/>
      <c r="DB10" s="646"/>
      <c r="DC10" s="646"/>
      <c r="DD10" s="614" t="s">
        <v>122</v>
      </c>
      <c r="DE10" s="609"/>
      <c r="DF10" s="609"/>
      <c r="DG10" s="609"/>
      <c r="DH10" s="609"/>
      <c r="DI10" s="609"/>
      <c r="DJ10" s="609"/>
      <c r="DK10" s="609"/>
      <c r="DL10" s="609"/>
      <c r="DM10" s="609"/>
      <c r="DN10" s="609"/>
      <c r="DO10" s="609"/>
      <c r="DP10" s="610"/>
      <c r="DQ10" s="614">
        <v>2490</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1732266</v>
      </c>
      <c r="S11" s="609"/>
      <c r="T11" s="609"/>
      <c r="U11" s="609"/>
      <c r="V11" s="609"/>
      <c r="W11" s="609"/>
      <c r="X11" s="609"/>
      <c r="Y11" s="610"/>
      <c r="Z11" s="611">
        <v>3.2</v>
      </c>
      <c r="AA11" s="612"/>
      <c r="AB11" s="612"/>
      <c r="AC11" s="613"/>
      <c r="AD11" s="614">
        <v>1732266</v>
      </c>
      <c r="AE11" s="609"/>
      <c r="AF11" s="609"/>
      <c r="AG11" s="609"/>
      <c r="AH11" s="609"/>
      <c r="AI11" s="609"/>
      <c r="AJ11" s="609"/>
      <c r="AK11" s="610"/>
      <c r="AL11" s="611">
        <v>7.3</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184311</v>
      </c>
      <c r="BH11" s="609"/>
      <c r="BI11" s="609"/>
      <c r="BJ11" s="609"/>
      <c r="BK11" s="609"/>
      <c r="BL11" s="609"/>
      <c r="BM11" s="609"/>
      <c r="BN11" s="610"/>
      <c r="BO11" s="646">
        <v>2.2999999999999998</v>
      </c>
      <c r="BP11" s="646"/>
      <c r="BQ11" s="646"/>
      <c r="BR11" s="646"/>
      <c r="BS11" s="647">
        <v>48915</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2350925</v>
      </c>
      <c r="CS11" s="609"/>
      <c r="CT11" s="609"/>
      <c r="CU11" s="609"/>
      <c r="CV11" s="609"/>
      <c r="CW11" s="609"/>
      <c r="CX11" s="609"/>
      <c r="CY11" s="610"/>
      <c r="CZ11" s="646">
        <v>4.5</v>
      </c>
      <c r="DA11" s="646"/>
      <c r="DB11" s="646"/>
      <c r="DC11" s="646"/>
      <c r="DD11" s="614">
        <v>680251</v>
      </c>
      <c r="DE11" s="609"/>
      <c r="DF11" s="609"/>
      <c r="DG11" s="609"/>
      <c r="DH11" s="609"/>
      <c r="DI11" s="609"/>
      <c r="DJ11" s="609"/>
      <c r="DK11" s="609"/>
      <c r="DL11" s="609"/>
      <c r="DM11" s="609"/>
      <c r="DN11" s="609"/>
      <c r="DO11" s="609"/>
      <c r="DP11" s="610"/>
      <c r="DQ11" s="614">
        <v>1011281</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3462286</v>
      </c>
      <c r="BH12" s="609"/>
      <c r="BI12" s="609"/>
      <c r="BJ12" s="609"/>
      <c r="BK12" s="609"/>
      <c r="BL12" s="609"/>
      <c r="BM12" s="609"/>
      <c r="BN12" s="610"/>
      <c r="BO12" s="646">
        <v>42.5</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1102528</v>
      </c>
      <c r="CS12" s="609"/>
      <c r="CT12" s="609"/>
      <c r="CU12" s="609"/>
      <c r="CV12" s="609"/>
      <c r="CW12" s="609"/>
      <c r="CX12" s="609"/>
      <c r="CY12" s="610"/>
      <c r="CZ12" s="646">
        <v>2.1</v>
      </c>
      <c r="DA12" s="646"/>
      <c r="DB12" s="646"/>
      <c r="DC12" s="646"/>
      <c r="DD12" s="614">
        <v>150103</v>
      </c>
      <c r="DE12" s="609"/>
      <c r="DF12" s="609"/>
      <c r="DG12" s="609"/>
      <c r="DH12" s="609"/>
      <c r="DI12" s="609"/>
      <c r="DJ12" s="609"/>
      <c r="DK12" s="609"/>
      <c r="DL12" s="609"/>
      <c r="DM12" s="609"/>
      <c r="DN12" s="609"/>
      <c r="DO12" s="609"/>
      <c r="DP12" s="610"/>
      <c r="DQ12" s="614">
        <v>772845</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3440843</v>
      </c>
      <c r="BH13" s="609"/>
      <c r="BI13" s="609"/>
      <c r="BJ13" s="609"/>
      <c r="BK13" s="609"/>
      <c r="BL13" s="609"/>
      <c r="BM13" s="609"/>
      <c r="BN13" s="610"/>
      <c r="BO13" s="646">
        <v>42.3</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3306035</v>
      </c>
      <c r="CS13" s="609"/>
      <c r="CT13" s="609"/>
      <c r="CU13" s="609"/>
      <c r="CV13" s="609"/>
      <c r="CW13" s="609"/>
      <c r="CX13" s="609"/>
      <c r="CY13" s="610"/>
      <c r="CZ13" s="646">
        <v>6.3</v>
      </c>
      <c r="DA13" s="646"/>
      <c r="DB13" s="646"/>
      <c r="DC13" s="646"/>
      <c r="DD13" s="614">
        <v>1193524</v>
      </c>
      <c r="DE13" s="609"/>
      <c r="DF13" s="609"/>
      <c r="DG13" s="609"/>
      <c r="DH13" s="609"/>
      <c r="DI13" s="609"/>
      <c r="DJ13" s="609"/>
      <c r="DK13" s="609"/>
      <c r="DL13" s="609"/>
      <c r="DM13" s="609"/>
      <c r="DN13" s="609"/>
      <c r="DO13" s="609"/>
      <c r="DP13" s="610"/>
      <c r="DQ13" s="614">
        <v>1166110</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v>4364</v>
      </c>
      <c r="S14" s="609"/>
      <c r="T14" s="609"/>
      <c r="U14" s="609"/>
      <c r="V14" s="609"/>
      <c r="W14" s="609"/>
      <c r="X14" s="609"/>
      <c r="Y14" s="610"/>
      <c r="Z14" s="646">
        <v>0</v>
      </c>
      <c r="AA14" s="646"/>
      <c r="AB14" s="646"/>
      <c r="AC14" s="646"/>
      <c r="AD14" s="647">
        <v>4364</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346684</v>
      </c>
      <c r="BH14" s="609"/>
      <c r="BI14" s="609"/>
      <c r="BJ14" s="609"/>
      <c r="BK14" s="609"/>
      <c r="BL14" s="609"/>
      <c r="BM14" s="609"/>
      <c r="BN14" s="610"/>
      <c r="BO14" s="646">
        <v>4.3</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2050186</v>
      </c>
      <c r="CS14" s="609"/>
      <c r="CT14" s="609"/>
      <c r="CU14" s="609"/>
      <c r="CV14" s="609"/>
      <c r="CW14" s="609"/>
      <c r="CX14" s="609"/>
      <c r="CY14" s="610"/>
      <c r="CZ14" s="646">
        <v>3.9</v>
      </c>
      <c r="DA14" s="646"/>
      <c r="DB14" s="646"/>
      <c r="DC14" s="646"/>
      <c r="DD14" s="614">
        <v>351305</v>
      </c>
      <c r="DE14" s="609"/>
      <c r="DF14" s="609"/>
      <c r="DG14" s="609"/>
      <c r="DH14" s="609"/>
      <c r="DI14" s="609"/>
      <c r="DJ14" s="609"/>
      <c r="DK14" s="609"/>
      <c r="DL14" s="609"/>
      <c r="DM14" s="609"/>
      <c r="DN14" s="609"/>
      <c r="DO14" s="609"/>
      <c r="DP14" s="610"/>
      <c r="DQ14" s="614">
        <v>1490101</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t="s">
        <v>122</v>
      </c>
      <c r="S15" s="609"/>
      <c r="T15" s="609"/>
      <c r="U15" s="609"/>
      <c r="V15" s="609"/>
      <c r="W15" s="609"/>
      <c r="X15" s="609"/>
      <c r="Y15" s="610"/>
      <c r="Z15" s="646" t="s">
        <v>122</v>
      </c>
      <c r="AA15" s="646"/>
      <c r="AB15" s="646"/>
      <c r="AC15" s="646"/>
      <c r="AD15" s="647" t="s">
        <v>122</v>
      </c>
      <c r="AE15" s="647"/>
      <c r="AF15" s="647"/>
      <c r="AG15" s="647"/>
      <c r="AH15" s="647"/>
      <c r="AI15" s="647"/>
      <c r="AJ15" s="647"/>
      <c r="AK15" s="647"/>
      <c r="AL15" s="611" t="s">
        <v>122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593720</v>
      </c>
      <c r="BH15" s="609"/>
      <c r="BI15" s="609"/>
      <c r="BJ15" s="609"/>
      <c r="BK15" s="609"/>
      <c r="BL15" s="609"/>
      <c r="BM15" s="609"/>
      <c r="BN15" s="610"/>
      <c r="BO15" s="646">
        <v>7.3</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3889441</v>
      </c>
      <c r="CS15" s="609"/>
      <c r="CT15" s="609"/>
      <c r="CU15" s="609"/>
      <c r="CV15" s="609"/>
      <c r="CW15" s="609"/>
      <c r="CX15" s="609"/>
      <c r="CY15" s="610"/>
      <c r="CZ15" s="646">
        <v>7.5</v>
      </c>
      <c r="DA15" s="646"/>
      <c r="DB15" s="646"/>
      <c r="DC15" s="646"/>
      <c r="DD15" s="614">
        <v>795877</v>
      </c>
      <c r="DE15" s="609"/>
      <c r="DF15" s="609"/>
      <c r="DG15" s="609"/>
      <c r="DH15" s="609"/>
      <c r="DI15" s="609"/>
      <c r="DJ15" s="609"/>
      <c r="DK15" s="609"/>
      <c r="DL15" s="609"/>
      <c r="DM15" s="609"/>
      <c r="DN15" s="609"/>
      <c r="DO15" s="609"/>
      <c r="DP15" s="610"/>
      <c r="DQ15" s="614">
        <v>2415133</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47256</v>
      </c>
      <c r="S16" s="609"/>
      <c r="T16" s="609"/>
      <c r="U16" s="609"/>
      <c r="V16" s="609"/>
      <c r="W16" s="609"/>
      <c r="X16" s="609"/>
      <c r="Y16" s="610"/>
      <c r="Z16" s="646">
        <v>0.1</v>
      </c>
      <c r="AA16" s="646"/>
      <c r="AB16" s="646"/>
      <c r="AC16" s="646"/>
      <c r="AD16" s="647">
        <v>47256</v>
      </c>
      <c r="AE16" s="647"/>
      <c r="AF16" s="647"/>
      <c r="AG16" s="647"/>
      <c r="AH16" s="647"/>
      <c r="AI16" s="647"/>
      <c r="AJ16" s="647"/>
      <c r="AK16" s="647"/>
      <c r="AL16" s="611">
        <v>0.2</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v>542785</v>
      </c>
      <c r="CS16" s="609"/>
      <c r="CT16" s="609"/>
      <c r="CU16" s="609"/>
      <c r="CV16" s="609"/>
      <c r="CW16" s="609"/>
      <c r="CX16" s="609"/>
      <c r="CY16" s="610"/>
      <c r="CZ16" s="646">
        <v>1</v>
      </c>
      <c r="DA16" s="646"/>
      <c r="DB16" s="646"/>
      <c r="DC16" s="646"/>
      <c r="DD16" s="614" t="s">
        <v>122</v>
      </c>
      <c r="DE16" s="609"/>
      <c r="DF16" s="609"/>
      <c r="DG16" s="609"/>
      <c r="DH16" s="609"/>
      <c r="DI16" s="609"/>
      <c r="DJ16" s="609"/>
      <c r="DK16" s="609"/>
      <c r="DL16" s="609"/>
      <c r="DM16" s="609"/>
      <c r="DN16" s="609"/>
      <c r="DO16" s="609"/>
      <c r="DP16" s="610"/>
      <c r="DQ16" s="614">
        <v>89350</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119198</v>
      </c>
      <c r="S17" s="609"/>
      <c r="T17" s="609"/>
      <c r="U17" s="609"/>
      <c r="V17" s="609"/>
      <c r="W17" s="609"/>
      <c r="X17" s="609"/>
      <c r="Y17" s="610"/>
      <c r="Z17" s="646">
        <v>0.2</v>
      </c>
      <c r="AA17" s="646"/>
      <c r="AB17" s="646"/>
      <c r="AC17" s="646"/>
      <c r="AD17" s="647">
        <v>119198</v>
      </c>
      <c r="AE17" s="647"/>
      <c r="AF17" s="647"/>
      <c r="AG17" s="647"/>
      <c r="AH17" s="647"/>
      <c r="AI17" s="647"/>
      <c r="AJ17" s="647"/>
      <c r="AK17" s="647"/>
      <c r="AL17" s="611">
        <v>0.5</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5638759</v>
      </c>
      <c r="CS17" s="609"/>
      <c r="CT17" s="609"/>
      <c r="CU17" s="609"/>
      <c r="CV17" s="609"/>
      <c r="CW17" s="609"/>
      <c r="CX17" s="609"/>
      <c r="CY17" s="610"/>
      <c r="CZ17" s="646">
        <v>10.8</v>
      </c>
      <c r="DA17" s="646"/>
      <c r="DB17" s="646"/>
      <c r="DC17" s="646"/>
      <c r="DD17" s="614" t="s">
        <v>122</v>
      </c>
      <c r="DE17" s="609"/>
      <c r="DF17" s="609"/>
      <c r="DG17" s="609"/>
      <c r="DH17" s="609"/>
      <c r="DI17" s="609"/>
      <c r="DJ17" s="609"/>
      <c r="DK17" s="609"/>
      <c r="DL17" s="609"/>
      <c r="DM17" s="609"/>
      <c r="DN17" s="609"/>
      <c r="DO17" s="609"/>
      <c r="DP17" s="610"/>
      <c r="DQ17" s="614">
        <v>5569291</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61671</v>
      </c>
      <c r="S18" s="609"/>
      <c r="T18" s="609"/>
      <c r="U18" s="609"/>
      <c r="V18" s="609"/>
      <c r="W18" s="609"/>
      <c r="X18" s="609"/>
      <c r="Y18" s="610"/>
      <c r="Z18" s="646">
        <v>0.1</v>
      </c>
      <c r="AA18" s="646"/>
      <c r="AB18" s="646"/>
      <c r="AC18" s="646"/>
      <c r="AD18" s="647">
        <v>61671</v>
      </c>
      <c r="AE18" s="647"/>
      <c r="AF18" s="647"/>
      <c r="AG18" s="647"/>
      <c r="AH18" s="647"/>
      <c r="AI18" s="647"/>
      <c r="AJ18" s="647"/>
      <c r="AK18" s="647"/>
      <c r="AL18" s="611">
        <v>0.3</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51863</v>
      </c>
      <c r="S19" s="609"/>
      <c r="T19" s="609"/>
      <c r="U19" s="609"/>
      <c r="V19" s="609"/>
      <c r="W19" s="609"/>
      <c r="X19" s="609"/>
      <c r="Y19" s="610"/>
      <c r="Z19" s="646">
        <v>0.1</v>
      </c>
      <c r="AA19" s="646"/>
      <c r="AB19" s="646"/>
      <c r="AC19" s="646"/>
      <c r="AD19" s="647">
        <v>51863</v>
      </c>
      <c r="AE19" s="647"/>
      <c r="AF19" s="647"/>
      <c r="AG19" s="647"/>
      <c r="AH19" s="647"/>
      <c r="AI19" s="647"/>
      <c r="AJ19" s="647"/>
      <c r="AK19" s="647"/>
      <c r="AL19" s="611">
        <v>0.2</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387061</v>
      </c>
      <c r="BH19" s="609"/>
      <c r="BI19" s="609"/>
      <c r="BJ19" s="609"/>
      <c r="BK19" s="609"/>
      <c r="BL19" s="609"/>
      <c r="BM19" s="609"/>
      <c r="BN19" s="610"/>
      <c r="BO19" s="646">
        <v>4.8</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83" t="s">
        <v>262</v>
      </c>
      <c r="C20" s="684"/>
      <c r="D20" s="684"/>
      <c r="E20" s="684"/>
      <c r="F20" s="684"/>
      <c r="G20" s="684"/>
      <c r="H20" s="684"/>
      <c r="I20" s="684"/>
      <c r="J20" s="684"/>
      <c r="K20" s="684"/>
      <c r="L20" s="684"/>
      <c r="M20" s="684"/>
      <c r="N20" s="684"/>
      <c r="O20" s="684"/>
      <c r="P20" s="684"/>
      <c r="Q20" s="685"/>
      <c r="R20" s="608">
        <v>9808</v>
      </c>
      <c r="S20" s="609"/>
      <c r="T20" s="609"/>
      <c r="U20" s="609"/>
      <c r="V20" s="609"/>
      <c r="W20" s="609"/>
      <c r="X20" s="609"/>
      <c r="Y20" s="610"/>
      <c r="Z20" s="646">
        <v>0</v>
      </c>
      <c r="AA20" s="646"/>
      <c r="AB20" s="646"/>
      <c r="AC20" s="646"/>
      <c r="AD20" s="647">
        <v>9808</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387061</v>
      </c>
      <c r="BH20" s="609"/>
      <c r="BI20" s="609"/>
      <c r="BJ20" s="609"/>
      <c r="BK20" s="609"/>
      <c r="BL20" s="609"/>
      <c r="BM20" s="609"/>
      <c r="BN20" s="610"/>
      <c r="BO20" s="646">
        <v>4.8</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52176933</v>
      </c>
      <c r="CS20" s="609"/>
      <c r="CT20" s="609"/>
      <c r="CU20" s="609"/>
      <c r="CV20" s="609"/>
      <c r="CW20" s="609"/>
      <c r="CX20" s="609"/>
      <c r="CY20" s="610"/>
      <c r="CZ20" s="646">
        <v>100</v>
      </c>
      <c r="DA20" s="646"/>
      <c r="DB20" s="646"/>
      <c r="DC20" s="646"/>
      <c r="DD20" s="614">
        <v>12042237</v>
      </c>
      <c r="DE20" s="609"/>
      <c r="DF20" s="609"/>
      <c r="DG20" s="609"/>
      <c r="DH20" s="609"/>
      <c r="DI20" s="609"/>
      <c r="DJ20" s="609"/>
      <c r="DK20" s="609"/>
      <c r="DL20" s="609"/>
      <c r="DM20" s="609"/>
      <c r="DN20" s="609"/>
      <c r="DO20" s="609"/>
      <c r="DP20" s="610"/>
      <c r="DQ20" s="614">
        <v>29192616</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15605193</v>
      </c>
      <c r="S21" s="609"/>
      <c r="T21" s="609"/>
      <c r="U21" s="609"/>
      <c r="V21" s="609"/>
      <c r="W21" s="609"/>
      <c r="X21" s="609"/>
      <c r="Y21" s="610"/>
      <c r="Z21" s="646">
        <v>28.7</v>
      </c>
      <c r="AA21" s="646"/>
      <c r="AB21" s="646"/>
      <c r="AC21" s="646"/>
      <c r="AD21" s="647">
        <v>13069036</v>
      </c>
      <c r="AE21" s="647"/>
      <c r="AF21" s="647"/>
      <c r="AG21" s="647"/>
      <c r="AH21" s="647"/>
      <c r="AI21" s="647"/>
      <c r="AJ21" s="647"/>
      <c r="AK21" s="647"/>
      <c r="AL21" s="611">
        <v>55</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46369</v>
      </c>
      <c r="BH21" s="609"/>
      <c r="BI21" s="609"/>
      <c r="BJ21" s="609"/>
      <c r="BK21" s="609"/>
      <c r="BL21" s="609"/>
      <c r="BM21" s="609"/>
      <c r="BN21" s="610"/>
      <c r="BO21" s="646">
        <v>0.6</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13069036</v>
      </c>
      <c r="S22" s="609"/>
      <c r="T22" s="609"/>
      <c r="U22" s="609"/>
      <c r="V22" s="609"/>
      <c r="W22" s="609"/>
      <c r="X22" s="609"/>
      <c r="Y22" s="610"/>
      <c r="Z22" s="646">
        <v>24.1</v>
      </c>
      <c r="AA22" s="646"/>
      <c r="AB22" s="646"/>
      <c r="AC22" s="646"/>
      <c r="AD22" s="647">
        <v>13069036</v>
      </c>
      <c r="AE22" s="647"/>
      <c r="AF22" s="647"/>
      <c r="AG22" s="647"/>
      <c r="AH22" s="647"/>
      <c r="AI22" s="647"/>
      <c r="AJ22" s="647"/>
      <c r="AK22" s="647"/>
      <c r="AL22" s="611">
        <v>55</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6" t="s">
        <v>269</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15">
      <c r="B23" s="605" t="s">
        <v>270</v>
      </c>
      <c r="C23" s="606"/>
      <c r="D23" s="606"/>
      <c r="E23" s="606"/>
      <c r="F23" s="606"/>
      <c r="G23" s="606"/>
      <c r="H23" s="606"/>
      <c r="I23" s="606"/>
      <c r="J23" s="606"/>
      <c r="K23" s="606"/>
      <c r="L23" s="606"/>
      <c r="M23" s="606"/>
      <c r="N23" s="606"/>
      <c r="O23" s="606"/>
      <c r="P23" s="606"/>
      <c r="Q23" s="607"/>
      <c r="R23" s="608">
        <v>2536157</v>
      </c>
      <c r="S23" s="609"/>
      <c r="T23" s="609"/>
      <c r="U23" s="609"/>
      <c r="V23" s="609"/>
      <c r="W23" s="609"/>
      <c r="X23" s="609"/>
      <c r="Y23" s="610"/>
      <c r="Z23" s="646">
        <v>4.7</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v>340692</v>
      </c>
      <c r="BH23" s="609"/>
      <c r="BI23" s="609"/>
      <c r="BJ23" s="609"/>
      <c r="BK23" s="609"/>
      <c r="BL23" s="609"/>
      <c r="BM23" s="609"/>
      <c r="BN23" s="610"/>
      <c r="BO23" s="646">
        <v>4.2</v>
      </c>
      <c r="BP23" s="646"/>
      <c r="BQ23" s="646"/>
      <c r="BR23" s="646"/>
      <c r="BS23" s="647" t="s">
        <v>122</v>
      </c>
      <c r="BT23" s="647"/>
      <c r="BU23" s="647"/>
      <c r="BV23" s="647"/>
      <c r="BW23" s="647"/>
      <c r="BX23" s="647"/>
      <c r="BY23" s="647"/>
      <c r="BZ23" s="647"/>
      <c r="CA23" s="647"/>
      <c r="CB23" s="682"/>
      <c r="CD23" s="666" t="s">
        <v>211</v>
      </c>
      <c r="CE23" s="667"/>
      <c r="CF23" s="667"/>
      <c r="CG23" s="667"/>
      <c r="CH23" s="667"/>
      <c r="CI23" s="667"/>
      <c r="CJ23" s="667"/>
      <c r="CK23" s="667"/>
      <c r="CL23" s="667"/>
      <c r="CM23" s="667"/>
      <c r="CN23" s="667"/>
      <c r="CO23" s="667"/>
      <c r="CP23" s="667"/>
      <c r="CQ23" s="668"/>
      <c r="CR23" s="666" t="s">
        <v>272</v>
      </c>
      <c r="CS23" s="667"/>
      <c r="CT23" s="667"/>
      <c r="CU23" s="667"/>
      <c r="CV23" s="667"/>
      <c r="CW23" s="667"/>
      <c r="CX23" s="667"/>
      <c r="CY23" s="668"/>
      <c r="CZ23" s="666" t="s">
        <v>273</v>
      </c>
      <c r="DA23" s="667"/>
      <c r="DB23" s="667"/>
      <c r="DC23" s="668"/>
      <c r="DD23" s="666" t="s">
        <v>274</v>
      </c>
      <c r="DE23" s="667"/>
      <c r="DF23" s="667"/>
      <c r="DG23" s="667"/>
      <c r="DH23" s="667"/>
      <c r="DI23" s="667"/>
      <c r="DJ23" s="667"/>
      <c r="DK23" s="668"/>
      <c r="DL23" s="698" t="s">
        <v>275</v>
      </c>
      <c r="DM23" s="699"/>
      <c r="DN23" s="699"/>
      <c r="DO23" s="699"/>
      <c r="DP23" s="699"/>
      <c r="DQ23" s="699"/>
      <c r="DR23" s="699"/>
      <c r="DS23" s="699"/>
      <c r="DT23" s="699"/>
      <c r="DU23" s="699"/>
      <c r="DV23" s="700"/>
      <c r="DW23" s="666" t="s">
        <v>276</v>
      </c>
      <c r="DX23" s="667"/>
      <c r="DY23" s="667"/>
      <c r="DZ23" s="667"/>
      <c r="EA23" s="667"/>
      <c r="EB23" s="667"/>
      <c r="EC23" s="668"/>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3" t="s">
        <v>279</v>
      </c>
      <c r="CE24" s="664"/>
      <c r="CF24" s="664"/>
      <c r="CG24" s="664"/>
      <c r="CH24" s="664"/>
      <c r="CI24" s="664"/>
      <c r="CJ24" s="664"/>
      <c r="CK24" s="664"/>
      <c r="CL24" s="664"/>
      <c r="CM24" s="664"/>
      <c r="CN24" s="664"/>
      <c r="CO24" s="664"/>
      <c r="CP24" s="664"/>
      <c r="CQ24" s="665"/>
      <c r="CR24" s="660">
        <v>23227385</v>
      </c>
      <c r="CS24" s="661"/>
      <c r="CT24" s="661"/>
      <c r="CU24" s="661"/>
      <c r="CV24" s="661"/>
      <c r="CW24" s="661"/>
      <c r="CX24" s="661"/>
      <c r="CY24" s="689"/>
      <c r="CZ24" s="690">
        <v>44.5</v>
      </c>
      <c r="DA24" s="672"/>
      <c r="DB24" s="672"/>
      <c r="DC24" s="692"/>
      <c r="DD24" s="688">
        <v>16558443</v>
      </c>
      <c r="DE24" s="661"/>
      <c r="DF24" s="661"/>
      <c r="DG24" s="661"/>
      <c r="DH24" s="661"/>
      <c r="DI24" s="661"/>
      <c r="DJ24" s="661"/>
      <c r="DK24" s="689"/>
      <c r="DL24" s="688">
        <v>14597752</v>
      </c>
      <c r="DM24" s="661"/>
      <c r="DN24" s="661"/>
      <c r="DO24" s="661"/>
      <c r="DP24" s="661"/>
      <c r="DQ24" s="661"/>
      <c r="DR24" s="661"/>
      <c r="DS24" s="661"/>
      <c r="DT24" s="661"/>
      <c r="DU24" s="661"/>
      <c r="DV24" s="689"/>
      <c r="DW24" s="690">
        <v>61.1</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26506666</v>
      </c>
      <c r="S25" s="609"/>
      <c r="T25" s="609"/>
      <c r="U25" s="609"/>
      <c r="V25" s="609"/>
      <c r="W25" s="609"/>
      <c r="X25" s="609"/>
      <c r="Y25" s="610"/>
      <c r="Z25" s="646">
        <v>48.8</v>
      </c>
      <c r="AA25" s="646"/>
      <c r="AB25" s="646"/>
      <c r="AC25" s="646"/>
      <c r="AD25" s="647">
        <v>23629817</v>
      </c>
      <c r="AE25" s="647"/>
      <c r="AF25" s="647"/>
      <c r="AG25" s="647"/>
      <c r="AH25" s="647"/>
      <c r="AI25" s="647"/>
      <c r="AJ25" s="647"/>
      <c r="AK25" s="647"/>
      <c r="AL25" s="611">
        <v>99.5</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7968350</v>
      </c>
      <c r="CS25" s="621"/>
      <c r="CT25" s="621"/>
      <c r="CU25" s="621"/>
      <c r="CV25" s="621"/>
      <c r="CW25" s="621"/>
      <c r="CX25" s="621"/>
      <c r="CY25" s="622"/>
      <c r="CZ25" s="611">
        <v>15.3</v>
      </c>
      <c r="DA25" s="623"/>
      <c r="DB25" s="623"/>
      <c r="DC25" s="624"/>
      <c r="DD25" s="614">
        <v>7024794</v>
      </c>
      <c r="DE25" s="621"/>
      <c r="DF25" s="621"/>
      <c r="DG25" s="621"/>
      <c r="DH25" s="621"/>
      <c r="DI25" s="621"/>
      <c r="DJ25" s="621"/>
      <c r="DK25" s="622"/>
      <c r="DL25" s="614">
        <v>6871313</v>
      </c>
      <c r="DM25" s="621"/>
      <c r="DN25" s="621"/>
      <c r="DO25" s="621"/>
      <c r="DP25" s="621"/>
      <c r="DQ25" s="621"/>
      <c r="DR25" s="621"/>
      <c r="DS25" s="621"/>
      <c r="DT25" s="621"/>
      <c r="DU25" s="621"/>
      <c r="DV25" s="622"/>
      <c r="DW25" s="611">
        <v>28.8</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6664</v>
      </c>
      <c r="S26" s="609"/>
      <c r="T26" s="609"/>
      <c r="U26" s="609"/>
      <c r="V26" s="609"/>
      <c r="W26" s="609"/>
      <c r="X26" s="609"/>
      <c r="Y26" s="610"/>
      <c r="Z26" s="646">
        <v>0</v>
      </c>
      <c r="AA26" s="646"/>
      <c r="AB26" s="646"/>
      <c r="AC26" s="646"/>
      <c r="AD26" s="647">
        <v>6664</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4929967</v>
      </c>
      <c r="CS26" s="609"/>
      <c r="CT26" s="609"/>
      <c r="CU26" s="609"/>
      <c r="CV26" s="609"/>
      <c r="CW26" s="609"/>
      <c r="CX26" s="609"/>
      <c r="CY26" s="610"/>
      <c r="CZ26" s="611">
        <v>9.4</v>
      </c>
      <c r="DA26" s="623"/>
      <c r="DB26" s="623"/>
      <c r="DC26" s="624"/>
      <c r="DD26" s="614">
        <v>4441912</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496971</v>
      </c>
      <c r="S27" s="609"/>
      <c r="T27" s="609"/>
      <c r="U27" s="609"/>
      <c r="V27" s="609"/>
      <c r="W27" s="609"/>
      <c r="X27" s="609"/>
      <c r="Y27" s="610"/>
      <c r="Z27" s="646">
        <v>0.9</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8141330</v>
      </c>
      <c r="BH27" s="609"/>
      <c r="BI27" s="609"/>
      <c r="BJ27" s="609"/>
      <c r="BK27" s="609"/>
      <c r="BL27" s="609"/>
      <c r="BM27" s="609"/>
      <c r="BN27" s="610"/>
      <c r="BO27" s="646">
        <v>100</v>
      </c>
      <c r="BP27" s="646"/>
      <c r="BQ27" s="646"/>
      <c r="BR27" s="646"/>
      <c r="BS27" s="647">
        <v>48915</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9628254</v>
      </c>
      <c r="CS27" s="621"/>
      <c r="CT27" s="621"/>
      <c r="CU27" s="621"/>
      <c r="CV27" s="621"/>
      <c r="CW27" s="621"/>
      <c r="CX27" s="621"/>
      <c r="CY27" s="622"/>
      <c r="CZ27" s="611">
        <v>18.5</v>
      </c>
      <c r="DA27" s="623"/>
      <c r="DB27" s="623"/>
      <c r="DC27" s="624"/>
      <c r="DD27" s="614">
        <v>3972336</v>
      </c>
      <c r="DE27" s="621"/>
      <c r="DF27" s="621"/>
      <c r="DG27" s="621"/>
      <c r="DH27" s="621"/>
      <c r="DI27" s="621"/>
      <c r="DJ27" s="621"/>
      <c r="DK27" s="622"/>
      <c r="DL27" s="614">
        <v>2711146</v>
      </c>
      <c r="DM27" s="621"/>
      <c r="DN27" s="621"/>
      <c r="DO27" s="621"/>
      <c r="DP27" s="621"/>
      <c r="DQ27" s="621"/>
      <c r="DR27" s="621"/>
      <c r="DS27" s="621"/>
      <c r="DT27" s="621"/>
      <c r="DU27" s="621"/>
      <c r="DV27" s="622"/>
      <c r="DW27" s="611">
        <v>11.3</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648518</v>
      </c>
      <c r="S28" s="609"/>
      <c r="T28" s="609"/>
      <c r="U28" s="609"/>
      <c r="V28" s="609"/>
      <c r="W28" s="609"/>
      <c r="X28" s="609"/>
      <c r="Y28" s="610"/>
      <c r="Z28" s="646">
        <v>1.2</v>
      </c>
      <c r="AA28" s="646"/>
      <c r="AB28" s="646"/>
      <c r="AC28" s="646"/>
      <c r="AD28" s="647">
        <v>93811</v>
      </c>
      <c r="AE28" s="647"/>
      <c r="AF28" s="647"/>
      <c r="AG28" s="647"/>
      <c r="AH28" s="647"/>
      <c r="AI28" s="647"/>
      <c r="AJ28" s="647"/>
      <c r="AK28" s="647"/>
      <c r="AL28" s="611">
        <v>0.4</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5630781</v>
      </c>
      <c r="CS28" s="609"/>
      <c r="CT28" s="609"/>
      <c r="CU28" s="609"/>
      <c r="CV28" s="609"/>
      <c r="CW28" s="609"/>
      <c r="CX28" s="609"/>
      <c r="CY28" s="610"/>
      <c r="CZ28" s="611">
        <v>10.8</v>
      </c>
      <c r="DA28" s="623"/>
      <c r="DB28" s="623"/>
      <c r="DC28" s="624"/>
      <c r="DD28" s="614">
        <v>5561313</v>
      </c>
      <c r="DE28" s="609"/>
      <c r="DF28" s="609"/>
      <c r="DG28" s="609"/>
      <c r="DH28" s="609"/>
      <c r="DI28" s="609"/>
      <c r="DJ28" s="609"/>
      <c r="DK28" s="610"/>
      <c r="DL28" s="614">
        <v>5015293</v>
      </c>
      <c r="DM28" s="609"/>
      <c r="DN28" s="609"/>
      <c r="DO28" s="609"/>
      <c r="DP28" s="609"/>
      <c r="DQ28" s="609"/>
      <c r="DR28" s="609"/>
      <c r="DS28" s="609"/>
      <c r="DT28" s="609"/>
      <c r="DU28" s="609"/>
      <c r="DV28" s="610"/>
      <c r="DW28" s="611">
        <v>21</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202249</v>
      </c>
      <c r="S29" s="609"/>
      <c r="T29" s="609"/>
      <c r="U29" s="609"/>
      <c r="V29" s="609"/>
      <c r="W29" s="609"/>
      <c r="X29" s="609"/>
      <c r="Y29" s="610"/>
      <c r="Z29" s="646">
        <v>0.4</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5630742</v>
      </c>
      <c r="CS29" s="621"/>
      <c r="CT29" s="621"/>
      <c r="CU29" s="621"/>
      <c r="CV29" s="621"/>
      <c r="CW29" s="621"/>
      <c r="CX29" s="621"/>
      <c r="CY29" s="622"/>
      <c r="CZ29" s="611">
        <v>10.8</v>
      </c>
      <c r="DA29" s="623"/>
      <c r="DB29" s="623"/>
      <c r="DC29" s="624"/>
      <c r="DD29" s="614">
        <v>5561274</v>
      </c>
      <c r="DE29" s="621"/>
      <c r="DF29" s="621"/>
      <c r="DG29" s="621"/>
      <c r="DH29" s="621"/>
      <c r="DI29" s="621"/>
      <c r="DJ29" s="621"/>
      <c r="DK29" s="622"/>
      <c r="DL29" s="614">
        <v>5015254</v>
      </c>
      <c r="DM29" s="621"/>
      <c r="DN29" s="621"/>
      <c r="DO29" s="621"/>
      <c r="DP29" s="621"/>
      <c r="DQ29" s="621"/>
      <c r="DR29" s="621"/>
      <c r="DS29" s="621"/>
      <c r="DT29" s="621"/>
      <c r="DU29" s="621"/>
      <c r="DV29" s="622"/>
      <c r="DW29" s="611">
        <v>21</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7520969</v>
      </c>
      <c r="S30" s="609"/>
      <c r="T30" s="609"/>
      <c r="U30" s="609"/>
      <c r="V30" s="609"/>
      <c r="W30" s="609"/>
      <c r="X30" s="609"/>
      <c r="Y30" s="610"/>
      <c r="Z30" s="646">
        <v>13.9</v>
      </c>
      <c r="AA30" s="646"/>
      <c r="AB30" s="646"/>
      <c r="AC30" s="646"/>
      <c r="AD30" s="647" t="s">
        <v>122</v>
      </c>
      <c r="AE30" s="647"/>
      <c r="AF30" s="647"/>
      <c r="AG30" s="647"/>
      <c r="AH30" s="647"/>
      <c r="AI30" s="647"/>
      <c r="AJ30" s="647"/>
      <c r="AK30" s="647"/>
      <c r="AL30" s="611" t="s">
        <v>122</v>
      </c>
      <c r="AM30" s="612"/>
      <c r="AN30" s="612"/>
      <c r="AO30" s="648"/>
      <c r="AP30" s="666" t="s">
        <v>211</v>
      </c>
      <c r="AQ30" s="667"/>
      <c r="AR30" s="667"/>
      <c r="AS30" s="667"/>
      <c r="AT30" s="667"/>
      <c r="AU30" s="667"/>
      <c r="AV30" s="667"/>
      <c r="AW30" s="667"/>
      <c r="AX30" s="667"/>
      <c r="AY30" s="667"/>
      <c r="AZ30" s="667"/>
      <c r="BA30" s="667"/>
      <c r="BB30" s="667"/>
      <c r="BC30" s="667"/>
      <c r="BD30" s="667"/>
      <c r="BE30" s="667"/>
      <c r="BF30" s="668"/>
      <c r="BG30" s="666" t="s">
        <v>294</v>
      </c>
      <c r="BH30" s="680"/>
      <c r="BI30" s="680"/>
      <c r="BJ30" s="680"/>
      <c r="BK30" s="680"/>
      <c r="BL30" s="680"/>
      <c r="BM30" s="680"/>
      <c r="BN30" s="680"/>
      <c r="BO30" s="680"/>
      <c r="BP30" s="680"/>
      <c r="BQ30" s="681"/>
      <c r="BR30" s="666"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5458560</v>
      </c>
      <c r="CS30" s="609"/>
      <c r="CT30" s="609"/>
      <c r="CU30" s="609"/>
      <c r="CV30" s="609"/>
      <c r="CW30" s="609"/>
      <c r="CX30" s="609"/>
      <c r="CY30" s="610"/>
      <c r="CZ30" s="611">
        <v>10.5</v>
      </c>
      <c r="DA30" s="623"/>
      <c r="DB30" s="623"/>
      <c r="DC30" s="624"/>
      <c r="DD30" s="614">
        <v>5392578</v>
      </c>
      <c r="DE30" s="609"/>
      <c r="DF30" s="609"/>
      <c r="DG30" s="609"/>
      <c r="DH30" s="609"/>
      <c r="DI30" s="609"/>
      <c r="DJ30" s="609"/>
      <c r="DK30" s="610"/>
      <c r="DL30" s="614">
        <v>4846566</v>
      </c>
      <c r="DM30" s="609"/>
      <c r="DN30" s="609"/>
      <c r="DO30" s="609"/>
      <c r="DP30" s="609"/>
      <c r="DQ30" s="609"/>
      <c r="DR30" s="609"/>
      <c r="DS30" s="609"/>
      <c r="DT30" s="609"/>
      <c r="DU30" s="609"/>
      <c r="DV30" s="610"/>
      <c r="DW30" s="611">
        <v>20.3</v>
      </c>
      <c r="DX30" s="623"/>
      <c r="DY30" s="623"/>
      <c r="DZ30" s="623"/>
      <c r="EA30" s="623"/>
      <c r="EB30" s="623"/>
      <c r="EC30" s="635"/>
    </row>
    <row r="31" spans="2:133" ht="11.25" customHeight="1" x14ac:dyDescent="0.15">
      <c r="B31" s="683" t="s">
        <v>297</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298</v>
      </c>
      <c r="AQ31" s="675"/>
      <c r="AR31" s="675"/>
      <c r="AS31" s="675"/>
      <c r="AT31" s="676" t="s">
        <v>299</v>
      </c>
      <c r="AU31" s="212"/>
      <c r="AV31" s="212"/>
      <c r="AW31" s="212"/>
      <c r="AX31" s="663" t="s">
        <v>177</v>
      </c>
      <c r="AY31" s="664"/>
      <c r="AZ31" s="664"/>
      <c r="BA31" s="664"/>
      <c r="BB31" s="664"/>
      <c r="BC31" s="664"/>
      <c r="BD31" s="664"/>
      <c r="BE31" s="664"/>
      <c r="BF31" s="665"/>
      <c r="BG31" s="670">
        <v>99.5</v>
      </c>
      <c r="BH31" s="671"/>
      <c r="BI31" s="671"/>
      <c r="BJ31" s="671"/>
      <c r="BK31" s="671"/>
      <c r="BL31" s="671"/>
      <c r="BM31" s="672">
        <v>98.9</v>
      </c>
      <c r="BN31" s="671"/>
      <c r="BO31" s="671"/>
      <c r="BP31" s="671"/>
      <c r="BQ31" s="673"/>
      <c r="BR31" s="670">
        <v>99.5</v>
      </c>
      <c r="BS31" s="671"/>
      <c r="BT31" s="671"/>
      <c r="BU31" s="671"/>
      <c r="BV31" s="671"/>
      <c r="BW31" s="671"/>
      <c r="BX31" s="672">
        <v>98.8</v>
      </c>
      <c r="BY31" s="671"/>
      <c r="BZ31" s="671"/>
      <c r="CA31" s="671"/>
      <c r="CB31" s="673"/>
      <c r="CD31" s="629"/>
      <c r="CE31" s="630"/>
      <c r="CF31" s="605" t="s">
        <v>300</v>
      </c>
      <c r="CG31" s="606"/>
      <c r="CH31" s="606"/>
      <c r="CI31" s="606"/>
      <c r="CJ31" s="606"/>
      <c r="CK31" s="606"/>
      <c r="CL31" s="606"/>
      <c r="CM31" s="606"/>
      <c r="CN31" s="606"/>
      <c r="CO31" s="606"/>
      <c r="CP31" s="606"/>
      <c r="CQ31" s="607"/>
      <c r="CR31" s="608">
        <v>172182</v>
      </c>
      <c r="CS31" s="621"/>
      <c r="CT31" s="621"/>
      <c r="CU31" s="621"/>
      <c r="CV31" s="621"/>
      <c r="CW31" s="621"/>
      <c r="CX31" s="621"/>
      <c r="CY31" s="622"/>
      <c r="CZ31" s="611">
        <v>0.3</v>
      </c>
      <c r="DA31" s="623"/>
      <c r="DB31" s="623"/>
      <c r="DC31" s="624"/>
      <c r="DD31" s="614">
        <v>168696</v>
      </c>
      <c r="DE31" s="621"/>
      <c r="DF31" s="621"/>
      <c r="DG31" s="621"/>
      <c r="DH31" s="621"/>
      <c r="DI31" s="621"/>
      <c r="DJ31" s="621"/>
      <c r="DK31" s="622"/>
      <c r="DL31" s="614">
        <v>168688</v>
      </c>
      <c r="DM31" s="621"/>
      <c r="DN31" s="621"/>
      <c r="DO31" s="621"/>
      <c r="DP31" s="621"/>
      <c r="DQ31" s="621"/>
      <c r="DR31" s="621"/>
      <c r="DS31" s="621"/>
      <c r="DT31" s="621"/>
      <c r="DU31" s="621"/>
      <c r="DV31" s="622"/>
      <c r="DW31" s="611">
        <v>0.7</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3393671</v>
      </c>
      <c r="S32" s="609"/>
      <c r="T32" s="609"/>
      <c r="U32" s="609"/>
      <c r="V32" s="609"/>
      <c r="W32" s="609"/>
      <c r="X32" s="609"/>
      <c r="Y32" s="610"/>
      <c r="Z32" s="646">
        <v>6.3</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208" t="s">
        <v>302</v>
      </c>
      <c r="AX32" s="605" t="s">
        <v>303</v>
      </c>
      <c r="AY32" s="606"/>
      <c r="AZ32" s="606"/>
      <c r="BA32" s="606"/>
      <c r="BB32" s="606"/>
      <c r="BC32" s="606"/>
      <c r="BD32" s="606"/>
      <c r="BE32" s="606"/>
      <c r="BF32" s="607"/>
      <c r="BG32" s="679">
        <v>99.6</v>
      </c>
      <c r="BH32" s="621"/>
      <c r="BI32" s="621"/>
      <c r="BJ32" s="621"/>
      <c r="BK32" s="621"/>
      <c r="BL32" s="621"/>
      <c r="BM32" s="612">
        <v>99.1</v>
      </c>
      <c r="BN32" s="621"/>
      <c r="BO32" s="621"/>
      <c r="BP32" s="621"/>
      <c r="BQ32" s="644"/>
      <c r="BR32" s="679">
        <v>99.5</v>
      </c>
      <c r="BS32" s="621"/>
      <c r="BT32" s="621"/>
      <c r="BU32" s="621"/>
      <c r="BV32" s="621"/>
      <c r="BW32" s="621"/>
      <c r="BX32" s="612">
        <v>98.9</v>
      </c>
      <c r="BY32" s="621"/>
      <c r="BZ32" s="621"/>
      <c r="CA32" s="621"/>
      <c r="CB32" s="644"/>
      <c r="CD32" s="631"/>
      <c r="CE32" s="632"/>
      <c r="CF32" s="605" t="s">
        <v>304</v>
      </c>
      <c r="CG32" s="606"/>
      <c r="CH32" s="606"/>
      <c r="CI32" s="606"/>
      <c r="CJ32" s="606"/>
      <c r="CK32" s="606"/>
      <c r="CL32" s="606"/>
      <c r="CM32" s="606"/>
      <c r="CN32" s="606"/>
      <c r="CO32" s="606"/>
      <c r="CP32" s="606"/>
      <c r="CQ32" s="607"/>
      <c r="CR32" s="608">
        <v>39</v>
      </c>
      <c r="CS32" s="609"/>
      <c r="CT32" s="609"/>
      <c r="CU32" s="609"/>
      <c r="CV32" s="609"/>
      <c r="CW32" s="609"/>
      <c r="CX32" s="609"/>
      <c r="CY32" s="610"/>
      <c r="CZ32" s="611">
        <v>0</v>
      </c>
      <c r="DA32" s="623"/>
      <c r="DB32" s="623"/>
      <c r="DC32" s="624"/>
      <c r="DD32" s="614">
        <v>39</v>
      </c>
      <c r="DE32" s="609"/>
      <c r="DF32" s="609"/>
      <c r="DG32" s="609"/>
      <c r="DH32" s="609"/>
      <c r="DI32" s="609"/>
      <c r="DJ32" s="609"/>
      <c r="DK32" s="610"/>
      <c r="DL32" s="614">
        <v>39</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138241</v>
      </c>
      <c r="S33" s="609"/>
      <c r="T33" s="609"/>
      <c r="U33" s="609"/>
      <c r="V33" s="609"/>
      <c r="W33" s="609"/>
      <c r="X33" s="609"/>
      <c r="Y33" s="610"/>
      <c r="Z33" s="646">
        <v>0.3</v>
      </c>
      <c r="AA33" s="646"/>
      <c r="AB33" s="646"/>
      <c r="AC33" s="646"/>
      <c r="AD33" s="647">
        <v>24264</v>
      </c>
      <c r="AE33" s="647"/>
      <c r="AF33" s="647"/>
      <c r="AG33" s="647"/>
      <c r="AH33" s="647"/>
      <c r="AI33" s="647"/>
      <c r="AJ33" s="647"/>
      <c r="AK33" s="647"/>
      <c r="AL33" s="611">
        <v>0.1</v>
      </c>
      <c r="AM33" s="612"/>
      <c r="AN33" s="612"/>
      <c r="AO33" s="648"/>
      <c r="AP33" s="651"/>
      <c r="AQ33" s="652"/>
      <c r="AR33" s="652"/>
      <c r="AS33" s="652"/>
      <c r="AT33" s="678"/>
      <c r="AU33" s="213"/>
      <c r="AV33" s="213"/>
      <c r="AW33" s="213"/>
      <c r="AX33" s="589" t="s">
        <v>306</v>
      </c>
      <c r="AY33" s="590"/>
      <c r="AZ33" s="590"/>
      <c r="BA33" s="590"/>
      <c r="BB33" s="590"/>
      <c r="BC33" s="590"/>
      <c r="BD33" s="590"/>
      <c r="BE33" s="590"/>
      <c r="BF33" s="591"/>
      <c r="BG33" s="669">
        <v>99.3</v>
      </c>
      <c r="BH33" s="593"/>
      <c r="BI33" s="593"/>
      <c r="BJ33" s="593"/>
      <c r="BK33" s="593"/>
      <c r="BL33" s="593"/>
      <c r="BM33" s="639">
        <v>98.6</v>
      </c>
      <c r="BN33" s="593"/>
      <c r="BO33" s="593"/>
      <c r="BP33" s="593"/>
      <c r="BQ33" s="656"/>
      <c r="BR33" s="669">
        <v>99.4</v>
      </c>
      <c r="BS33" s="593"/>
      <c r="BT33" s="593"/>
      <c r="BU33" s="593"/>
      <c r="BV33" s="593"/>
      <c r="BW33" s="593"/>
      <c r="BX33" s="639">
        <v>98.6</v>
      </c>
      <c r="BY33" s="593"/>
      <c r="BZ33" s="593"/>
      <c r="CA33" s="593"/>
      <c r="CB33" s="656"/>
      <c r="CD33" s="605" t="s">
        <v>307</v>
      </c>
      <c r="CE33" s="606"/>
      <c r="CF33" s="606"/>
      <c r="CG33" s="606"/>
      <c r="CH33" s="606"/>
      <c r="CI33" s="606"/>
      <c r="CJ33" s="606"/>
      <c r="CK33" s="606"/>
      <c r="CL33" s="606"/>
      <c r="CM33" s="606"/>
      <c r="CN33" s="606"/>
      <c r="CO33" s="606"/>
      <c r="CP33" s="606"/>
      <c r="CQ33" s="607"/>
      <c r="CR33" s="608">
        <v>16364526</v>
      </c>
      <c r="CS33" s="621"/>
      <c r="CT33" s="621"/>
      <c r="CU33" s="621"/>
      <c r="CV33" s="621"/>
      <c r="CW33" s="621"/>
      <c r="CX33" s="621"/>
      <c r="CY33" s="622"/>
      <c r="CZ33" s="611">
        <v>31.4</v>
      </c>
      <c r="DA33" s="623"/>
      <c r="DB33" s="623"/>
      <c r="DC33" s="624"/>
      <c r="DD33" s="614">
        <v>11216514</v>
      </c>
      <c r="DE33" s="621"/>
      <c r="DF33" s="621"/>
      <c r="DG33" s="621"/>
      <c r="DH33" s="621"/>
      <c r="DI33" s="621"/>
      <c r="DJ33" s="621"/>
      <c r="DK33" s="622"/>
      <c r="DL33" s="614">
        <v>8986665</v>
      </c>
      <c r="DM33" s="621"/>
      <c r="DN33" s="621"/>
      <c r="DO33" s="621"/>
      <c r="DP33" s="621"/>
      <c r="DQ33" s="621"/>
      <c r="DR33" s="621"/>
      <c r="DS33" s="621"/>
      <c r="DT33" s="621"/>
      <c r="DU33" s="621"/>
      <c r="DV33" s="622"/>
      <c r="DW33" s="611">
        <v>37.6</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307144</v>
      </c>
      <c r="S34" s="609"/>
      <c r="T34" s="609"/>
      <c r="U34" s="609"/>
      <c r="V34" s="609"/>
      <c r="W34" s="609"/>
      <c r="X34" s="609"/>
      <c r="Y34" s="610"/>
      <c r="Z34" s="646">
        <v>0.6</v>
      </c>
      <c r="AA34" s="646"/>
      <c r="AB34" s="646"/>
      <c r="AC34" s="646"/>
      <c r="AD34" s="647" t="s">
        <v>122</v>
      </c>
      <c r="AE34" s="647"/>
      <c r="AF34" s="647"/>
      <c r="AG34" s="647"/>
      <c r="AH34" s="647"/>
      <c r="AI34" s="647"/>
      <c r="AJ34" s="647"/>
      <c r="AK34" s="647"/>
      <c r="AL34" s="611" t="s">
        <v>122</v>
      </c>
      <c r="AM34" s="612"/>
      <c r="AN34" s="612"/>
      <c r="AO34" s="648"/>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5" t="s">
        <v>309</v>
      </c>
      <c r="CE34" s="606"/>
      <c r="CF34" s="606"/>
      <c r="CG34" s="606"/>
      <c r="CH34" s="606"/>
      <c r="CI34" s="606"/>
      <c r="CJ34" s="606"/>
      <c r="CK34" s="606"/>
      <c r="CL34" s="606"/>
      <c r="CM34" s="606"/>
      <c r="CN34" s="606"/>
      <c r="CO34" s="606"/>
      <c r="CP34" s="606"/>
      <c r="CQ34" s="607"/>
      <c r="CR34" s="608">
        <v>6774955</v>
      </c>
      <c r="CS34" s="609"/>
      <c r="CT34" s="609"/>
      <c r="CU34" s="609"/>
      <c r="CV34" s="609"/>
      <c r="CW34" s="609"/>
      <c r="CX34" s="609"/>
      <c r="CY34" s="610"/>
      <c r="CZ34" s="611">
        <v>13</v>
      </c>
      <c r="DA34" s="623"/>
      <c r="DB34" s="623"/>
      <c r="DC34" s="624"/>
      <c r="DD34" s="614">
        <v>4501290</v>
      </c>
      <c r="DE34" s="609"/>
      <c r="DF34" s="609"/>
      <c r="DG34" s="609"/>
      <c r="DH34" s="609"/>
      <c r="DI34" s="609"/>
      <c r="DJ34" s="609"/>
      <c r="DK34" s="610"/>
      <c r="DL34" s="614">
        <v>3402914</v>
      </c>
      <c r="DM34" s="609"/>
      <c r="DN34" s="609"/>
      <c r="DO34" s="609"/>
      <c r="DP34" s="609"/>
      <c r="DQ34" s="609"/>
      <c r="DR34" s="609"/>
      <c r="DS34" s="609"/>
      <c r="DT34" s="609"/>
      <c r="DU34" s="609"/>
      <c r="DV34" s="610"/>
      <c r="DW34" s="611">
        <v>14.2</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2022019</v>
      </c>
      <c r="S35" s="609"/>
      <c r="T35" s="609"/>
      <c r="U35" s="609"/>
      <c r="V35" s="609"/>
      <c r="W35" s="609"/>
      <c r="X35" s="609"/>
      <c r="Y35" s="610"/>
      <c r="Z35" s="646">
        <v>3.7</v>
      </c>
      <c r="AA35" s="646"/>
      <c r="AB35" s="646"/>
      <c r="AC35" s="646"/>
      <c r="AD35" s="647" t="s">
        <v>122</v>
      </c>
      <c r="AE35" s="647"/>
      <c r="AF35" s="647"/>
      <c r="AG35" s="647"/>
      <c r="AH35" s="647"/>
      <c r="AI35" s="647"/>
      <c r="AJ35" s="647"/>
      <c r="AK35" s="647"/>
      <c r="AL35" s="611" t="s">
        <v>122</v>
      </c>
      <c r="AM35" s="612"/>
      <c r="AN35" s="612"/>
      <c r="AO35" s="648"/>
      <c r="AP35" s="218"/>
      <c r="AQ35" s="666" t="s">
        <v>311</v>
      </c>
      <c r="AR35" s="667"/>
      <c r="AS35" s="667"/>
      <c r="AT35" s="667"/>
      <c r="AU35" s="667"/>
      <c r="AV35" s="667"/>
      <c r="AW35" s="667"/>
      <c r="AX35" s="667"/>
      <c r="AY35" s="667"/>
      <c r="AZ35" s="667"/>
      <c r="BA35" s="667"/>
      <c r="BB35" s="667"/>
      <c r="BC35" s="667"/>
      <c r="BD35" s="667"/>
      <c r="BE35" s="667"/>
      <c r="BF35" s="668"/>
      <c r="BG35" s="666" t="s">
        <v>312</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05" t="s">
        <v>313</v>
      </c>
      <c r="CE35" s="606"/>
      <c r="CF35" s="606"/>
      <c r="CG35" s="606"/>
      <c r="CH35" s="606"/>
      <c r="CI35" s="606"/>
      <c r="CJ35" s="606"/>
      <c r="CK35" s="606"/>
      <c r="CL35" s="606"/>
      <c r="CM35" s="606"/>
      <c r="CN35" s="606"/>
      <c r="CO35" s="606"/>
      <c r="CP35" s="606"/>
      <c r="CQ35" s="607"/>
      <c r="CR35" s="608">
        <v>712081</v>
      </c>
      <c r="CS35" s="621"/>
      <c r="CT35" s="621"/>
      <c r="CU35" s="621"/>
      <c r="CV35" s="621"/>
      <c r="CW35" s="621"/>
      <c r="CX35" s="621"/>
      <c r="CY35" s="622"/>
      <c r="CZ35" s="611">
        <v>1.4</v>
      </c>
      <c r="DA35" s="623"/>
      <c r="DB35" s="623"/>
      <c r="DC35" s="624"/>
      <c r="DD35" s="614">
        <v>481142</v>
      </c>
      <c r="DE35" s="621"/>
      <c r="DF35" s="621"/>
      <c r="DG35" s="621"/>
      <c r="DH35" s="621"/>
      <c r="DI35" s="621"/>
      <c r="DJ35" s="621"/>
      <c r="DK35" s="622"/>
      <c r="DL35" s="614">
        <v>481064</v>
      </c>
      <c r="DM35" s="621"/>
      <c r="DN35" s="621"/>
      <c r="DO35" s="621"/>
      <c r="DP35" s="621"/>
      <c r="DQ35" s="621"/>
      <c r="DR35" s="621"/>
      <c r="DS35" s="621"/>
      <c r="DT35" s="621"/>
      <c r="DU35" s="621"/>
      <c r="DV35" s="622"/>
      <c r="DW35" s="611">
        <v>2</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2733807</v>
      </c>
      <c r="S36" s="609"/>
      <c r="T36" s="609"/>
      <c r="U36" s="609"/>
      <c r="V36" s="609"/>
      <c r="W36" s="609"/>
      <c r="X36" s="609"/>
      <c r="Y36" s="610"/>
      <c r="Z36" s="646">
        <v>5</v>
      </c>
      <c r="AA36" s="646"/>
      <c r="AB36" s="646"/>
      <c r="AC36" s="646"/>
      <c r="AD36" s="647" t="s">
        <v>122</v>
      </c>
      <c r="AE36" s="647"/>
      <c r="AF36" s="647"/>
      <c r="AG36" s="647"/>
      <c r="AH36" s="647"/>
      <c r="AI36" s="647"/>
      <c r="AJ36" s="647"/>
      <c r="AK36" s="647"/>
      <c r="AL36" s="611" t="s">
        <v>122</v>
      </c>
      <c r="AM36" s="612"/>
      <c r="AN36" s="612"/>
      <c r="AO36" s="648"/>
      <c r="AP36" s="218"/>
      <c r="AQ36" s="657" t="s">
        <v>315</v>
      </c>
      <c r="AR36" s="658"/>
      <c r="AS36" s="658"/>
      <c r="AT36" s="658"/>
      <c r="AU36" s="658"/>
      <c r="AV36" s="658"/>
      <c r="AW36" s="658"/>
      <c r="AX36" s="658"/>
      <c r="AY36" s="659"/>
      <c r="AZ36" s="660">
        <v>5611364</v>
      </c>
      <c r="BA36" s="661"/>
      <c r="BB36" s="661"/>
      <c r="BC36" s="661"/>
      <c r="BD36" s="661"/>
      <c r="BE36" s="661"/>
      <c r="BF36" s="662"/>
      <c r="BG36" s="663" t="s">
        <v>316</v>
      </c>
      <c r="BH36" s="664"/>
      <c r="BI36" s="664"/>
      <c r="BJ36" s="664"/>
      <c r="BK36" s="664"/>
      <c r="BL36" s="664"/>
      <c r="BM36" s="664"/>
      <c r="BN36" s="664"/>
      <c r="BO36" s="664"/>
      <c r="BP36" s="664"/>
      <c r="BQ36" s="664"/>
      <c r="BR36" s="664"/>
      <c r="BS36" s="664"/>
      <c r="BT36" s="664"/>
      <c r="BU36" s="665"/>
      <c r="BV36" s="660">
        <v>66345</v>
      </c>
      <c r="BW36" s="661"/>
      <c r="BX36" s="661"/>
      <c r="BY36" s="661"/>
      <c r="BZ36" s="661"/>
      <c r="CA36" s="661"/>
      <c r="CB36" s="662"/>
      <c r="CD36" s="605" t="s">
        <v>317</v>
      </c>
      <c r="CE36" s="606"/>
      <c r="CF36" s="606"/>
      <c r="CG36" s="606"/>
      <c r="CH36" s="606"/>
      <c r="CI36" s="606"/>
      <c r="CJ36" s="606"/>
      <c r="CK36" s="606"/>
      <c r="CL36" s="606"/>
      <c r="CM36" s="606"/>
      <c r="CN36" s="606"/>
      <c r="CO36" s="606"/>
      <c r="CP36" s="606"/>
      <c r="CQ36" s="607"/>
      <c r="CR36" s="608">
        <v>3576026</v>
      </c>
      <c r="CS36" s="609"/>
      <c r="CT36" s="609"/>
      <c r="CU36" s="609"/>
      <c r="CV36" s="609"/>
      <c r="CW36" s="609"/>
      <c r="CX36" s="609"/>
      <c r="CY36" s="610"/>
      <c r="CZ36" s="611">
        <v>6.9</v>
      </c>
      <c r="DA36" s="623"/>
      <c r="DB36" s="623"/>
      <c r="DC36" s="624"/>
      <c r="DD36" s="614">
        <v>2971805</v>
      </c>
      <c r="DE36" s="609"/>
      <c r="DF36" s="609"/>
      <c r="DG36" s="609"/>
      <c r="DH36" s="609"/>
      <c r="DI36" s="609"/>
      <c r="DJ36" s="609"/>
      <c r="DK36" s="610"/>
      <c r="DL36" s="614">
        <v>2119245</v>
      </c>
      <c r="DM36" s="609"/>
      <c r="DN36" s="609"/>
      <c r="DO36" s="609"/>
      <c r="DP36" s="609"/>
      <c r="DQ36" s="609"/>
      <c r="DR36" s="609"/>
      <c r="DS36" s="609"/>
      <c r="DT36" s="609"/>
      <c r="DU36" s="609"/>
      <c r="DV36" s="610"/>
      <c r="DW36" s="611">
        <v>8.9</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2059649</v>
      </c>
      <c r="S37" s="609"/>
      <c r="T37" s="609"/>
      <c r="U37" s="609"/>
      <c r="V37" s="609"/>
      <c r="W37" s="609"/>
      <c r="X37" s="609"/>
      <c r="Y37" s="610"/>
      <c r="Z37" s="646">
        <v>3.8</v>
      </c>
      <c r="AA37" s="646"/>
      <c r="AB37" s="646"/>
      <c r="AC37" s="646"/>
      <c r="AD37" s="647">
        <v>162</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1113890</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-93013</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433829</v>
      </c>
      <c r="CS37" s="621"/>
      <c r="CT37" s="621"/>
      <c r="CU37" s="621"/>
      <c r="CV37" s="621"/>
      <c r="CW37" s="621"/>
      <c r="CX37" s="621"/>
      <c r="CY37" s="622"/>
      <c r="CZ37" s="611">
        <v>0.8</v>
      </c>
      <c r="DA37" s="623"/>
      <c r="DB37" s="623"/>
      <c r="DC37" s="624"/>
      <c r="DD37" s="614">
        <v>424629</v>
      </c>
      <c r="DE37" s="621"/>
      <c r="DF37" s="621"/>
      <c r="DG37" s="621"/>
      <c r="DH37" s="621"/>
      <c r="DI37" s="621"/>
      <c r="DJ37" s="621"/>
      <c r="DK37" s="622"/>
      <c r="DL37" s="614">
        <v>388314</v>
      </c>
      <c r="DM37" s="621"/>
      <c r="DN37" s="621"/>
      <c r="DO37" s="621"/>
      <c r="DP37" s="621"/>
      <c r="DQ37" s="621"/>
      <c r="DR37" s="621"/>
      <c r="DS37" s="621"/>
      <c r="DT37" s="621"/>
      <c r="DU37" s="621"/>
      <c r="DV37" s="622"/>
      <c r="DW37" s="611">
        <v>1.6</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8259200</v>
      </c>
      <c r="S38" s="609"/>
      <c r="T38" s="609"/>
      <c r="U38" s="609"/>
      <c r="V38" s="609"/>
      <c r="W38" s="609"/>
      <c r="X38" s="609"/>
      <c r="Y38" s="610"/>
      <c r="Z38" s="646">
        <v>15.2</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406975</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11923</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4054399</v>
      </c>
      <c r="CS38" s="609"/>
      <c r="CT38" s="609"/>
      <c r="CU38" s="609"/>
      <c r="CV38" s="609"/>
      <c r="CW38" s="609"/>
      <c r="CX38" s="609"/>
      <c r="CY38" s="610"/>
      <c r="CZ38" s="611">
        <v>7.8</v>
      </c>
      <c r="DA38" s="623"/>
      <c r="DB38" s="623"/>
      <c r="DC38" s="624"/>
      <c r="DD38" s="614">
        <v>3255883</v>
      </c>
      <c r="DE38" s="609"/>
      <c r="DF38" s="609"/>
      <c r="DG38" s="609"/>
      <c r="DH38" s="609"/>
      <c r="DI38" s="609"/>
      <c r="DJ38" s="609"/>
      <c r="DK38" s="610"/>
      <c r="DL38" s="614">
        <v>2983295</v>
      </c>
      <c r="DM38" s="609"/>
      <c r="DN38" s="609"/>
      <c r="DO38" s="609"/>
      <c r="DP38" s="609"/>
      <c r="DQ38" s="609"/>
      <c r="DR38" s="609"/>
      <c r="DS38" s="609"/>
      <c r="DT38" s="609"/>
      <c r="DU38" s="609"/>
      <c r="DV38" s="610"/>
      <c r="DW38" s="611">
        <v>12.5</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338500</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18538</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142825</v>
      </c>
      <c r="CS39" s="621"/>
      <c r="CT39" s="621"/>
      <c r="CU39" s="621"/>
      <c r="CV39" s="621"/>
      <c r="CW39" s="621"/>
      <c r="CX39" s="621"/>
      <c r="CY39" s="622"/>
      <c r="CZ39" s="611">
        <v>0.3</v>
      </c>
      <c r="DA39" s="623"/>
      <c r="DB39" s="623"/>
      <c r="DC39" s="624"/>
      <c r="DD39" s="614">
        <v>6247</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132300</v>
      </c>
      <c r="S40" s="609"/>
      <c r="T40" s="609"/>
      <c r="U40" s="609"/>
      <c r="V40" s="609"/>
      <c r="W40" s="609"/>
      <c r="X40" s="609"/>
      <c r="Y40" s="610"/>
      <c r="Z40" s="646">
        <v>0.2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14"/>
      <c r="BM40" s="606" t="s">
        <v>333</v>
      </c>
      <c r="BN40" s="606"/>
      <c r="BO40" s="606"/>
      <c r="BP40" s="606"/>
      <c r="BQ40" s="606"/>
      <c r="BR40" s="606"/>
      <c r="BS40" s="606"/>
      <c r="BT40" s="606"/>
      <c r="BU40" s="607"/>
      <c r="BV40" s="608">
        <v>106</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1104240</v>
      </c>
      <c r="CS40" s="609"/>
      <c r="CT40" s="609"/>
      <c r="CU40" s="609"/>
      <c r="CV40" s="609"/>
      <c r="CW40" s="609"/>
      <c r="CX40" s="609"/>
      <c r="CY40" s="610"/>
      <c r="CZ40" s="611">
        <v>2.1</v>
      </c>
      <c r="DA40" s="623"/>
      <c r="DB40" s="623"/>
      <c r="DC40" s="624"/>
      <c r="DD40" s="614">
        <v>147</v>
      </c>
      <c r="DE40" s="609"/>
      <c r="DF40" s="609"/>
      <c r="DG40" s="609"/>
      <c r="DH40" s="609"/>
      <c r="DI40" s="609"/>
      <c r="DJ40" s="609"/>
      <c r="DK40" s="610"/>
      <c r="DL40" s="614">
        <v>147</v>
      </c>
      <c r="DM40" s="609"/>
      <c r="DN40" s="609"/>
      <c r="DO40" s="609"/>
      <c r="DP40" s="609"/>
      <c r="DQ40" s="609"/>
      <c r="DR40" s="609"/>
      <c r="DS40" s="609"/>
      <c r="DT40" s="609"/>
      <c r="DU40" s="609"/>
      <c r="DV40" s="610"/>
      <c r="DW40" s="611">
        <v>0</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54295768</v>
      </c>
      <c r="S41" s="633"/>
      <c r="T41" s="633"/>
      <c r="U41" s="633"/>
      <c r="V41" s="633"/>
      <c r="W41" s="633"/>
      <c r="X41" s="633"/>
      <c r="Y41" s="636"/>
      <c r="Z41" s="637">
        <v>100</v>
      </c>
      <c r="AA41" s="637"/>
      <c r="AB41" s="637"/>
      <c r="AC41" s="637"/>
      <c r="AD41" s="638">
        <v>23754718</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948415</v>
      </c>
      <c r="BA41" s="609"/>
      <c r="BB41" s="609"/>
      <c r="BC41" s="609"/>
      <c r="BD41" s="621"/>
      <c r="BE41" s="621"/>
      <c r="BF41" s="644"/>
      <c r="BG41" s="649"/>
      <c r="BH41" s="650"/>
      <c r="BI41" s="650"/>
      <c r="BJ41" s="650"/>
      <c r="BK41" s="650"/>
      <c r="BL41" s="214"/>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2803584</v>
      </c>
      <c r="BA42" s="633"/>
      <c r="BB42" s="633"/>
      <c r="BC42" s="633"/>
      <c r="BD42" s="593"/>
      <c r="BE42" s="593"/>
      <c r="BF42" s="656"/>
      <c r="BG42" s="651"/>
      <c r="BH42" s="652"/>
      <c r="BI42" s="652"/>
      <c r="BJ42" s="652"/>
      <c r="BK42" s="652"/>
      <c r="BL42" s="215"/>
      <c r="BM42" s="590" t="s">
        <v>340</v>
      </c>
      <c r="BN42" s="590"/>
      <c r="BO42" s="590"/>
      <c r="BP42" s="590"/>
      <c r="BQ42" s="590"/>
      <c r="BR42" s="590"/>
      <c r="BS42" s="590"/>
      <c r="BT42" s="590"/>
      <c r="BU42" s="591"/>
      <c r="BV42" s="592">
        <v>327</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12585022</v>
      </c>
      <c r="CS42" s="621"/>
      <c r="CT42" s="621"/>
      <c r="CU42" s="621"/>
      <c r="CV42" s="621"/>
      <c r="CW42" s="621"/>
      <c r="CX42" s="621"/>
      <c r="CY42" s="622"/>
      <c r="CZ42" s="611">
        <v>24.1</v>
      </c>
      <c r="DA42" s="623"/>
      <c r="DB42" s="623"/>
      <c r="DC42" s="624"/>
      <c r="DD42" s="614">
        <v>1417659</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208" t="s">
        <v>342</v>
      </c>
      <c r="CD43" s="605" t="s">
        <v>343</v>
      </c>
      <c r="CE43" s="606"/>
      <c r="CF43" s="606"/>
      <c r="CG43" s="606"/>
      <c r="CH43" s="606"/>
      <c r="CI43" s="606"/>
      <c r="CJ43" s="606"/>
      <c r="CK43" s="606"/>
      <c r="CL43" s="606"/>
      <c r="CM43" s="606"/>
      <c r="CN43" s="606"/>
      <c r="CO43" s="606"/>
      <c r="CP43" s="606"/>
      <c r="CQ43" s="607"/>
      <c r="CR43" s="608">
        <v>319391</v>
      </c>
      <c r="CS43" s="621"/>
      <c r="CT43" s="621"/>
      <c r="CU43" s="621"/>
      <c r="CV43" s="621"/>
      <c r="CW43" s="621"/>
      <c r="CX43" s="621"/>
      <c r="CY43" s="622"/>
      <c r="CZ43" s="611">
        <v>0.6</v>
      </c>
      <c r="DA43" s="623"/>
      <c r="DB43" s="623"/>
      <c r="DC43" s="624"/>
      <c r="DD43" s="614">
        <v>314248</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12042237</v>
      </c>
      <c r="CS44" s="609"/>
      <c r="CT44" s="609"/>
      <c r="CU44" s="609"/>
      <c r="CV44" s="609"/>
      <c r="CW44" s="609"/>
      <c r="CX44" s="609"/>
      <c r="CY44" s="610"/>
      <c r="CZ44" s="611">
        <v>23.1</v>
      </c>
      <c r="DA44" s="612"/>
      <c r="DB44" s="612"/>
      <c r="DC44" s="613"/>
      <c r="DD44" s="614">
        <v>1328309</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1644531</v>
      </c>
      <c r="CS45" s="621"/>
      <c r="CT45" s="621"/>
      <c r="CU45" s="621"/>
      <c r="CV45" s="621"/>
      <c r="CW45" s="621"/>
      <c r="CX45" s="621"/>
      <c r="CY45" s="622"/>
      <c r="CZ45" s="611">
        <v>3.2</v>
      </c>
      <c r="DA45" s="623"/>
      <c r="DB45" s="623"/>
      <c r="DC45" s="624"/>
      <c r="DD45" s="614">
        <v>161550</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19"/>
      <c r="CD46" s="629"/>
      <c r="CE46" s="630"/>
      <c r="CF46" s="605" t="s">
        <v>348</v>
      </c>
      <c r="CG46" s="606"/>
      <c r="CH46" s="606"/>
      <c r="CI46" s="606"/>
      <c r="CJ46" s="606"/>
      <c r="CK46" s="606"/>
      <c r="CL46" s="606"/>
      <c r="CM46" s="606"/>
      <c r="CN46" s="606"/>
      <c r="CO46" s="606"/>
      <c r="CP46" s="606"/>
      <c r="CQ46" s="607"/>
      <c r="CR46" s="608">
        <v>10280400</v>
      </c>
      <c r="CS46" s="609"/>
      <c r="CT46" s="609"/>
      <c r="CU46" s="609"/>
      <c r="CV46" s="609"/>
      <c r="CW46" s="609"/>
      <c r="CX46" s="609"/>
      <c r="CY46" s="610"/>
      <c r="CZ46" s="611">
        <v>19.7</v>
      </c>
      <c r="DA46" s="612"/>
      <c r="DB46" s="612"/>
      <c r="DC46" s="613"/>
      <c r="DD46" s="614">
        <v>1152420</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19"/>
      <c r="CD47" s="629"/>
      <c r="CE47" s="630"/>
      <c r="CF47" s="605" t="s">
        <v>349</v>
      </c>
      <c r="CG47" s="606"/>
      <c r="CH47" s="606"/>
      <c r="CI47" s="606"/>
      <c r="CJ47" s="606"/>
      <c r="CK47" s="606"/>
      <c r="CL47" s="606"/>
      <c r="CM47" s="606"/>
      <c r="CN47" s="606"/>
      <c r="CO47" s="606"/>
      <c r="CP47" s="606"/>
      <c r="CQ47" s="607"/>
      <c r="CR47" s="608">
        <v>542785</v>
      </c>
      <c r="CS47" s="621"/>
      <c r="CT47" s="621"/>
      <c r="CU47" s="621"/>
      <c r="CV47" s="621"/>
      <c r="CW47" s="621"/>
      <c r="CX47" s="621"/>
      <c r="CY47" s="622"/>
      <c r="CZ47" s="611">
        <v>1</v>
      </c>
      <c r="DA47" s="623"/>
      <c r="DB47" s="623"/>
      <c r="DC47" s="624"/>
      <c r="DD47" s="614">
        <v>89350</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19"/>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19"/>
      <c r="CD49" s="589" t="s">
        <v>351</v>
      </c>
      <c r="CE49" s="590"/>
      <c r="CF49" s="590"/>
      <c r="CG49" s="590"/>
      <c r="CH49" s="590"/>
      <c r="CI49" s="590"/>
      <c r="CJ49" s="590"/>
      <c r="CK49" s="590"/>
      <c r="CL49" s="590"/>
      <c r="CM49" s="590"/>
      <c r="CN49" s="590"/>
      <c r="CO49" s="590"/>
      <c r="CP49" s="590"/>
      <c r="CQ49" s="591"/>
      <c r="CR49" s="592">
        <v>52176933</v>
      </c>
      <c r="CS49" s="593"/>
      <c r="CT49" s="593"/>
      <c r="CU49" s="593"/>
      <c r="CV49" s="593"/>
      <c r="CW49" s="593"/>
      <c r="CX49" s="593"/>
      <c r="CY49" s="594"/>
      <c r="CZ49" s="595">
        <v>100</v>
      </c>
      <c r="DA49" s="596"/>
      <c r="DB49" s="596"/>
      <c r="DC49" s="597"/>
      <c r="DD49" s="598">
        <v>29192616</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0+9h1utgZoq3iWuNqykdOovPsKCYmhPw/iJwEZ9dUCLFw/Cdb2vfP3D172xN4tJtM2x69Lo/rUvUs8ubbQ6eig==" saltValue="4GwU7li6DXHIkd+h9XTkz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353</v>
      </c>
      <c r="DK2" s="1079"/>
      <c r="DL2" s="1079"/>
      <c r="DM2" s="1079"/>
      <c r="DN2" s="1079"/>
      <c r="DO2" s="1080"/>
      <c r="DP2" s="222"/>
      <c r="DQ2" s="1078" t="s">
        <v>354</v>
      </c>
      <c r="DR2" s="1079"/>
      <c r="DS2" s="1079"/>
      <c r="DT2" s="1079"/>
      <c r="DU2" s="1079"/>
      <c r="DV2" s="1079"/>
      <c r="DW2" s="1079"/>
      <c r="DX2" s="1079"/>
      <c r="DY2" s="1079"/>
      <c r="DZ2" s="1080"/>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9"/>
    </row>
    <row r="5" spans="1:131" s="230"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26"/>
      <c r="BA5" s="226"/>
      <c r="BB5" s="226"/>
      <c r="BC5" s="226"/>
      <c r="BD5" s="226"/>
      <c r="BE5" s="227"/>
      <c r="BF5" s="227"/>
      <c r="BG5" s="227"/>
      <c r="BH5" s="227"/>
      <c r="BI5" s="227"/>
      <c r="BJ5" s="227"/>
      <c r="BK5" s="227"/>
      <c r="BL5" s="227"/>
      <c r="BM5" s="227"/>
      <c r="BN5" s="227"/>
      <c r="BO5" s="227"/>
      <c r="BP5" s="227"/>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29"/>
    </row>
    <row r="6" spans="1:131" s="230"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9"/>
    </row>
    <row r="7" spans="1:131" s="230" customFormat="1" ht="26.25" customHeight="1" thickTop="1" x14ac:dyDescent="0.15">
      <c r="A7" s="231">
        <v>1</v>
      </c>
      <c r="B7" s="1034" t="s">
        <v>374</v>
      </c>
      <c r="C7" s="1035"/>
      <c r="D7" s="1035"/>
      <c r="E7" s="1035"/>
      <c r="F7" s="1035"/>
      <c r="G7" s="1035"/>
      <c r="H7" s="1035"/>
      <c r="I7" s="1035"/>
      <c r="J7" s="1035"/>
      <c r="K7" s="1035"/>
      <c r="L7" s="1035"/>
      <c r="M7" s="1035"/>
      <c r="N7" s="1035"/>
      <c r="O7" s="1035"/>
      <c r="P7" s="1036"/>
      <c r="Q7" s="1089">
        <v>53744</v>
      </c>
      <c r="R7" s="1090"/>
      <c r="S7" s="1090"/>
      <c r="T7" s="1090"/>
      <c r="U7" s="1090"/>
      <c r="V7" s="1090">
        <v>51624</v>
      </c>
      <c r="W7" s="1090"/>
      <c r="X7" s="1090"/>
      <c r="Y7" s="1090"/>
      <c r="Z7" s="1090"/>
      <c r="AA7" s="1090">
        <v>2120</v>
      </c>
      <c r="AB7" s="1090"/>
      <c r="AC7" s="1090"/>
      <c r="AD7" s="1090"/>
      <c r="AE7" s="1091"/>
      <c r="AF7" s="1092">
        <v>1795</v>
      </c>
      <c r="AG7" s="1093"/>
      <c r="AH7" s="1093"/>
      <c r="AI7" s="1093"/>
      <c r="AJ7" s="1094"/>
      <c r="AK7" s="1095">
        <v>1971</v>
      </c>
      <c r="AL7" s="1096"/>
      <c r="AM7" s="1096"/>
      <c r="AN7" s="1096"/>
      <c r="AO7" s="1096"/>
      <c r="AP7" s="1096">
        <v>50430</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1">
        <v>1</v>
      </c>
      <c r="BR7" s="232"/>
      <c r="BS7" s="1086" t="s">
        <v>563</v>
      </c>
      <c r="BT7" s="1087"/>
      <c r="BU7" s="1087"/>
      <c r="BV7" s="1087"/>
      <c r="BW7" s="1087"/>
      <c r="BX7" s="1087"/>
      <c r="BY7" s="1087"/>
      <c r="BZ7" s="1087"/>
      <c r="CA7" s="1087"/>
      <c r="CB7" s="1087"/>
      <c r="CC7" s="1087"/>
      <c r="CD7" s="1087"/>
      <c r="CE7" s="1087"/>
      <c r="CF7" s="1087"/>
      <c r="CG7" s="1099"/>
      <c r="CH7" s="1083">
        <v>-4</v>
      </c>
      <c r="CI7" s="1084"/>
      <c r="CJ7" s="1084"/>
      <c r="CK7" s="1084"/>
      <c r="CL7" s="1085"/>
      <c r="CM7" s="1083">
        <v>40</v>
      </c>
      <c r="CN7" s="1084"/>
      <c r="CO7" s="1084"/>
      <c r="CP7" s="1084"/>
      <c r="CQ7" s="1085"/>
      <c r="CR7" s="1083">
        <v>10</v>
      </c>
      <c r="CS7" s="1084"/>
      <c r="CT7" s="1084"/>
      <c r="CU7" s="1084"/>
      <c r="CV7" s="1085"/>
      <c r="CW7" s="1083">
        <v>80</v>
      </c>
      <c r="CX7" s="1084"/>
      <c r="CY7" s="1084"/>
      <c r="CZ7" s="1084"/>
      <c r="DA7" s="1085"/>
      <c r="DB7" s="1083">
        <v>850</v>
      </c>
      <c r="DC7" s="1084"/>
      <c r="DD7" s="1084"/>
      <c r="DE7" s="1084"/>
      <c r="DF7" s="1085"/>
      <c r="DG7" s="1083" t="s">
        <v>584</v>
      </c>
      <c r="DH7" s="1084"/>
      <c r="DI7" s="1084"/>
      <c r="DJ7" s="1084"/>
      <c r="DK7" s="1085"/>
      <c r="DL7" s="1083" t="s">
        <v>584</v>
      </c>
      <c r="DM7" s="1084"/>
      <c r="DN7" s="1084"/>
      <c r="DO7" s="1084"/>
      <c r="DP7" s="1085"/>
      <c r="DQ7" s="1083">
        <v>245</v>
      </c>
      <c r="DR7" s="1084"/>
      <c r="DS7" s="1084"/>
      <c r="DT7" s="1084"/>
      <c r="DU7" s="1085"/>
      <c r="DV7" s="1086"/>
      <c r="DW7" s="1087"/>
      <c r="DX7" s="1087"/>
      <c r="DY7" s="1087"/>
      <c r="DZ7" s="1088"/>
      <c r="EA7" s="229"/>
    </row>
    <row r="8" spans="1:131" s="230" customFormat="1" ht="26.25" customHeight="1" x14ac:dyDescent="0.15">
      <c r="A8" s="233">
        <v>2</v>
      </c>
      <c r="B8" s="1017" t="s">
        <v>375</v>
      </c>
      <c r="C8" s="1018"/>
      <c r="D8" s="1018"/>
      <c r="E8" s="1018"/>
      <c r="F8" s="1018"/>
      <c r="G8" s="1018"/>
      <c r="H8" s="1018"/>
      <c r="I8" s="1018"/>
      <c r="J8" s="1018"/>
      <c r="K8" s="1018"/>
      <c r="L8" s="1018"/>
      <c r="M8" s="1018"/>
      <c r="N8" s="1018"/>
      <c r="O8" s="1018"/>
      <c r="P8" s="1019"/>
      <c r="Q8" s="1025">
        <v>274</v>
      </c>
      <c r="R8" s="1026"/>
      <c r="S8" s="1026"/>
      <c r="T8" s="1026"/>
      <c r="U8" s="1026"/>
      <c r="V8" s="1026">
        <v>273</v>
      </c>
      <c r="W8" s="1026"/>
      <c r="X8" s="1026"/>
      <c r="Y8" s="1026"/>
      <c r="Z8" s="1026"/>
      <c r="AA8" s="1026">
        <v>1</v>
      </c>
      <c r="AB8" s="1026"/>
      <c r="AC8" s="1026"/>
      <c r="AD8" s="1026"/>
      <c r="AE8" s="1027"/>
      <c r="AF8" s="1022">
        <v>1</v>
      </c>
      <c r="AG8" s="1023"/>
      <c r="AH8" s="1023"/>
      <c r="AI8" s="1023"/>
      <c r="AJ8" s="1024"/>
      <c r="AK8" s="1067">
        <v>74</v>
      </c>
      <c r="AL8" s="1068"/>
      <c r="AM8" s="1068"/>
      <c r="AN8" s="1068"/>
      <c r="AO8" s="1068"/>
      <c r="AP8" s="1068">
        <v>36</v>
      </c>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3">
        <v>2</v>
      </c>
      <c r="BR8" s="234"/>
      <c r="BS8" s="979" t="s">
        <v>582</v>
      </c>
      <c r="BT8" s="980"/>
      <c r="BU8" s="980"/>
      <c r="BV8" s="980"/>
      <c r="BW8" s="980"/>
      <c r="BX8" s="980"/>
      <c r="BY8" s="980"/>
      <c r="BZ8" s="980"/>
      <c r="CA8" s="980"/>
      <c r="CB8" s="980"/>
      <c r="CC8" s="980"/>
      <c r="CD8" s="980"/>
      <c r="CE8" s="980"/>
      <c r="CF8" s="980"/>
      <c r="CG8" s="1001"/>
      <c r="CH8" s="976">
        <v>-5</v>
      </c>
      <c r="CI8" s="977"/>
      <c r="CJ8" s="977"/>
      <c r="CK8" s="977"/>
      <c r="CL8" s="978"/>
      <c r="CM8" s="976">
        <v>9</v>
      </c>
      <c r="CN8" s="977"/>
      <c r="CO8" s="977"/>
      <c r="CP8" s="977"/>
      <c r="CQ8" s="978"/>
      <c r="CR8" s="976">
        <v>9</v>
      </c>
      <c r="CS8" s="977"/>
      <c r="CT8" s="977"/>
      <c r="CU8" s="977"/>
      <c r="CV8" s="978"/>
      <c r="CW8" s="976" t="s">
        <v>584</v>
      </c>
      <c r="CX8" s="977"/>
      <c r="CY8" s="977"/>
      <c r="CZ8" s="977"/>
      <c r="DA8" s="978"/>
      <c r="DB8" s="976">
        <v>22</v>
      </c>
      <c r="DC8" s="977"/>
      <c r="DD8" s="977"/>
      <c r="DE8" s="977"/>
      <c r="DF8" s="978"/>
      <c r="DG8" s="976" t="s">
        <v>584</v>
      </c>
      <c r="DH8" s="977"/>
      <c r="DI8" s="977"/>
      <c r="DJ8" s="977"/>
      <c r="DK8" s="978"/>
      <c r="DL8" s="976" t="s">
        <v>584</v>
      </c>
      <c r="DM8" s="977"/>
      <c r="DN8" s="977"/>
      <c r="DO8" s="977"/>
      <c r="DP8" s="978"/>
      <c r="DQ8" s="976" t="s">
        <v>584</v>
      </c>
      <c r="DR8" s="977"/>
      <c r="DS8" s="977"/>
      <c r="DT8" s="977"/>
      <c r="DU8" s="978"/>
      <c r="DV8" s="979"/>
      <c r="DW8" s="980"/>
      <c r="DX8" s="980"/>
      <c r="DY8" s="980"/>
      <c r="DZ8" s="981"/>
      <c r="EA8" s="229"/>
    </row>
    <row r="9" spans="1:131" s="230" customFormat="1" ht="26.25" customHeight="1" x14ac:dyDescent="0.15">
      <c r="A9" s="233">
        <v>3</v>
      </c>
      <c r="B9" s="1017" t="s">
        <v>376</v>
      </c>
      <c r="C9" s="1018"/>
      <c r="D9" s="1018"/>
      <c r="E9" s="1018"/>
      <c r="F9" s="1018"/>
      <c r="G9" s="1018"/>
      <c r="H9" s="1018"/>
      <c r="I9" s="1018"/>
      <c r="J9" s="1018"/>
      <c r="K9" s="1018"/>
      <c r="L9" s="1018"/>
      <c r="M9" s="1018"/>
      <c r="N9" s="1018"/>
      <c r="O9" s="1018"/>
      <c r="P9" s="1019"/>
      <c r="Q9" s="1025">
        <v>368</v>
      </c>
      <c r="R9" s="1026"/>
      <c r="S9" s="1026"/>
      <c r="T9" s="1026"/>
      <c r="U9" s="1026"/>
      <c r="V9" s="1026">
        <v>370</v>
      </c>
      <c r="W9" s="1026"/>
      <c r="X9" s="1026"/>
      <c r="Y9" s="1026"/>
      <c r="Z9" s="1026"/>
      <c r="AA9" s="1026">
        <v>-2</v>
      </c>
      <c r="AB9" s="1026"/>
      <c r="AC9" s="1026"/>
      <c r="AD9" s="1026"/>
      <c r="AE9" s="1027"/>
      <c r="AF9" s="1022">
        <v>-2</v>
      </c>
      <c r="AG9" s="1023"/>
      <c r="AH9" s="1023"/>
      <c r="AI9" s="1023"/>
      <c r="AJ9" s="1024"/>
      <c r="AK9" s="1067">
        <v>3</v>
      </c>
      <c r="AL9" s="1068"/>
      <c r="AM9" s="1068"/>
      <c r="AN9" s="1068"/>
      <c r="AO9" s="1068"/>
      <c r="AP9" s="1068">
        <v>32</v>
      </c>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3">
        <v>3</v>
      </c>
      <c r="BR9" s="234"/>
      <c r="BS9" s="979" t="s">
        <v>583</v>
      </c>
      <c r="BT9" s="980"/>
      <c r="BU9" s="980"/>
      <c r="BV9" s="980"/>
      <c r="BW9" s="980"/>
      <c r="BX9" s="980"/>
      <c r="BY9" s="980"/>
      <c r="BZ9" s="980"/>
      <c r="CA9" s="980"/>
      <c r="CB9" s="980"/>
      <c r="CC9" s="980"/>
      <c r="CD9" s="980"/>
      <c r="CE9" s="980"/>
      <c r="CF9" s="980"/>
      <c r="CG9" s="1001"/>
      <c r="CH9" s="976">
        <v>-3</v>
      </c>
      <c r="CI9" s="977"/>
      <c r="CJ9" s="977"/>
      <c r="CK9" s="977"/>
      <c r="CL9" s="978"/>
      <c r="CM9" s="976">
        <v>8</v>
      </c>
      <c r="CN9" s="977"/>
      <c r="CO9" s="977"/>
      <c r="CP9" s="977"/>
      <c r="CQ9" s="978"/>
      <c r="CR9" s="976">
        <v>3</v>
      </c>
      <c r="CS9" s="977"/>
      <c r="CT9" s="977"/>
      <c r="CU9" s="977"/>
      <c r="CV9" s="978"/>
      <c r="CW9" s="976" t="s">
        <v>584</v>
      </c>
      <c r="CX9" s="977"/>
      <c r="CY9" s="977"/>
      <c r="CZ9" s="977"/>
      <c r="DA9" s="978"/>
      <c r="DB9" s="976" t="s">
        <v>584</v>
      </c>
      <c r="DC9" s="977"/>
      <c r="DD9" s="977"/>
      <c r="DE9" s="977"/>
      <c r="DF9" s="978"/>
      <c r="DG9" s="976" t="s">
        <v>584</v>
      </c>
      <c r="DH9" s="977"/>
      <c r="DI9" s="977"/>
      <c r="DJ9" s="977"/>
      <c r="DK9" s="978"/>
      <c r="DL9" s="976" t="s">
        <v>584</v>
      </c>
      <c r="DM9" s="977"/>
      <c r="DN9" s="977"/>
      <c r="DO9" s="977"/>
      <c r="DP9" s="978"/>
      <c r="DQ9" s="976" t="s">
        <v>584</v>
      </c>
      <c r="DR9" s="977"/>
      <c r="DS9" s="977"/>
      <c r="DT9" s="977"/>
      <c r="DU9" s="978"/>
      <c r="DV9" s="979"/>
      <c r="DW9" s="980"/>
      <c r="DX9" s="980"/>
      <c r="DY9" s="980"/>
      <c r="DZ9" s="981"/>
      <c r="EA9" s="229"/>
    </row>
    <row r="10" spans="1:131" s="230" customFormat="1" ht="26.25" customHeight="1" x14ac:dyDescent="0.15">
      <c r="A10" s="233">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3">
        <v>4</v>
      </c>
      <c r="BR10" s="234"/>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9"/>
    </row>
    <row r="11" spans="1:131" s="230" customFormat="1" ht="26.25" customHeight="1" x14ac:dyDescent="0.15">
      <c r="A11" s="233">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3">
        <v>5</v>
      </c>
      <c r="BR11" s="234"/>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9"/>
    </row>
    <row r="12" spans="1:131" s="230" customFormat="1" ht="26.25" customHeight="1" x14ac:dyDescent="0.15">
      <c r="A12" s="233">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3">
        <v>6</v>
      </c>
      <c r="BR12" s="234"/>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9"/>
    </row>
    <row r="13" spans="1:131" s="230" customFormat="1" ht="26.25" customHeight="1" x14ac:dyDescent="0.15">
      <c r="A13" s="233">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3">
        <v>7</v>
      </c>
      <c r="BR13" s="234"/>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9"/>
    </row>
    <row r="14" spans="1:131" s="230" customFormat="1" ht="26.25" customHeight="1" x14ac:dyDescent="0.15">
      <c r="A14" s="233">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3">
        <v>8</v>
      </c>
      <c r="BR14" s="234"/>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9"/>
    </row>
    <row r="15" spans="1:131" s="230" customFormat="1" ht="26.25" customHeight="1" x14ac:dyDescent="0.15">
      <c r="A15" s="233">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3">
        <v>9</v>
      </c>
      <c r="BR15" s="234"/>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9"/>
    </row>
    <row r="16" spans="1:131" s="230" customFormat="1" ht="26.25" customHeight="1" x14ac:dyDescent="0.15">
      <c r="A16" s="233">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3">
        <v>10</v>
      </c>
      <c r="BR16" s="234"/>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9"/>
    </row>
    <row r="17" spans="1:131" s="230" customFormat="1" ht="26.25" customHeight="1" x14ac:dyDescent="0.15">
      <c r="A17" s="233">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3">
        <v>11</v>
      </c>
      <c r="BR17" s="234"/>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9"/>
    </row>
    <row r="18" spans="1:131" s="230" customFormat="1" ht="26.25" customHeight="1" x14ac:dyDescent="0.15">
      <c r="A18" s="233">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3">
        <v>12</v>
      </c>
      <c r="BR18" s="234"/>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9"/>
    </row>
    <row r="19" spans="1:131" s="230" customFormat="1" ht="26.25" customHeight="1" x14ac:dyDescent="0.15">
      <c r="A19" s="233">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3">
        <v>13</v>
      </c>
      <c r="BR19" s="234"/>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9"/>
    </row>
    <row r="20" spans="1:131" s="230" customFormat="1" ht="26.25" customHeight="1" x14ac:dyDescent="0.15">
      <c r="A20" s="233">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3">
        <v>14</v>
      </c>
      <c r="BR20" s="234"/>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9"/>
    </row>
    <row r="21" spans="1:131" s="230" customFormat="1" ht="26.25" customHeight="1" thickBot="1" x14ac:dyDescent="0.2">
      <c r="A21" s="233">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3">
        <v>15</v>
      </c>
      <c r="BR21" s="234"/>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9"/>
    </row>
    <row r="22" spans="1:131" s="230" customFormat="1" ht="26.25" customHeight="1" x14ac:dyDescent="0.15">
      <c r="A22" s="233">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377</v>
      </c>
      <c r="BA22" s="1015"/>
      <c r="BB22" s="1015"/>
      <c r="BC22" s="1015"/>
      <c r="BD22" s="1016"/>
      <c r="BE22" s="227"/>
      <c r="BF22" s="227"/>
      <c r="BG22" s="227"/>
      <c r="BH22" s="227"/>
      <c r="BI22" s="227"/>
      <c r="BJ22" s="227"/>
      <c r="BK22" s="227"/>
      <c r="BL22" s="227"/>
      <c r="BM22" s="227"/>
      <c r="BN22" s="227"/>
      <c r="BO22" s="227"/>
      <c r="BP22" s="227"/>
      <c r="BQ22" s="233">
        <v>16</v>
      </c>
      <c r="BR22" s="234"/>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9"/>
    </row>
    <row r="23" spans="1:131" s="230" customFormat="1" ht="26.25" customHeight="1" thickBot="1" x14ac:dyDescent="0.2">
      <c r="A23" s="235" t="s">
        <v>378</v>
      </c>
      <c r="B23" s="924" t="s">
        <v>379</v>
      </c>
      <c r="C23" s="925"/>
      <c r="D23" s="925"/>
      <c r="E23" s="925"/>
      <c r="F23" s="925"/>
      <c r="G23" s="925"/>
      <c r="H23" s="925"/>
      <c r="I23" s="925"/>
      <c r="J23" s="925"/>
      <c r="K23" s="925"/>
      <c r="L23" s="925"/>
      <c r="M23" s="925"/>
      <c r="N23" s="925"/>
      <c r="O23" s="925"/>
      <c r="P23" s="935"/>
      <c r="Q23" s="1054">
        <v>54272</v>
      </c>
      <c r="R23" s="1048"/>
      <c r="S23" s="1048"/>
      <c r="T23" s="1048"/>
      <c r="U23" s="1048"/>
      <c r="V23" s="1048">
        <v>52153</v>
      </c>
      <c r="W23" s="1048"/>
      <c r="X23" s="1048"/>
      <c r="Y23" s="1048"/>
      <c r="Z23" s="1048"/>
      <c r="AA23" s="1048">
        <v>2119</v>
      </c>
      <c r="AB23" s="1048"/>
      <c r="AC23" s="1048"/>
      <c r="AD23" s="1048"/>
      <c r="AE23" s="1055"/>
      <c r="AF23" s="1056">
        <v>1794</v>
      </c>
      <c r="AG23" s="1048"/>
      <c r="AH23" s="1048"/>
      <c r="AI23" s="1048"/>
      <c r="AJ23" s="1057"/>
      <c r="AK23" s="1058"/>
      <c r="AL23" s="1059"/>
      <c r="AM23" s="1059"/>
      <c r="AN23" s="1059"/>
      <c r="AO23" s="1059"/>
      <c r="AP23" s="1048">
        <v>50498</v>
      </c>
      <c r="AQ23" s="1048"/>
      <c r="AR23" s="1048"/>
      <c r="AS23" s="1048"/>
      <c r="AT23" s="1048"/>
      <c r="AU23" s="1049"/>
      <c r="AV23" s="1049"/>
      <c r="AW23" s="1049"/>
      <c r="AX23" s="1049"/>
      <c r="AY23" s="1050"/>
      <c r="AZ23" s="1051" t="s">
        <v>122</v>
      </c>
      <c r="BA23" s="1052"/>
      <c r="BB23" s="1052"/>
      <c r="BC23" s="1052"/>
      <c r="BD23" s="1053"/>
      <c r="BE23" s="227"/>
      <c r="BF23" s="227"/>
      <c r="BG23" s="227"/>
      <c r="BH23" s="227"/>
      <c r="BI23" s="227"/>
      <c r="BJ23" s="227"/>
      <c r="BK23" s="227"/>
      <c r="BL23" s="227"/>
      <c r="BM23" s="227"/>
      <c r="BN23" s="227"/>
      <c r="BO23" s="227"/>
      <c r="BP23" s="227"/>
      <c r="BQ23" s="233">
        <v>17</v>
      </c>
      <c r="BR23" s="234"/>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9"/>
    </row>
    <row r="24" spans="1:131" s="230" customFormat="1" ht="26.25" customHeight="1" x14ac:dyDescent="0.15">
      <c r="A24" s="1047" t="s">
        <v>380</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3">
        <v>18</v>
      </c>
      <c r="BR24" s="234"/>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9"/>
    </row>
    <row r="25" spans="1:131" ht="26.25" customHeight="1" thickBot="1" x14ac:dyDescent="0.2">
      <c r="A25" s="1046" t="s">
        <v>381</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6"/>
      <c r="BP25" s="236"/>
      <c r="BQ25" s="233">
        <v>19</v>
      </c>
      <c r="BR25" s="234"/>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382</v>
      </c>
      <c r="R26" s="989"/>
      <c r="S26" s="989"/>
      <c r="T26" s="989"/>
      <c r="U26" s="990"/>
      <c r="V26" s="988" t="s">
        <v>383</v>
      </c>
      <c r="W26" s="989"/>
      <c r="X26" s="989"/>
      <c r="Y26" s="989"/>
      <c r="Z26" s="990"/>
      <c r="AA26" s="988" t="s">
        <v>384</v>
      </c>
      <c r="AB26" s="989"/>
      <c r="AC26" s="989"/>
      <c r="AD26" s="989"/>
      <c r="AE26" s="989"/>
      <c r="AF26" s="1042" t="s">
        <v>385</v>
      </c>
      <c r="AG26" s="995"/>
      <c r="AH26" s="995"/>
      <c r="AI26" s="995"/>
      <c r="AJ26" s="1043"/>
      <c r="AK26" s="989" t="s">
        <v>386</v>
      </c>
      <c r="AL26" s="989"/>
      <c r="AM26" s="989"/>
      <c r="AN26" s="989"/>
      <c r="AO26" s="990"/>
      <c r="AP26" s="988" t="s">
        <v>387</v>
      </c>
      <c r="AQ26" s="989"/>
      <c r="AR26" s="989"/>
      <c r="AS26" s="989"/>
      <c r="AT26" s="990"/>
      <c r="AU26" s="988" t="s">
        <v>388</v>
      </c>
      <c r="AV26" s="989"/>
      <c r="AW26" s="989"/>
      <c r="AX26" s="989"/>
      <c r="AY26" s="990"/>
      <c r="AZ26" s="988" t="s">
        <v>389</v>
      </c>
      <c r="BA26" s="989"/>
      <c r="BB26" s="989"/>
      <c r="BC26" s="989"/>
      <c r="BD26" s="990"/>
      <c r="BE26" s="988" t="s">
        <v>364</v>
      </c>
      <c r="BF26" s="989"/>
      <c r="BG26" s="989"/>
      <c r="BH26" s="989"/>
      <c r="BI26" s="1002"/>
      <c r="BJ26" s="226"/>
      <c r="BK26" s="226"/>
      <c r="BL26" s="226"/>
      <c r="BM26" s="226"/>
      <c r="BN26" s="226"/>
      <c r="BO26" s="236"/>
      <c r="BP26" s="236"/>
      <c r="BQ26" s="233">
        <v>20</v>
      </c>
      <c r="BR26" s="234"/>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6"/>
      <c r="BP27" s="236"/>
      <c r="BQ27" s="233">
        <v>21</v>
      </c>
      <c r="BR27" s="234"/>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15">
      <c r="A28" s="237">
        <v>1</v>
      </c>
      <c r="B28" s="1034" t="s">
        <v>390</v>
      </c>
      <c r="C28" s="1035"/>
      <c r="D28" s="1035"/>
      <c r="E28" s="1035"/>
      <c r="F28" s="1035"/>
      <c r="G28" s="1035"/>
      <c r="H28" s="1035"/>
      <c r="I28" s="1035"/>
      <c r="J28" s="1035"/>
      <c r="K28" s="1035"/>
      <c r="L28" s="1035"/>
      <c r="M28" s="1035"/>
      <c r="N28" s="1035"/>
      <c r="O28" s="1035"/>
      <c r="P28" s="1036"/>
      <c r="Q28" s="1037">
        <v>9399</v>
      </c>
      <c r="R28" s="1038"/>
      <c r="S28" s="1038"/>
      <c r="T28" s="1038"/>
      <c r="U28" s="1038"/>
      <c r="V28" s="1038">
        <v>9333</v>
      </c>
      <c r="W28" s="1038"/>
      <c r="X28" s="1038"/>
      <c r="Y28" s="1038"/>
      <c r="Z28" s="1038"/>
      <c r="AA28" s="1038">
        <v>66</v>
      </c>
      <c r="AB28" s="1038"/>
      <c r="AC28" s="1038"/>
      <c r="AD28" s="1038"/>
      <c r="AE28" s="1039"/>
      <c r="AF28" s="1040">
        <v>66</v>
      </c>
      <c r="AG28" s="1038"/>
      <c r="AH28" s="1038"/>
      <c r="AI28" s="1038"/>
      <c r="AJ28" s="1041"/>
      <c r="AK28" s="1029">
        <v>1050</v>
      </c>
      <c r="AL28" s="1030"/>
      <c r="AM28" s="1030"/>
      <c r="AN28" s="1030"/>
      <c r="AO28" s="1030"/>
      <c r="AP28" s="1030" t="s">
        <v>496</v>
      </c>
      <c r="AQ28" s="1030"/>
      <c r="AR28" s="1030"/>
      <c r="AS28" s="1030"/>
      <c r="AT28" s="1030"/>
      <c r="AU28" s="1030" t="s">
        <v>496</v>
      </c>
      <c r="AV28" s="1030"/>
      <c r="AW28" s="1030"/>
      <c r="AX28" s="1030"/>
      <c r="AY28" s="1030"/>
      <c r="AZ28" s="1031" t="s">
        <v>496</v>
      </c>
      <c r="BA28" s="1031"/>
      <c r="BB28" s="1031"/>
      <c r="BC28" s="1031"/>
      <c r="BD28" s="1031"/>
      <c r="BE28" s="1032"/>
      <c r="BF28" s="1032"/>
      <c r="BG28" s="1032"/>
      <c r="BH28" s="1032"/>
      <c r="BI28" s="1033"/>
      <c r="BJ28" s="226"/>
      <c r="BK28" s="226"/>
      <c r="BL28" s="226"/>
      <c r="BM28" s="226"/>
      <c r="BN28" s="226"/>
      <c r="BO28" s="236"/>
      <c r="BP28" s="236"/>
      <c r="BQ28" s="233">
        <v>22</v>
      </c>
      <c r="BR28" s="234"/>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15">
      <c r="A29" s="237">
        <v>2</v>
      </c>
      <c r="B29" s="1017" t="s">
        <v>391</v>
      </c>
      <c r="C29" s="1018"/>
      <c r="D29" s="1018"/>
      <c r="E29" s="1018"/>
      <c r="F29" s="1018"/>
      <c r="G29" s="1018"/>
      <c r="H29" s="1018"/>
      <c r="I29" s="1018"/>
      <c r="J29" s="1018"/>
      <c r="K29" s="1018"/>
      <c r="L29" s="1018"/>
      <c r="M29" s="1018"/>
      <c r="N29" s="1018"/>
      <c r="O29" s="1018"/>
      <c r="P29" s="1019"/>
      <c r="Q29" s="1025">
        <v>22</v>
      </c>
      <c r="R29" s="1026"/>
      <c r="S29" s="1026"/>
      <c r="T29" s="1026"/>
      <c r="U29" s="1026"/>
      <c r="V29" s="1026">
        <v>21</v>
      </c>
      <c r="W29" s="1026"/>
      <c r="X29" s="1026"/>
      <c r="Y29" s="1026"/>
      <c r="Z29" s="1026"/>
      <c r="AA29" s="1026">
        <v>1</v>
      </c>
      <c r="AB29" s="1026"/>
      <c r="AC29" s="1026"/>
      <c r="AD29" s="1026"/>
      <c r="AE29" s="1027"/>
      <c r="AF29" s="1022">
        <v>1</v>
      </c>
      <c r="AG29" s="1023"/>
      <c r="AH29" s="1023"/>
      <c r="AI29" s="1023"/>
      <c r="AJ29" s="1024"/>
      <c r="AK29" s="967">
        <v>12</v>
      </c>
      <c r="AL29" s="958"/>
      <c r="AM29" s="958"/>
      <c r="AN29" s="958"/>
      <c r="AO29" s="958"/>
      <c r="AP29" s="958" t="s">
        <v>496</v>
      </c>
      <c r="AQ29" s="958"/>
      <c r="AR29" s="958"/>
      <c r="AS29" s="958"/>
      <c r="AT29" s="958"/>
      <c r="AU29" s="958" t="s">
        <v>496</v>
      </c>
      <c r="AV29" s="958"/>
      <c r="AW29" s="958"/>
      <c r="AX29" s="958"/>
      <c r="AY29" s="958"/>
      <c r="AZ29" s="1028" t="s">
        <v>496</v>
      </c>
      <c r="BA29" s="1028"/>
      <c r="BB29" s="1028"/>
      <c r="BC29" s="1028"/>
      <c r="BD29" s="1028"/>
      <c r="BE29" s="959"/>
      <c r="BF29" s="959"/>
      <c r="BG29" s="959"/>
      <c r="BH29" s="959"/>
      <c r="BI29" s="960"/>
      <c r="BJ29" s="226"/>
      <c r="BK29" s="226"/>
      <c r="BL29" s="226"/>
      <c r="BM29" s="226"/>
      <c r="BN29" s="226"/>
      <c r="BO29" s="236"/>
      <c r="BP29" s="236"/>
      <c r="BQ29" s="233">
        <v>23</v>
      </c>
      <c r="BR29" s="234"/>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15">
      <c r="A30" s="237">
        <v>3</v>
      </c>
      <c r="B30" s="1017" t="s">
        <v>392</v>
      </c>
      <c r="C30" s="1018"/>
      <c r="D30" s="1018"/>
      <c r="E30" s="1018"/>
      <c r="F30" s="1018"/>
      <c r="G30" s="1018"/>
      <c r="H30" s="1018"/>
      <c r="I30" s="1018"/>
      <c r="J30" s="1018"/>
      <c r="K30" s="1018"/>
      <c r="L30" s="1018"/>
      <c r="M30" s="1018"/>
      <c r="N30" s="1018"/>
      <c r="O30" s="1018"/>
      <c r="P30" s="1019"/>
      <c r="Q30" s="1025">
        <v>9850</v>
      </c>
      <c r="R30" s="1026"/>
      <c r="S30" s="1026"/>
      <c r="T30" s="1026"/>
      <c r="U30" s="1026"/>
      <c r="V30" s="1026">
        <v>9454</v>
      </c>
      <c r="W30" s="1026"/>
      <c r="X30" s="1026"/>
      <c r="Y30" s="1026"/>
      <c r="Z30" s="1026"/>
      <c r="AA30" s="1026">
        <v>396</v>
      </c>
      <c r="AB30" s="1026"/>
      <c r="AC30" s="1026"/>
      <c r="AD30" s="1026"/>
      <c r="AE30" s="1027"/>
      <c r="AF30" s="1022">
        <v>396</v>
      </c>
      <c r="AG30" s="1023"/>
      <c r="AH30" s="1023"/>
      <c r="AI30" s="1023"/>
      <c r="AJ30" s="1024"/>
      <c r="AK30" s="967">
        <v>1540</v>
      </c>
      <c r="AL30" s="958"/>
      <c r="AM30" s="958"/>
      <c r="AN30" s="958"/>
      <c r="AO30" s="958"/>
      <c r="AP30" s="958" t="s">
        <v>496</v>
      </c>
      <c r="AQ30" s="958"/>
      <c r="AR30" s="958"/>
      <c r="AS30" s="958"/>
      <c r="AT30" s="958"/>
      <c r="AU30" s="958" t="s">
        <v>496</v>
      </c>
      <c r="AV30" s="958"/>
      <c r="AW30" s="958"/>
      <c r="AX30" s="958"/>
      <c r="AY30" s="958"/>
      <c r="AZ30" s="1028" t="s">
        <v>496</v>
      </c>
      <c r="BA30" s="1028"/>
      <c r="BB30" s="1028"/>
      <c r="BC30" s="1028"/>
      <c r="BD30" s="1028"/>
      <c r="BE30" s="959"/>
      <c r="BF30" s="959"/>
      <c r="BG30" s="959"/>
      <c r="BH30" s="959"/>
      <c r="BI30" s="960"/>
      <c r="BJ30" s="226"/>
      <c r="BK30" s="226"/>
      <c r="BL30" s="226"/>
      <c r="BM30" s="226"/>
      <c r="BN30" s="226"/>
      <c r="BO30" s="236"/>
      <c r="BP30" s="236"/>
      <c r="BQ30" s="233">
        <v>24</v>
      </c>
      <c r="BR30" s="234"/>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15">
      <c r="A31" s="237">
        <v>4</v>
      </c>
      <c r="B31" s="1017" t="s">
        <v>393</v>
      </c>
      <c r="C31" s="1018"/>
      <c r="D31" s="1018"/>
      <c r="E31" s="1018"/>
      <c r="F31" s="1018"/>
      <c r="G31" s="1018"/>
      <c r="H31" s="1018"/>
      <c r="I31" s="1018"/>
      <c r="J31" s="1018"/>
      <c r="K31" s="1018"/>
      <c r="L31" s="1018"/>
      <c r="M31" s="1018"/>
      <c r="N31" s="1018"/>
      <c r="O31" s="1018"/>
      <c r="P31" s="1019"/>
      <c r="Q31" s="1025">
        <v>2091</v>
      </c>
      <c r="R31" s="1026"/>
      <c r="S31" s="1026"/>
      <c r="T31" s="1026"/>
      <c r="U31" s="1026"/>
      <c r="V31" s="1026">
        <v>2085</v>
      </c>
      <c r="W31" s="1026"/>
      <c r="X31" s="1026"/>
      <c r="Y31" s="1026"/>
      <c r="Z31" s="1026"/>
      <c r="AA31" s="1026">
        <v>6</v>
      </c>
      <c r="AB31" s="1026"/>
      <c r="AC31" s="1026"/>
      <c r="AD31" s="1026"/>
      <c r="AE31" s="1027"/>
      <c r="AF31" s="1022">
        <v>6</v>
      </c>
      <c r="AG31" s="1023"/>
      <c r="AH31" s="1023"/>
      <c r="AI31" s="1023"/>
      <c r="AJ31" s="1024"/>
      <c r="AK31" s="967">
        <v>1208</v>
      </c>
      <c r="AL31" s="958"/>
      <c r="AM31" s="958"/>
      <c r="AN31" s="958"/>
      <c r="AO31" s="958"/>
      <c r="AP31" s="958" t="s">
        <v>496</v>
      </c>
      <c r="AQ31" s="958"/>
      <c r="AR31" s="958"/>
      <c r="AS31" s="958"/>
      <c r="AT31" s="958"/>
      <c r="AU31" s="958" t="s">
        <v>496</v>
      </c>
      <c r="AV31" s="958"/>
      <c r="AW31" s="958"/>
      <c r="AX31" s="958"/>
      <c r="AY31" s="958"/>
      <c r="AZ31" s="1028" t="s">
        <v>496</v>
      </c>
      <c r="BA31" s="1028"/>
      <c r="BB31" s="1028"/>
      <c r="BC31" s="1028"/>
      <c r="BD31" s="1028"/>
      <c r="BE31" s="959"/>
      <c r="BF31" s="959"/>
      <c r="BG31" s="959"/>
      <c r="BH31" s="959"/>
      <c r="BI31" s="960"/>
      <c r="BJ31" s="226"/>
      <c r="BK31" s="226"/>
      <c r="BL31" s="226"/>
      <c r="BM31" s="226"/>
      <c r="BN31" s="226"/>
      <c r="BO31" s="236"/>
      <c r="BP31" s="236"/>
      <c r="BQ31" s="233">
        <v>25</v>
      </c>
      <c r="BR31" s="234"/>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15">
      <c r="A32" s="237">
        <v>5</v>
      </c>
      <c r="B32" s="1017" t="s">
        <v>394</v>
      </c>
      <c r="C32" s="1018"/>
      <c r="D32" s="1018"/>
      <c r="E32" s="1018"/>
      <c r="F32" s="1018"/>
      <c r="G32" s="1018"/>
      <c r="H32" s="1018"/>
      <c r="I32" s="1018"/>
      <c r="J32" s="1018"/>
      <c r="K32" s="1018"/>
      <c r="L32" s="1018"/>
      <c r="M32" s="1018"/>
      <c r="N32" s="1018"/>
      <c r="O32" s="1018"/>
      <c r="P32" s="1019"/>
      <c r="Q32" s="1025">
        <v>31</v>
      </c>
      <c r="R32" s="1026"/>
      <c r="S32" s="1026"/>
      <c r="T32" s="1026"/>
      <c r="U32" s="1026"/>
      <c r="V32" s="1026">
        <v>310</v>
      </c>
      <c r="W32" s="1026"/>
      <c r="X32" s="1026"/>
      <c r="Y32" s="1026"/>
      <c r="Z32" s="1026"/>
      <c r="AA32" s="1026">
        <v>-279</v>
      </c>
      <c r="AB32" s="1026"/>
      <c r="AC32" s="1026"/>
      <c r="AD32" s="1026"/>
      <c r="AE32" s="1027"/>
      <c r="AF32" s="1022">
        <v>-279</v>
      </c>
      <c r="AG32" s="1023"/>
      <c r="AH32" s="1023"/>
      <c r="AI32" s="1023"/>
      <c r="AJ32" s="1024"/>
      <c r="AK32" s="967" t="s">
        <v>580</v>
      </c>
      <c r="AL32" s="958"/>
      <c r="AM32" s="958"/>
      <c r="AN32" s="958"/>
      <c r="AO32" s="958"/>
      <c r="AP32" s="958">
        <v>3</v>
      </c>
      <c r="AQ32" s="958"/>
      <c r="AR32" s="958"/>
      <c r="AS32" s="958"/>
      <c r="AT32" s="958"/>
      <c r="AU32" s="958" t="s">
        <v>496</v>
      </c>
      <c r="AV32" s="958"/>
      <c r="AW32" s="958"/>
      <c r="AX32" s="958"/>
      <c r="AY32" s="958"/>
      <c r="AZ32" s="1028" t="s">
        <v>496</v>
      </c>
      <c r="BA32" s="1028"/>
      <c r="BB32" s="1028"/>
      <c r="BC32" s="1028"/>
      <c r="BD32" s="1028"/>
      <c r="BE32" s="959"/>
      <c r="BF32" s="959"/>
      <c r="BG32" s="959"/>
      <c r="BH32" s="959"/>
      <c r="BI32" s="960"/>
      <c r="BJ32" s="226"/>
      <c r="BK32" s="226"/>
      <c r="BL32" s="226"/>
      <c r="BM32" s="226"/>
      <c r="BN32" s="226"/>
      <c r="BO32" s="236"/>
      <c r="BP32" s="236"/>
      <c r="BQ32" s="233">
        <v>26</v>
      </c>
      <c r="BR32" s="234"/>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15">
      <c r="A33" s="237">
        <v>6</v>
      </c>
      <c r="B33" s="1017" t="s">
        <v>395</v>
      </c>
      <c r="C33" s="1018"/>
      <c r="D33" s="1018"/>
      <c r="E33" s="1018"/>
      <c r="F33" s="1018"/>
      <c r="G33" s="1018"/>
      <c r="H33" s="1018"/>
      <c r="I33" s="1018"/>
      <c r="J33" s="1018"/>
      <c r="K33" s="1018"/>
      <c r="L33" s="1018"/>
      <c r="M33" s="1018"/>
      <c r="N33" s="1018"/>
      <c r="O33" s="1018"/>
      <c r="P33" s="1019"/>
      <c r="Q33" s="1025">
        <v>1881</v>
      </c>
      <c r="R33" s="1026"/>
      <c r="S33" s="1026"/>
      <c r="T33" s="1026"/>
      <c r="U33" s="1026"/>
      <c r="V33" s="1026">
        <v>1621</v>
      </c>
      <c r="W33" s="1026"/>
      <c r="X33" s="1026"/>
      <c r="Y33" s="1026"/>
      <c r="Z33" s="1026"/>
      <c r="AA33" s="1026">
        <v>260</v>
      </c>
      <c r="AB33" s="1026"/>
      <c r="AC33" s="1026"/>
      <c r="AD33" s="1026"/>
      <c r="AE33" s="1027"/>
      <c r="AF33" s="1022">
        <v>3054</v>
      </c>
      <c r="AG33" s="1023"/>
      <c r="AH33" s="1023"/>
      <c r="AI33" s="1023"/>
      <c r="AJ33" s="1024"/>
      <c r="AK33" s="967">
        <v>407</v>
      </c>
      <c r="AL33" s="958"/>
      <c r="AM33" s="958"/>
      <c r="AN33" s="958"/>
      <c r="AO33" s="958"/>
      <c r="AP33" s="958">
        <v>3909</v>
      </c>
      <c r="AQ33" s="958"/>
      <c r="AR33" s="958"/>
      <c r="AS33" s="958"/>
      <c r="AT33" s="958"/>
      <c r="AU33" s="958">
        <v>3342</v>
      </c>
      <c r="AV33" s="958"/>
      <c r="AW33" s="958"/>
      <c r="AX33" s="958"/>
      <c r="AY33" s="958"/>
      <c r="AZ33" s="1028" t="s">
        <v>496</v>
      </c>
      <c r="BA33" s="1028"/>
      <c r="BB33" s="1028"/>
      <c r="BC33" s="1028"/>
      <c r="BD33" s="1028"/>
      <c r="BE33" s="959" t="s">
        <v>396</v>
      </c>
      <c r="BF33" s="959"/>
      <c r="BG33" s="959"/>
      <c r="BH33" s="959"/>
      <c r="BI33" s="960"/>
      <c r="BJ33" s="226"/>
      <c r="BK33" s="226"/>
      <c r="BL33" s="226"/>
      <c r="BM33" s="226"/>
      <c r="BN33" s="226"/>
      <c r="BO33" s="236"/>
      <c r="BP33" s="236"/>
      <c r="BQ33" s="233">
        <v>27</v>
      </c>
      <c r="BR33" s="234"/>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15">
      <c r="A34" s="237">
        <v>7</v>
      </c>
      <c r="B34" s="1017" t="s">
        <v>397</v>
      </c>
      <c r="C34" s="1018"/>
      <c r="D34" s="1018"/>
      <c r="E34" s="1018"/>
      <c r="F34" s="1018"/>
      <c r="G34" s="1018"/>
      <c r="H34" s="1018"/>
      <c r="I34" s="1018"/>
      <c r="J34" s="1018"/>
      <c r="K34" s="1018"/>
      <c r="L34" s="1018"/>
      <c r="M34" s="1018"/>
      <c r="N34" s="1018"/>
      <c r="O34" s="1018"/>
      <c r="P34" s="1019"/>
      <c r="Q34" s="1025">
        <v>71</v>
      </c>
      <c r="R34" s="1026"/>
      <c r="S34" s="1026"/>
      <c r="T34" s="1026"/>
      <c r="U34" s="1026"/>
      <c r="V34" s="1026">
        <v>60</v>
      </c>
      <c r="W34" s="1026"/>
      <c r="X34" s="1026"/>
      <c r="Y34" s="1026"/>
      <c r="Z34" s="1026"/>
      <c r="AA34" s="1026">
        <v>11</v>
      </c>
      <c r="AB34" s="1026"/>
      <c r="AC34" s="1026"/>
      <c r="AD34" s="1026"/>
      <c r="AE34" s="1027"/>
      <c r="AF34" s="1022">
        <v>2</v>
      </c>
      <c r="AG34" s="1023"/>
      <c r="AH34" s="1023"/>
      <c r="AI34" s="1023"/>
      <c r="AJ34" s="1024"/>
      <c r="AK34" s="967">
        <v>36</v>
      </c>
      <c r="AL34" s="958"/>
      <c r="AM34" s="958"/>
      <c r="AN34" s="958"/>
      <c r="AO34" s="958"/>
      <c r="AP34" s="958">
        <v>115</v>
      </c>
      <c r="AQ34" s="958"/>
      <c r="AR34" s="958"/>
      <c r="AS34" s="958"/>
      <c r="AT34" s="958"/>
      <c r="AU34" s="958">
        <v>102</v>
      </c>
      <c r="AV34" s="958"/>
      <c r="AW34" s="958"/>
      <c r="AX34" s="958"/>
      <c r="AY34" s="958"/>
      <c r="AZ34" s="1028" t="s">
        <v>496</v>
      </c>
      <c r="BA34" s="1028"/>
      <c r="BB34" s="1028"/>
      <c r="BC34" s="1028"/>
      <c r="BD34" s="1028"/>
      <c r="BE34" s="959" t="s">
        <v>396</v>
      </c>
      <c r="BF34" s="959"/>
      <c r="BG34" s="959"/>
      <c r="BH34" s="959"/>
      <c r="BI34" s="960"/>
      <c r="BJ34" s="226"/>
      <c r="BK34" s="226"/>
      <c r="BL34" s="226"/>
      <c r="BM34" s="226"/>
      <c r="BN34" s="226"/>
      <c r="BO34" s="236"/>
      <c r="BP34" s="236"/>
      <c r="BQ34" s="233">
        <v>28</v>
      </c>
      <c r="BR34" s="234"/>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15">
      <c r="A35" s="237">
        <v>8</v>
      </c>
      <c r="B35" s="1017" t="s">
        <v>398</v>
      </c>
      <c r="C35" s="1018"/>
      <c r="D35" s="1018"/>
      <c r="E35" s="1018"/>
      <c r="F35" s="1018"/>
      <c r="G35" s="1018"/>
      <c r="H35" s="1018"/>
      <c r="I35" s="1018"/>
      <c r="J35" s="1018"/>
      <c r="K35" s="1018"/>
      <c r="L35" s="1018"/>
      <c r="M35" s="1018"/>
      <c r="N35" s="1018"/>
      <c r="O35" s="1018"/>
      <c r="P35" s="1019"/>
      <c r="Q35" s="1025">
        <v>355</v>
      </c>
      <c r="R35" s="1026"/>
      <c r="S35" s="1026"/>
      <c r="T35" s="1026"/>
      <c r="U35" s="1026"/>
      <c r="V35" s="1026">
        <v>353</v>
      </c>
      <c r="W35" s="1026"/>
      <c r="X35" s="1026"/>
      <c r="Y35" s="1026"/>
      <c r="Z35" s="1026"/>
      <c r="AA35" s="1026">
        <v>2</v>
      </c>
      <c r="AB35" s="1026"/>
      <c r="AC35" s="1026"/>
      <c r="AD35" s="1026"/>
      <c r="AE35" s="1027"/>
      <c r="AF35" s="1022">
        <v>2</v>
      </c>
      <c r="AG35" s="1023"/>
      <c r="AH35" s="1023"/>
      <c r="AI35" s="1023"/>
      <c r="AJ35" s="1024"/>
      <c r="AK35" s="967">
        <v>235</v>
      </c>
      <c r="AL35" s="958"/>
      <c r="AM35" s="958"/>
      <c r="AN35" s="958"/>
      <c r="AO35" s="958"/>
      <c r="AP35" s="958">
        <v>806</v>
      </c>
      <c r="AQ35" s="958"/>
      <c r="AR35" s="958"/>
      <c r="AS35" s="958"/>
      <c r="AT35" s="958"/>
      <c r="AU35" s="958">
        <v>806</v>
      </c>
      <c r="AV35" s="958"/>
      <c r="AW35" s="958"/>
      <c r="AX35" s="958"/>
      <c r="AY35" s="958"/>
      <c r="AZ35" s="1028" t="s">
        <v>496</v>
      </c>
      <c r="BA35" s="1028"/>
      <c r="BB35" s="1028"/>
      <c r="BC35" s="1028"/>
      <c r="BD35" s="1028"/>
      <c r="BE35" s="959" t="s">
        <v>399</v>
      </c>
      <c r="BF35" s="959"/>
      <c r="BG35" s="959"/>
      <c r="BH35" s="959"/>
      <c r="BI35" s="960"/>
      <c r="BJ35" s="226"/>
      <c r="BK35" s="226"/>
      <c r="BL35" s="226"/>
      <c r="BM35" s="226"/>
      <c r="BN35" s="226"/>
      <c r="BO35" s="236"/>
      <c r="BP35" s="236"/>
      <c r="BQ35" s="233">
        <v>29</v>
      </c>
      <c r="BR35" s="234"/>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15">
      <c r="A36" s="237">
        <v>9</v>
      </c>
      <c r="B36" s="1017" t="s">
        <v>400</v>
      </c>
      <c r="C36" s="1018"/>
      <c r="D36" s="1018"/>
      <c r="E36" s="1018"/>
      <c r="F36" s="1018"/>
      <c r="G36" s="1018"/>
      <c r="H36" s="1018"/>
      <c r="I36" s="1018"/>
      <c r="J36" s="1018"/>
      <c r="K36" s="1018"/>
      <c r="L36" s="1018"/>
      <c r="M36" s="1018"/>
      <c r="N36" s="1018"/>
      <c r="O36" s="1018"/>
      <c r="P36" s="1019"/>
      <c r="Q36" s="1025">
        <v>16</v>
      </c>
      <c r="R36" s="1026"/>
      <c r="S36" s="1026"/>
      <c r="T36" s="1026"/>
      <c r="U36" s="1026"/>
      <c r="V36" s="1026">
        <v>16</v>
      </c>
      <c r="W36" s="1026"/>
      <c r="X36" s="1026"/>
      <c r="Y36" s="1026"/>
      <c r="Z36" s="1026"/>
      <c r="AA36" s="1026">
        <v>0</v>
      </c>
      <c r="AB36" s="1026"/>
      <c r="AC36" s="1026"/>
      <c r="AD36" s="1026"/>
      <c r="AE36" s="1027"/>
      <c r="AF36" s="1022">
        <v>0</v>
      </c>
      <c r="AG36" s="1023"/>
      <c r="AH36" s="1023"/>
      <c r="AI36" s="1023"/>
      <c r="AJ36" s="1024"/>
      <c r="AK36" s="967">
        <v>13</v>
      </c>
      <c r="AL36" s="958"/>
      <c r="AM36" s="958"/>
      <c r="AN36" s="958"/>
      <c r="AO36" s="958"/>
      <c r="AP36" s="958">
        <v>27</v>
      </c>
      <c r="AQ36" s="958"/>
      <c r="AR36" s="958"/>
      <c r="AS36" s="958"/>
      <c r="AT36" s="958"/>
      <c r="AU36" s="958">
        <v>27</v>
      </c>
      <c r="AV36" s="958"/>
      <c r="AW36" s="958"/>
      <c r="AX36" s="958"/>
      <c r="AY36" s="958"/>
      <c r="AZ36" s="1028" t="s">
        <v>496</v>
      </c>
      <c r="BA36" s="1028"/>
      <c r="BB36" s="1028"/>
      <c r="BC36" s="1028"/>
      <c r="BD36" s="1028"/>
      <c r="BE36" s="959" t="s">
        <v>399</v>
      </c>
      <c r="BF36" s="959"/>
      <c r="BG36" s="959"/>
      <c r="BH36" s="959"/>
      <c r="BI36" s="960"/>
      <c r="BJ36" s="226"/>
      <c r="BK36" s="226"/>
      <c r="BL36" s="226"/>
      <c r="BM36" s="226"/>
      <c r="BN36" s="226"/>
      <c r="BO36" s="236"/>
      <c r="BP36" s="236"/>
      <c r="BQ36" s="233">
        <v>30</v>
      </c>
      <c r="BR36" s="234"/>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15">
      <c r="A37" s="237">
        <v>10</v>
      </c>
      <c r="B37" s="1017" t="s">
        <v>401</v>
      </c>
      <c r="C37" s="1018"/>
      <c r="D37" s="1018"/>
      <c r="E37" s="1018"/>
      <c r="F37" s="1018"/>
      <c r="G37" s="1018"/>
      <c r="H37" s="1018"/>
      <c r="I37" s="1018"/>
      <c r="J37" s="1018"/>
      <c r="K37" s="1018"/>
      <c r="L37" s="1018"/>
      <c r="M37" s="1018"/>
      <c r="N37" s="1018"/>
      <c r="O37" s="1018"/>
      <c r="P37" s="1019"/>
      <c r="Q37" s="1025">
        <v>70</v>
      </c>
      <c r="R37" s="1026"/>
      <c r="S37" s="1026"/>
      <c r="T37" s="1026"/>
      <c r="U37" s="1026"/>
      <c r="V37" s="1026">
        <v>69</v>
      </c>
      <c r="W37" s="1026"/>
      <c r="X37" s="1026"/>
      <c r="Y37" s="1026"/>
      <c r="Z37" s="1026"/>
      <c r="AA37" s="1026">
        <v>1</v>
      </c>
      <c r="AB37" s="1026"/>
      <c r="AC37" s="1026"/>
      <c r="AD37" s="1026"/>
      <c r="AE37" s="1027"/>
      <c r="AF37" s="1022">
        <v>1</v>
      </c>
      <c r="AG37" s="1023"/>
      <c r="AH37" s="1023"/>
      <c r="AI37" s="1023"/>
      <c r="AJ37" s="1024"/>
      <c r="AK37" s="967">
        <v>51</v>
      </c>
      <c r="AL37" s="958"/>
      <c r="AM37" s="958"/>
      <c r="AN37" s="958"/>
      <c r="AO37" s="958"/>
      <c r="AP37" s="958">
        <v>451</v>
      </c>
      <c r="AQ37" s="958"/>
      <c r="AR37" s="958"/>
      <c r="AS37" s="958"/>
      <c r="AT37" s="958"/>
      <c r="AU37" s="958">
        <v>451</v>
      </c>
      <c r="AV37" s="958"/>
      <c r="AW37" s="958"/>
      <c r="AX37" s="958"/>
      <c r="AY37" s="958"/>
      <c r="AZ37" s="1028" t="s">
        <v>496</v>
      </c>
      <c r="BA37" s="1028"/>
      <c r="BB37" s="1028"/>
      <c r="BC37" s="1028"/>
      <c r="BD37" s="1028"/>
      <c r="BE37" s="959" t="s">
        <v>399</v>
      </c>
      <c r="BF37" s="959"/>
      <c r="BG37" s="959"/>
      <c r="BH37" s="959"/>
      <c r="BI37" s="960"/>
      <c r="BJ37" s="226"/>
      <c r="BK37" s="226"/>
      <c r="BL37" s="226"/>
      <c r="BM37" s="226"/>
      <c r="BN37" s="226"/>
      <c r="BO37" s="236"/>
      <c r="BP37" s="236"/>
      <c r="BQ37" s="233">
        <v>31</v>
      </c>
      <c r="BR37" s="234"/>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15">
      <c r="A38" s="237">
        <v>11</v>
      </c>
      <c r="B38" s="1017" t="s">
        <v>402</v>
      </c>
      <c r="C38" s="1018"/>
      <c r="D38" s="1018"/>
      <c r="E38" s="1018"/>
      <c r="F38" s="1018"/>
      <c r="G38" s="1018"/>
      <c r="H38" s="1018"/>
      <c r="I38" s="1018"/>
      <c r="J38" s="1018"/>
      <c r="K38" s="1018"/>
      <c r="L38" s="1018"/>
      <c r="M38" s="1018"/>
      <c r="N38" s="1018"/>
      <c r="O38" s="1018"/>
      <c r="P38" s="1019"/>
      <c r="Q38" s="1025">
        <v>7</v>
      </c>
      <c r="R38" s="1026"/>
      <c r="S38" s="1026"/>
      <c r="T38" s="1026"/>
      <c r="U38" s="1026"/>
      <c r="V38" s="1026">
        <v>7</v>
      </c>
      <c r="W38" s="1026"/>
      <c r="X38" s="1026"/>
      <c r="Y38" s="1026"/>
      <c r="Z38" s="1026"/>
      <c r="AA38" s="1026">
        <v>0</v>
      </c>
      <c r="AB38" s="1026"/>
      <c r="AC38" s="1026"/>
      <c r="AD38" s="1026"/>
      <c r="AE38" s="1027"/>
      <c r="AF38" s="1022">
        <v>0</v>
      </c>
      <c r="AG38" s="1023"/>
      <c r="AH38" s="1023"/>
      <c r="AI38" s="1023"/>
      <c r="AJ38" s="1024"/>
      <c r="AK38" s="967">
        <v>2</v>
      </c>
      <c r="AL38" s="958"/>
      <c r="AM38" s="958"/>
      <c r="AN38" s="958"/>
      <c r="AO38" s="958"/>
      <c r="AP38" s="958">
        <v>17</v>
      </c>
      <c r="AQ38" s="958"/>
      <c r="AR38" s="958"/>
      <c r="AS38" s="958"/>
      <c r="AT38" s="958"/>
      <c r="AU38" s="958">
        <v>17</v>
      </c>
      <c r="AV38" s="958"/>
      <c r="AW38" s="958"/>
      <c r="AX38" s="958"/>
      <c r="AY38" s="958"/>
      <c r="AZ38" s="1028" t="s">
        <v>496</v>
      </c>
      <c r="BA38" s="1028"/>
      <c r="BB38" s="1028"/>
      <c r="BC38" s="1028"/>
      <c r="BD38" s="1028"/>
      <c r="BE38" s="959" t="s">
        <v>399</v>
      </c>
      <c r="BF38" s="959"/>
      <c r="BG38" s="959"/>
      <c r="BH38" s="959"/>
      <c r="BI38" s="960"/>
      <c r="BJ38" s="226"/>
      <c r="BK38" s="226"/>
      <c r="BL38" s="226"/>
      <c r="BM38" s="226"/>
      <c r="BN38" s="226"/>
      <c r="BO38" s="236"/>
      <c r="BP38" s="236"/>
      <c r="BQ38" s="233">
        <v>32</v>
      </c>
      <c r="BR38" s="234"/>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15">
      <c r="A39" s="237">
        <v>12</v>
      </c>
      <c r="B39" s="1017" t="s">
        <v>403</v>
      </c>
      <c r="C39" s="1018"/>
      <c r="D39" s="1018"/>
      <c r="E39" s="1018"/>
      <c r="F39" s="1018"/>
      <c r="G39" s="1018"/>
      <c r="H39" s="1018"/>
      <c r="I39" s="1018"/>
      <c r="J39" s="1018"/>
      <c r="K39" s="1018"/>
      <c r="L39" s="1018"/>
      <c r="M39" s="1018"/>
      <c r="N39" s="1018"/>
      <c r="O39" s="1018"/>
      <c r="P39" s="1019"/>
      <c r="Q39" s="1025">
        <v>89</v>
      </c>
      <c r="R39" s="1026"/>
      <c r="S39" s="1026"/>
      <c r="T39" s="1026"/>
      <c r="U39" s="1026"/>
      <c r="V39" s="1026">
        <v>0</v>
      </c>
      <c r="W39" s="1026"/>
      <c r="X39" s="1026"/>
      <c r="Y39" s="1026"/>
      <c r="Z39" s="1026"/>
      <c r="AA39" s="1026">
        <v>89</v>
      </c>
      <c r="AB39" s="1026"/>
      <c r="AC39" s="1026"/>
      <c r="AD39" s="1026"/>
      <c r="AE39" s="1027"/>
      <c r="AF39" s="1022">
        <v>151</v>
      </c>
      <c r="AG39" s="1023"/>
      <c r="AH39" s="1023"/>
      <c r="AI39" s="1023"/>
      <c r="AJ39" s="1024"/>
      <c r="AK39" s="967" t="s">
        <v>580</v>
      </c>
      <c r="AL39" s="958"/>
      <c r="AM39" s="958"/>
      <c r="AN39" s="958"/>
      <c r="AO39" s="958"/>
      <c r="AP39" s="958" t="s">
        <v>580</v>
      </c>
      <c r="AQ39" s="958"/>
      <c r="AR39" s="958"/>
      <c r="AS39" s="958"/>
      <c r="AT39" s="958"/>
      <c r="AU39" s="958" t="s">
        <v>580</v>
      </c>
      <c r="AV39" s="958"/>
      <c r="AW39" s="958"/>
      <c r="AX39" s="958"/>
      <c r="AY39" s="958"/>
      <c r="AZ39" s="1028" t="s">
        <v>580</v>
      </c>
      <c r="BA39" s="1028"/>
      <c r="BB39" s="1028"/>
      <c r="BC39" s="1028"/>
      <c r="BD39" s="1028"/>
      <c r="BE39" s="959" t="s">
        <v>399</v>
      </c>
      <c r="BF39" s="959"/>
      <c r="BG39" s="959"/>
      <c r="BH39" s="959"/>
      <c r="BI39" s="960"/>
      <c r="BJ39" s="226"/>
      <c r="BK39" s="226"/>
      <c r="BL39" s="226"/>
      <c r="BM39" s="226"/>
      <c r="BN39" s="226"/>
      <c r="BO39" s="236"/>
      <c r="BP39" s="236"/>
      <c r="BQ39" s="233">
        <v>33</v>
      </c>
      <c r="BR39" s="234"/>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15">
      <c r="A40" s="233">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6"/>
      <c r="BP40" s="236"/>
      <c r="BQ40" s="233">
        <v>34</v>
      </c>
      <c r="BR40" s="234"/>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15">
      <c r="A41" s="233">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6"/>
      <c r="BP41" s="236"/>
      <c r="BQ41" s="233">
        <v>35</v>
      </c>
      <c r="BR41" s="234"/>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15">
      <c r="A42" s="233">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6"/>
      <c r="BP42" s="236"/>
      <c r="BQ42" s="233">
        <v>36</v>
      </c>
      <c r="BR42" s="234"/>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15">
      <c r="A43" s="233">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6"/>
      <c r="BP43" s="236"/>
      <c r="BQ43" s="233">
        <v>37</v>
      </c>
      <c r="BR43" s="234"/>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15">
      <c r="A44" s="233">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6"/>
      <c r="BP44" s="236"/>
      <c r="BQ44" s="233">
        <v>38</v>
      </c>
      <c r="BR44" s="234"/>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15">
      <c r="A45" s="233">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6"/>
      <c r="BP45" s="236"/>
      <c r="BQ45" s="233">
        <v>39</v>
      </c>
      <c r="BR45" s="234"/>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15">
      <c r="A46" s="233">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6"/>
      <c r="BP46" s="236"/>
      <c r="BQ46" s="233">
        <v>40</v>
      </c>
      <c r="BR46" s="234"/>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15">
      <c r="A47" s="233">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6"/>
      <c r="BP47" s="236"/>
      <c r="BQ47" s="233">
        <v>41</v>
      </c>
      <c r="BR47" s="234"/>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15">
      <c r="A48" s="233">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6"/>
      <c r="BP48" s="236"/>
      <c r="BQ48" s="233">
        <v>42</v>
      </c>
      <c r="BR48" s="234"/>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15">
      <c r="A49" s="233">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6"/>
      <c r="BP49" s="236"/>
      <c r="BQ49" s="233">
        <v>43</v>
      </c>
      <c r="BR49" s="234"/>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15">
      <c r="A50" s="233">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6"/>
      <c r="BP50" s="236"/>
      <c r="BQ50" s="233">
        <v>44</v>
      </c>
      <c r="BR50" s="234"/>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15">
      <c r="A51" s="233">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6"/>
      <c r="BP51" s="236"/>
      <c r="BQ51" s="233">
        <v>45</v>
      </c>
      <c r="BR51" s="234"/>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15">
      <c r="A52" s="233">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6"/>
      <c r="BP52" s="236"/>
      <c r="BQ52" s="233">
        <v>46</v>
      </c>
      <c r="BR52" s="234"/>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15">
      <c r="A53" s="233">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6"/>
      <c r="BP53" s="236"/>
      <c r="BQ53" s="233">
        <v>47</v>
      </c>
      <c r="BR53" s="234"/>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15">
      <c r="A54" s="233">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6"/>
      <c r="BP54" s="236"/>
      <c r="BQ54" s="233">
        <v>48</v>
      </c>
      <c r="BR54" s="234"/>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15">
      <c r="A55" s="233">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6"/>
      <c r="BP55" s="236"/>
      <c r="BQ55" s="233">
        <v>49</v>
      </c>
      <c r="BR55" s="234"/>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15">
      <c r="A56" s="233">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6"/>
      <c r="BP56" s="236"/>
      <c r="BQ56" s="233">
        <v>50</v>
      </c>
      <c r="BR56" s="234"/>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15">
      <c r="A57" s="233">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6"/>
      <c r="BP57" s="236"/>
      <c r="BQ57" s="233">
        <v>51</v>
      </c>
      <c r="BR57" s="234"/>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15">
      <c r="A58" s="233">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6"/>
      <c r="BP58" s="236"/>
      <c r="BQ58" s="233">
        <v>52</v>
      </c>
      <c r="BR58" s="234"/>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15">
      <c r="A59" s="233">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6"/>
      <c r="BP59" s="236"/>
      <c r="BQ59" s="233">
        <v>53</v>
      </c>
      <c r="BR59" s="234"/>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15">
      <c r="A60" s="233">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6"/>
      <c r="BP60" s="236"/>
      <c r="BQ60" s="233">
        <v>54</v>
      </c>
      <c r="BR60" s="234"/>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
      <c r="A61" s="233">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6"/>
      <c r="BP61" s="236"/>
      <c r="BQ61" s="233">
        <v>55</v>
      </c>
      <c r="BR61" s="234"/>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15">
      <c r="A62" s="233">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404</v>
      </c>
      <c r="BK62" s="1015"/>
      <c r="BL62" s="1015"/>
      <c r="BM62" s="1015"/>
      <c r="BN62" s="1016"/>
      <c r="BO62" s="236"/>
      <c r="BP62" s="236"/>
      <c r="BQ62" s="233">
        <v>56</v>
      </c>
      <c r="BR62" s="234"/>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
      <c r="A63" s="235" t="s">
        <v>378</v>
      </c>
      <c r="B63" s="924" t="s">
        <v>405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3400</v>
      </c>
      <c r="AG63" s="946"/>
      <c r="AH63" s="946"/>
      <c r="AI63" s="946"/>
      <c r="AJ63" s="1009"/>
      <c r="AK63" s="1010"/>
      <c r="AL63" s="950"/>
      <c r="AM63" s="950"/>
      <c r="AN63" s="950"/>
      <c r="AO63" s="950"/>
      <c r="AP63" s="946">
        <v>5328</v>
      </c>
      <c r="AQ63" s="946"/>
      <c r="AR63" s="946"/>
      <c r="AS63" s="946"/>
      <c r="AT63" s="946"/>
      <c r="AU63" s="946">
        <v>4745</v>
      </c>
      <c r="AV63" s="946"/>
      <c r="AW63" s="946"/>
      <c r="AX63" s="946"/>
      <c r="AY63" s="946"/>
      <c r="AZ63" s="1004"/>
      <c r="BA63" s="1004"/>
      <c r="BB63" s="1004"/>
      <c r="BC63" s="1004"/>
      <c r="BD63" s="1004"/>
      <c r="BE63" s="947"/>
      <c r="BF63" s="947"/>
      <c r="BG63" s="947"/>
      <c r="BH63" s="947"/>
      <c r="BI63" s="948"/>
      <c r="BJ63" s="1005" t="s">
        <v>122</v>
      </c>
      <c r="BK63" s="940"/>
      <c r="BL63" s="940"/>
      <c r="BM63" s="940"/>
      <c r="BN63" s="1006"/>
      <c r="BO63" s="236"/>
      <c r="BP63" s="236"/>
      <c r="BQ63" s="233">
        <v>57</v>
      </c>
      <c r="BR63" s="234"/>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
      <c r="A65" s="226" t="s">
        <v>406</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15">
      <c r="A66" s="982" t="s">
        <v>407</v>
      </c>
      <c r="B66" s="983"/>
      <c r="C66" s="983"/>
      <c r="D66" s="983"/>
      <c r="E66" s="983"/>
      <c r="F66" s="983"/>
      <c r="G66" s="983"/>
      <c r="H66" s="983"/>
      <c r="I66" s="983"/>
      <c r="J66" s="983"/>
      <c r="K66" s="983"/>
      <c r="L66" s="983"/>
      <c r="M66" s="983"/>
      <c r="N66" s="983"/>
      <c r="O66" s="983"/>
      <c r="P66" s="984"/>
      <c r="Q66" s="988" t="s">
        <v>382</v>
      </c>
      <c r="R66" s="989"/>
      <c r="S66" s="989"/>
      <c r="T66" s="989"/>
      <c r="U66" s="990"/>
      <c r="V66" s="988" t="s">
        <v>383</v>
      </c>
      <c r="W66" s="989"/>
      <c r="X66" s="989"/>
      <c r="Y66" s="989"/>
      <c r="Z66" s="990"/>
      <c r="AA66" s="988" t="s">
        <v>384</v>
      </c>
      <c r="AB66" s="989"/>
      <c r="AC66" s="989"/>
      <c r="AD66" s="989"/>
      <c r="AE66" s="990"/>
      <c r="AF66" s="994" t="s">
        <v>385</v>
      </c>
      <c r="AG66" s="995"/>
      <c r="AH66" s="995"/>
      <c r="AI66" s="995"/>
      <c r="AJ66" s="996"/>
      <c r="AK66" s="988" t="s">
        <v>386</v>
      </c>
      <c r="AL66" s="983"/>
      <c r="AM66" s="983"/>
      <c r="AN66" s="983"/>
      <c r="AO66" s="984"/>
      <c r="AP66" s="988" t="s">
        <v>387</v>
      </c>
      <c r="AQ66" s="989"/>
      <c r="AR66" s="989"/>
      <c r="AS66" s="989"/>
      <c r="AT66" s="990"/>
      <c r="AU66" s="988" t="s">
        <v>408</v>
      </c>
      <c r="AV66" s="989"/>
      <c r="AW66" s="989"/>
      <c r="AX66" s="989"/>
      <c r="AY66" s="990"/>
      <c r="AZ66" s="988" t="s">
        <v>364</v>
      </c>
      <c r="BA66" s="989"/>
      <c r="BB66" s="989"/>
      <c r="BC66" s="989"/>
      <c r="BD66" s="1002"/>
      <c r="BE66" s="236"/>
      <c r="BF66" s="236"/>
      <c r="BG66" s="236"/>
      <c r="BH66" s="236"/>
      <c r="BI66" s="236"/>
      <c r="BJ66" s="236"/>
      <c r="BK66" s="236"/>
      <c r="BL66" s="236"/>
      <c r="BM66" s="236"/>
      <c r="BN66" s="236"/>
      <c r="BO66" s="236"/>
      <c r="BP66" s="236"/>
      <c r="BQ66" s="233">
        <v>60</v>
      </c>
      <c r="BR66" s="238"/>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6"/>
      <c r="BF67" s="236"/>
      <c r="BG67" s="236"/>
      <c r="BH67" s="236"/>
      <c r="BI67" s="236"/>
      <c r="BJ67" s="236"/>
      <c r="BK67" s="236"/>
      <c r="BL67" s="236"/>
      <c r="BM67" s="236"/>
      <c r="BN67" s="236"/>
      <c r="BO67" s="236"/>
      <c r="BP67" s="236"/>
      <c r="BQ67" s="233">
        <v>61</v>
      </c>
      <c r="BR67" s="238"/>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15">
      <c r="A68" s="231">
        <v>1</v>
      </c>
      <c r="B68" s="972" t="s">
        <v>564</v>
      </c>
      <c r="C68" s="973"/>
      <c r="D68" s="973"/>
      <c r="E68" s="973"/>
      <c r="F68" s="973"/>
      <c r="G68" s="973"/>
      <c r="H68" s="973"/>
      <c r="I68" s="973"/>
      <c r="J68" s="973"/>
      <c r="K68" s="973"/>
      <c r="L68" s="973"/>
      <c r="M68" s="973"/>
      <c r="N68" s="973"/>
      <c r="O68" s="973"/>
      <c r="P68" s="974"/>
      <c r="Q68" s="975">
        <v>13288</v>
      </c>
      <c r="R68" s="969"/>
      <c r="S68" s="969"/>
      <c r="T68" s="969"/>
      <c r="U68" s="969"/>
      <c r="V68" s="969">
        <v>13247</v>
      </c>
      <c r="W68" s="969"/>
      <c r="X68" s="969"/>
      <c r="Y68" s="969"/>
      <c r="Z68" s="969"/>
      <c r="AA68" s="969">
        <v>41</v>
      </c>
      <c r="AB68" s="969"/>
      <c r="AC68" s="969"/>
      <c r="AD68" s="969"/>
      <c r="AE68" s="969"/>
      <c r="AF68" s="969">
        <v>4577</v>
      </c>
      <c r="AG68" s="969"/>
      <c r="AH68" s="969"/>
      <c r="AI68" s="969"/>
      <c r="AJ68" s="969"/>
      <c r="AK68" s="969" t="s">
        <v>580</v>
      </c>
      <c r="AL68" s="969"/>
      <c r="AM68" s="969"/>
      <c r="AN68" s="969"/>
      <c r="AO68" s="969"/>
      <c r="AP68" s="969">
        <v>4714</v>
      </c>
      <c r="AQ68" s="969"/>
      <c r="AR68" s="969"/>
      <c r="AS68" s="969"/>
      <c r="AT68" s="969"/>
      <c r="AU68" s="969">
        <v>2032</v>
      </c>
      <c r="AV68" s="969"/>
      <c r="AW68" s="969"/>
      <c r="AX68" s="969"/>
      <c r="AY68" s="969"/>
      <c r="AZ68" s="970" t="s">
        <v>581</v>
      </c>
      <c r="BA68" s="970"/>
      <c r="BB68" s="970"/>
      <c r="BC68" s="970"/>
      <c r="BD68" s="971"/>
      <c r="BE68" s="236"/>
      <c r="BF68" s="236"/>
      <c r="BG68" s="236"/>
      <c r="BH68" s="236"/>
      <c r="BI68" s="236"/>
      <c r="BJ68" s="236"/>
      <c r="BK68" s="236"/>
      <c r="BL68" s="236"/>
      <c r="BM68" s="236"/>
      <c r="BN68" s="236"/>
      <c r="BO68" s="236"/>
      <c r="BP68" s="236"/>
      <c r="BQ68" s="233">
        <v>62</v>
      </c>
      <c r="BR68" s="238"/>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15">
      <c r="A69" s="233">
        <v>2</v>
      </c>
      <c r="B69" s="961" t="s">
        <v>565</v>
      </c>
      <c r="C69" s="962"/>
      <c r="D69" s="962"/>
      <c r="E69" s="962"/>
      <c r="F69" s="962"/>
      <c r="G69" s="962"/>
      <c r="H69" s="962"/>
      <c r="I69" s="962"/>
      <c r="J69" s="962"/>
      <c r="K69" s="962"/>
      <c r="L69" s="962"/>
      <c r="M69" s="962"/>
      <c r="N69" s="962"/>
      <c r="O69" s="962"/>
      <c r="P69" s="963"/>
      <c r="Q69" s="964">
        <v>403</v>
      </c>
      <c r="R69" s="958"/>
      <c r="S69" s="958"/>
      <c r="T69" s="958"/>
      <c r="U69" s="958"/>
      <c r="V69" s="958">
        <v>365</v>
      </c>
      <c r="W69" s="958"/>
      <c r="X69" s="958"/>
      <c r="Y69" s="958"/>
      <c r="Z69" s="958"/>
      <c r="AA69" s="958">
        <v>37</v>
      </c>
      <c r="AB69" s="958"/>
      <c r="AC69" s="958"/>
      <c r="AD69" s="958"/>
      <c r="AE69" s="958"/>
      <c r="AF69" s="958">
        <v>37</v>
      </c>
      <c r="AG69" s="958"/>
      <c r="AH69" s="958"/>
      <c r="AI69" s="958"/>
      <c r="AJ69" s="958"/>
      <c r="AK69" s="958">
        <v>15</v>
      </c>
      <c r="AL69" s="958"/>
      <c r="AM69" s="958"/>
      <c r="AN69" s="958"/>
      <c r="AO69" s="958"/>
      <c r="AP69" s="958">
        <v>103</v>
      </c>
      <c r="AQ69" s="958"/>
      <c r="AR69" s="958"/>
      <c r="AS69" s="958"/>
      <c r="AT69" s="958"/>
      <c r="AU69" s="958" t="s">
        <v>580</v>
      </c>
      <c r="AV69" s="958"/>
      <c r="AW69" s="958"/>
      <c r="AX69" s="958"/>
      <c r="AY69" s="958"/>
      <c r="AZ69" s="959"/>
      <c r="BA69" s="959"/>
      <c r="BB69" s="959"/>
      <c r="BC69" s="959"/>
      <c r="BD69" s="960"/>
      <c r="BE69" s="236"/>
      <c r="BF69" s="236"/>
      <c r="BG69" s="236"/>
      <c r="BH69" s="236"/>
      <c r="BI69" s="236"/>
      <c r="BJ69" s="236"/>
      <c r="BK69" s="236"/>
      <c r="BL69" s="236"/>
      <c r="BM69" s="236"/>
      <c r="BN69" s="236"/>
      <c r="BO69" s="236"/>
      <c r="BP69" s="236"/>
      <c r="BQ69" s="233">
        <v>63</v>
      </c>
      <c r="BR69" s="238"/>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15">
      <c r="A70" s="233">
        <v>3</v>
      </c>
      <c r="B70" s="961" t="s">
        <v>566</v>
      </c>
      <c r="C70" s="962"/>
      <c r="D70" s="962"/>
      <c r="E70" s="962"/>
      <c r="F70" s="962"/>
      <c r="G70" s="962"/>
      <c r="H70" s="962"/>
      <c r="I70" s="962"/>
      <c r="J70" s="962"/>
      <c r="K70" s="962"/>
      <c r="L70" s="962"/>
      <c r="M70" s="962"/>
      <c r="N70" s="962"/>
      <c r="O70" s="962"/>
      <c r="P70" s="963"/>
      <c r="Q70" s="964">
        <v>311</v>
      </c>
      <c r="R70" s="958"/>
      <c r="S70" s="958"/>
      <c r="T70" s="958"/>
      <c r="U70" s="958"/>
      <c r="V70" s="958">
        <v>299</v>
      </c>
      <c r="W70" s="958"/>
      <c r="X70" s="958"/>
      <c r="Y70" s="958"/>
      <c r="Z70" s="958"/>
      <c r="AA70" s="958">
        <v>13</v>
      </c>
      <c r="AB70" s="958"/>
      <c r="AC70" s="958"/>
      <c r="AD70" s="958"/>
      <c r="AE70" s="958"/>
      <c r="AF70" s="958">
        <v>13</v>
      </c>
      <c r="AG70" s="958"/>
      <c r="AH70" s="958"/>
      <c r="AI70" s="958"/>
      <c r="AJ70" s="958"/>
      <c r="AK70" s="958" t="s">
        <v>580</v>
      </c>
      <c r="AL70" s="958"/>
      <c r="AM70" s="958"/>
      <c r="AN70" s="958"/>
      <c r="AO70" s="958"/>
      <c r="AP70" s="958" t="s">
        <v>580</v>
      </c>
      <c r="AQ70" s="958"/>
      <c r="AR70" s="958"/>
      <c r="AS70" s="958"/>
      <c r="AT70" s="958"/>
      <c r="AU70" s="958" t="s">
        <v>496</v>
      </c>
      <c r="AV70" s="958"/>
      <c r="AW70" s="958"/>
      <c r="AX70" s="958"/>
      <c r="AY70" s="958"/>
      <c r="AZ70" s="959"/>
      <c r="BA70" s="959"/>
      <c r="BB70" s="959"/>
      <c r="BC70" s="959"/>
      <c r="BD70" s="960"/>
      <c r="BE70" s="236"/>
      <c r="BF70" s="236"/>
      <c r="BG70" s="236"/>
      <c r="BH70" s="236"/>
      <c r="BI70" s="236"/>
      <c r="BJ70" s="236"/>
      <c r="BK70" s="236"/>
      <c r="BL70" s="236"/>
      <c r="BM70" s="236"/>
      <c r="BN70" s="236"/>
      <c r="BO70" s="236"/>
      <c r="BP70" s="236"/>
      <c r="BQ70" s="233">
        <v>64</v>
      </c>
      <c r="BR70" s="238"/>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15">
      <c r="A71" s="233">
        <v>4</v>
      </c>
      <c r="B71" s="961" t="s">
        <v>567</v>
      </c>
      <c r="C71" s="962"/>
      <c r="D71" s="962"/>
      <c r="E71" s="962"/>
      <c r="F71" s="962"/>
      <c r="G71" s="962"/>
      <c r="H71" s="962"/>
      <c r="I71" s="962"/>
      <c r="J71" s="962"/>
      <c r="K71" s="962"/>
      <c r="L71" s="962"/>
      <c r="M71" s="962"/>
      <c r="N71" s="962"/>
      <c r="O71" s="962"/>
      <c r="P71" s="963"/>
      <c r="Q71" s="964">
        <v>3843</v>
      </c>
      <c r="R71" s="958"/>
      <c r="S71" s="958"/>
      <c r="T71" s="958"/>
      <c r="U71" s="958"/>
      <c r="V71" s="958">
        <v>3646</v>
      </c>
      <c r="W71" s="958"/>
      <c r="X71" s="958"/>
      <c r="Y71" s="958"/>
      <c r="Z71" s="958"/>
      <c r="AA71" s="958">
        <v>197</v>
      </c>
      <c r="AB71" s="958"/>
      <c r="AC71" s="958"/>
      <c r="AD71" s="958"/>
      <c r="AE71" s="958"/>
      <c r="AF71" s="958">
        <v>197</v>
      </c>
      <c r="AG71" s="958"/>
      <c r="AH71" s="958"/>
      <c r="AI71" s="958"/>
      <c r="AJ71" s="958"/>
      <c r="AK71" s="958">
        <v>6</v>
      </c>
      <c r="AL71" s="958"/>
      <c r="AM71" s="958"/>
      <c r="AN71" s="958"/>
      <c r="AO71" s="958"/>
      <c r="AP71" s="958" t="s">
        <v>496</v>
      </c>
      <c r="AQ71" s="958"/>
      <c r="AR71" s="958"/>
      <c r="AS71" s="958"/>
      <c r="AT71" s="958"/>
      <c r="AU71" s="958" t="s">
        <v>496</v>
      </c>
      <c r="AV71" s="958"/>
      <c r="AW71" s="958"/>
      <c r="AX71" s="958"/>
      <c r="AY71" s="958"/>
      <c r="AZ71" s="959"/>
      <c r="BA71" s="959"/>
      <c r="BB71" s="959"/>
      <c r="BC71" s="959"/>
      <c r="BD71" s="960"/>
      <c r="BE71" s="236"/>
      <c r="BF71" s="236"/>
      <c r="BG71" s="236"/>
      <c r="BH71" s="236"/>
      <c r="BI71" s="236"/>
      <c r="BJ71" s="236"/>
      <c r="BK71" s="236"/>
      <c r="BL71" s="236"/>
      <c r="BM71" s="236"/>
      <c r="BN71" s="236"/>
      <c r="BO71" s="236"/>
      <c r="BP71" s="236"/>
      <c r="BQ71" s="233">
        <v>65</v>
      </c>
      <c r="BR71" s="238"/>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15">
      <c r="A72" s="233">
        <v>5</v>
      </c>
      <c r="B72" s="961" t="s">
        <v>568</v>
      </c>
      <c r="C72" s="962"/>
      <c r="D72" s="962"/>
      <c r="E72" s="962"/>
      <c r="F72" s="962"/>
      <c r="G72" s="962"/>
      <c r="H72" s="962"/>
      <c r="I72" s="962"/>
      <c r="J72" s="962"/>
      <c r="K72" s="962"/>
      <c r="L72" s="962"/>
      <c r="M72" s="962"/>
      <c r="N72" s="962"/>
      <c r="O72" s="962"/>
      <c r="P72" s="963"/>
      <c r="Q72" s="964">
        <v>116</v>
      </c>
      <c r="R72" s="958"/>
      <c r="S72" s="958"/>
      <c r="T72" s="958"/>
      <c r="U72" s="958"/>
      <c r="V72" s="958">
        <v>116</v>
      </c>
      <c r="W72" s="958"/>
      <c r="X72" s="958"/>
      <c r="Y72" s="958"/>
      <c r="Z72" s="958"/>
      <c r="AA72" s="958">
        <v>0</v>
      </c>
      <c r="AB72" s="958"/>
      <c r="AC72" s="958"/>
      <c r="AD72" s="958"/>
      <c r="AE72" s="958"/>
      <c r="AF72" s="958">
        <v>0</v>
      </c>
      <c r="AG72" s="958"/>
      <c r="AH72" s="958"/>
      <c r="AI72" s="958"/>
      <c r="AJ72" s="958"/>
      <c r="AK72" s="958" t="s">
        <v>580</v>
      </c>
      <c r="AL72" s="958"/>
      <c r="AM72" s="958"/>
      <c r="AN72" s="958"/>
      <c r="AO72" s="958"/>
      <c r="AP72" s="958" t="s">
        <v>496</v>
      </c>
      <c r="AQ72" s="958"/>
      <c r="AR72" s="958"/>
      <c r="AS72" s="958"/>
      <c r="AT72" s="958"/>
      <c r="AU72" s="958" t="s">
        <v>496</v>
      </c>
      <c r="AV72" s="958"/>
      <c r="AW72" s="958"/>
      <c r="AX72" s="958"/>
      <c r="AY72" s="958"/>
      <c r="AZ72" s="959"/>
      <c r="BA72" s="959"/>
      <c r="BB72" s="959"/>
      <c r="BC72" s="959"/>
      <c r="BD72" s="960"/>
      <c r="BE72" s="236"/>
      <c r="BF72" s="236"/>
      <c r="BG72" s="236"/>
      <c r="BH72" s="236"/>
      <c r="BI72" s="236"/>
      <c r="BJ72" s="236"/>
      <c r="BK72" s="236"/>
      <c r="BL72" s="236"/>
      <c r="BM72" s="236"/>
      <c r="BN72" s="236"/>
      <c r="BO72" s="236"/>
      <c r="BP72" s="236"/>
      <c r="BQ72" s="233">
        <v>66</v>
      </c>
      <c r="BR72" s="238"/>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15">
      <c r="A73" s="233">
        <v>6</v>
      </c>
      <c r="B73" s="961" t="s">
        <v>569</v>
      </c>
      <c r="C73" s="962"/>
      <c r="D73" s="962"/>
      <c r="E73" s="962"/>
      <c r="F73" s="962"/>
      <c r="G73" s="962"/>
      <c r="H73" s="962"/>
      <c r="I73" s="962"/>
      <c r="J73" s="962"/>
      <c r="K73" s="962"/>
      <c r="L73" s="962"/>
      <c r="M73" s="962"/>
      <c r="N73" s="962"/>
      <c r="O73" s="962"/>
      <c r="P73" s="963"/>
      <c r="Q73" s="964">
        <v>202</v>
      </c>
      <c r="R73" s="958"/>
      <c r="S73" s="958"/>
      <c r="T73" s="958"/>
      <c r="U73" s="958"/>
      <c r="V73" s="958">
        <v>131</v>
      </c>
      <c r="W73" s="958"/>
      <c r="X73" s="958"/>
      <c r="Y73" s="958"/>
      <c r="Z73" s="958"/>
      <c r="AA73" s="958">
        <v>71</v>
      </c>
      <c r="AB73" s="958"/>
      <c r="AC73" s="958"/>
      <c r="AD73" s="958"/>
      <c r="AE73" s="958"/>
      <c r="AF73" s="958">
        <v>71</v>
      </c>
      <c r="AG73" s="958"/>
      <c r="AH73" s="958"/>
      <c r="AI73" s="958"/>
      <c r="AJ73" s="958"/>
      <c r="AK73" s="958" t="s">
        <v>580</v>
      </c>
      <c r="AL73" s="958"/>
      <c r="AM73" s="958"/>
      <c r="AN73" s="958"/>
      <c r="AO73" s="958"/>
      <c r="AP73" s="958" t="s">
        <v>496</v>
      </c>
      <c r="AQ73" s="958"/>
      <c r="AR73" s="958"/>
      <c r="AS73" s="958"/>
      <c r="AT73" s="958"/>
      <c r="AU73" s="958" t="s">
        <v>496</v>
      </c>
      <c r="AV73" s="958"/>
      <c r="AW73" s="958"/>
      <c r="AX73" s="958"/>
      <c r="AY73" s="958"/>
      <c r="AZ73" s="959"/>
      <c r="BA73" s="959"/>
      <c r="BB73" s="959"/>
      <c r="BC73" s="959"/>
      <c r="BD73" s="960"/>
      <c r="BE73" s="236"/>
      <c r="BF73" s="236"/>
      <c r="BG73" s="236"/>
      <c r="BH73" s="236"/>
      <c r="BI73" s="236"/>
      <c r="BJ73" s="236"/>
      <c r="BK73" s="236"/>
      <c r="BL73" s="236"/>
      <c r="BM73" s="236"/>
      <c r="BN73" s="236"/>
      <c r="BO73" s="236"/>
      <c r="BP73" s="236"/>
      <c r="BQ73" s="233">
        <v>67</v>
      </c>
      <c r="BR73" s="238"/>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15">
      <c r="A74" s="233">
        <v>7</v>
      </c>
      <c r="B74" s="961" t="s">
        <v>570</v>
      </c>
      <c r="C74" s="962"/>
      <c r="D74" s="962"/>
      <c r="E74" s="962"/>
      <c r="F74" s="962"/>
      <c r="G74" s="962"/>
      <c r="H74" s="962"/>
      <c r="I74" s="962"/>
      <c r="J74" s="962"/>
      <c r="K74" s="962"/>
      <c r="L74" s="962"/>
      <c r="M74" s="962"/>
      <c r="N74" s="962"/>
      <c r="O74" s="962"/>
      <c r="P74" s="963"/>
      <c r="Q74" s="964">
        <v>41</v>
      </c>
      <c r="R74" s="958"/>
      <c r="S74" s="958"/>
      <c r="T74" s="958"/>
      <c r="U74" s="958"/>
      <c r="V74" s="958">
        <v>38</v>
      </c>
      <c r="W74" s="958"/>
      <c r="X74" s="958"/>
      <c r="Y74" s="958"/>
      <c r="Z74" s="958"/>
      <c r="AA74" s="958">
        <v>3</v>
      </c>
      <c r="AB74" s="958"/>
      <c r="AC74" s="958"/>
      <c r="AD74" s="958"/>
      <c r="AE74" s="958"/>
      <c r="AF74" s="958">
        <v>3</v>
      </c>
      <c r="AG74" s="958"/>
      <c r="AH74" s="958"/>
      <c r="AI74" s="958"/>
      <c r="AJ74" s="958"/>
      <c r="AK74" s="958" t="s">
        <v>580</v>
      </c>
      <c r="AL74" s="958"/>
      <c r="AM74" s="958"/>
      <c r="AN74" s="958"/>
      <c r="AO74" s="958"/>
      <c r="AP74" s="958" t="s">
        <v>496</v>
      </c>
      <c r="AQ74" s="958"/>
      <c r="AR74" s="958"/>
      <c r="AS74" s="958"/>
      <c r="AT74" s="958"/>
      <c r="AU74" s="958" t="s">
        <v>496</v>
      </c>
      <c r="AV74" s="958"/>
      <c r="AW74" s="958"/>
      <c r="AX74" s="958"/>
      <c r="AY74" s="958"/>
      <c r="AZ74" s="959"/>
      <c r="BA74" s="959"/>
      <c r="BB74" s="959"/>
      <c r="BC74" s="959"/>
      <c r="BD74" s="960"/>
      <c r="BE74" s="236"/>
      <c r="BF74" s="236"/>
      <c r="BG74" s="236"/>
      <c r="BH74" s="236"/>
      <c r="BI74" s="236"/>
      <c r="BJ74" s="236"/>
      <c r="BK74" s="236"/>
      <c r="BL74" s="236"/>
      <c r="BM74" s="236"/>
      <c r="BN74" s="236"/>
      <c r="BO74" s="236"/>
      <c r="BP74" s="236"/>
      <c r="BQ74" s="233">
        <v>68</v>
      </c>
      <c r="BR74" s="238"/>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15">
      <c r="A75" s="233">
        <v>8</v>
      </c>
      <c r="B75" s="961" t="s">
        <v>571</v>
      </c>
      <c r="C75" s="962"/>
      <c r="D75" s="962"/>
      <c r="E75" s="962"/>
      <c r="F75" s="962"/>
      <c r="G75" s="962"/>
      <c r="H75" s="962"/>
      <c r="I75" s="962"/>
      <c r="J75" s="962"/>
      <c r="K75" s="962"/>
      <c r="L75" s="962"/>
      <c r="M75" s="962"/>
      <c r="N75" s="962"/>
      <c r="O75" s="962"/>
      <c r="P75" s="963"/>
      <c r="Q75" s="965">
        <v>237</v>
      </c>
      <c r="R75" s="966"/>
      <c r="S75" s="966"/>
      <c r="T75" s="966"/>
      <c r="U75" s="967"/>
      <c r="V75" s="968">
        <v>235</v>
      </c>
      <c r="W75" s="966"/>
      <c r="X75" s="966"/>
      <c r="Y75" s="966"/>
      <c r="Z75" s="967"/>
      <c r="AA75" s="968">
        <v>1</v>
      </c>
      <c r="AB75" s="966"/>
      <c r="AC75" s="966"/>
      <c r="AD75" s="966"/>
      <c r="AE75" s="967"/>
      <c r="AF75" s="968">
        <v>1</v>
      </c>
      <c r="AG75" s="966"/>
      <c r="AH75" s="966"/>
      <c r="AI75" s="966"/>
      <c r="AJ75" s="967"/>
      <c r="AK75" s="968">
        <v>34</v>
      </c>
      <c r="AL75" s="966"/>
      <c r="AM75" s="966"/>
      <c r="AN75" s="966"/>
      <c r="AO75" s="967"/>
      <c r="AP75" s="968" t="s">
        <v>496</v>
      </c>
      <c r="AQ75" s="966"/>
      <c r="AR75" s="966"/>
      <c r="AS75" s="966"/>
      <c r="AT75" s="967"/>
      <c r="AU75" s="968" t="s">
        <v>496</v>
      </c>
      <c r="AV75" s="966"/>
      <c r="AW75" s="966"/>
      <c r="AX75" s="966"/>
      <c r="AY75" s="967"/>
      <c r="AZ75" s="959"/>
      <c r="BA75" s="959"/>
      <c r="BB75" s="959"/>
      <c r="BC75" s="959"/>
      <c r="BD75" s="960"/>
      <c r="BE75" s="236"/>
      <c r="BF75" s="236"/>
      <c r="BG75" s="236"/>
      <c r="BH75" s="236"/>
      <c r="BI75" s="236"/>
      <c r="BJ75" s="236"/>
      <c r="BK75" s="236"/>
      <c r="BL75" s="236"/>
      <c r="BM75" s="236"/>
      <c r="BN75" s="236"/>
      <c r="BO75" s="236"/>
      <c r="BP75" s="236"/>
      <c r="BQ75" s="233">
        <v>69</v>
      </c>
      <c r="BR75" s="238"/>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15">
      <c r="A76" s="233">
        <v>9</v>
      </c>
      <c r="B76" s="961" t="s">
        <v>572</v>
      </c>
      <c r="C76" s="962"/>
      <c r="D76" s="962"/>
      <c r="E76" s="962"/>
      <c r="F76" s="962"/>
      <c r="G76" s="962"/>
      <c r="H76" s="962"/>
      <c r="I76" s="962"/>
      <c r="J76" s="962"/>
      <c r="K76" s="962"/>
      <c r="L76" s="962"/>
      <c r="M76" s="962"/>
      <c r="N76" s="962"/>
      <c r="O76" s="962"/>
      <c r="P76" s="963"/>
      <c r="Q76" s="965">
        <v>110</v>
      </c>
      <c r="R76" s="966"/>
      <c r="S76" s="966"/>
      <c r="T76" s="966"/>
      <c r="U76" s="967"/>
      <c r="V76" s="968">
        <v>102</v>
      </c>
      <c r="W76" s="966"/>
      <c r="X76" s="966"/>
      <c r="Y76" s="966"/>
      <c r="Z76" s="967"/>
      <c r="AA76" s="968">
        <v>8</v>
      </c>
      <c r="AB76" s="966"/>
      <c r="AC76" s="966"/>
      <c r="AD76" s="966"/>
      <c r="AE76" s="967"/>
      <c r="AF76" s="968">
        <v>8</v>
      </c>
      <c r="AG76" s="966"/>
      <c r="AH76" s="966"/>
      <c r="AI76" s="966"/>
      <c r="AJ76" s="967"/>
      <c r="AK76" s="968" t="s">
        <v>580</v>
      </c>
      <c r="AL76" s="966"/>
      <c r="AM76" s="966"/>
      <c r="AN76" s="966"/>
      <c r="AO76" s="967"/>
      <c r="AP76" s="968" t="s">
        <v>496</v>
      </c>
      <c r="AQ76" s="966"/>
      <c r="AR76" s="966"/>
      <c r="AS76" s="966"/>
      <c r="AT76" s="967"/>
      <c r="AU76" s="968" t="s">
        <v>496</v>
      </c>
      <c r="AV76" s="966"/>
      <c r="AW76" s="966"/>
      <c r="AX76" s="966"/>
      <c r="AY76" s="967"/>
      <c r="AZ76" s="959"/>
      <c r="BA76" s="959"/>
      <c r="BB76" s="959"/>
      <c r="BC76" s="959"/>
      <c r="BD76" s="960"/>
      <c r="BE76" s="236"/>
      <c r="BF76" s="236"/>
      <c r="BG76" s="236"/>
      <c r="BH76" s="236"/>
      <c r="BI76" s="236"/>
      <c r="BJ76" s="236"/>
      <c r="BK76" s="236"/>
      <c r="BL76" s="236"/>
      <c r="BM76" s="236"/>
      <c r="BN76" s="236"/>
      <c r="BO76" s="236"/>
      <c r="BP76" s="236"/>
      <c r="BQ76" s="233">
        <v>70</v>
      </c>
      <c r="BR76" s="238"/>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15">
      <c r="A77" s="233">
        <v>10</v>
      </c>
      <c r="B77" s="961" t="s">
        <v>573</v>
      </c>
      <c r="C77" s="962"/>
      <c r="D77" s="962"/>
      <c r="E77" s="962"/>
      <c r="F77" s="962"/>
      <c r="G77" s="962"/>
      <c r="H77" s="962"/>
      <c r="I77" s="962"/>
      <c r="J77" s="962"/>
      <c r="K77" s="962"/>
      <c r="L77" s="962"/>
      <c r="M77" s="962"/>
      <c r="N77" s="962"/>
      <c r="O77" s="962"/>
      <c r="P77" s="963"/>
      <c r="Q77" s="965">
        <v>158054</v>
      </c>
      <c r="R77" s="966"/>
      <c r="S77" s="966"/>
      <c r="T77" s="966"/>
      <c r="U77" s="967"/>
      <c r="V77" s="968">
        <v>156982</v>
      </c>
      <c r="W77" s="966"/>
      <c r="X77" s="966"/>
      <c r="Y77" s="966"/>
      <c r="Z77" s="967"/>
      <c r="AA77" s="968">
        <v>1071</v>
      </c>
      <c r="AB77" s="966"/>
      <c r="AC77" s="966"/>
      <c r="AD77" s="966"/>
      <c r="AE77" s="967"/>
      <c r="AF77" s="968">
        <v>1071</v>
      </c>
      <c r="AG77" s="966"/>
      <c r="AH77" s="966"/>
      <c r="AI77" s="966"/>
      <c r="AJ77" s="967"/>
      <c r="AK77" s="968" t="s">
        <v>580</v>
      </c>
      <c r="AL77" s="966"/>
      <c r="AM77" s="966"/>
      <c r="AN77" s="966"/>
      <c r="AO77" s="967"/>
      <c r="AP77" s="968" t="s">
        <v>496</v>
      </c>
      <c r="AQ77" s="966"/>
      <c r="AR77" s="966"/>
      <c r="AS77" s="966"/>
      <c r="AT77" s="967"/>
      <c r="AU77" s="968" t="s">
        <v>496</v>
      </c>
      <c r="AV77" s="966"/>
      <c r="AW77" s="966"/>
      <c r="AX77" s="966"/>
      <c r="AY77" s="967"/>
      <c r="AZ77" s="959"/>
      <c r="BA77" s="959"/>
      <c r="BB77" s="959"/>
      <c r="BC77" s="959"/>
      <c r="BD77" s="960"/>
      <c r="BE77" s="236"/>
      <c r="BF77" s="236"/>
      <c r="BG77" s="236"/>
      <c r="BH77" s="236"/>
      <c r="BI77" s="236"/>
      <c r="BJ77" s="236"/>
      <c r="BK77" s="236"/>
      <c r="BL77" s="236"/>
      <c r="BM77" s="236"/>
      <c r="BN77" s="236"/>
      <c r="BO77" s="236"/>
      <c r="BP77" s="236"/>
      <c r="BQ77" s="233">
        <v>71</v>
      </c>
      <c r="BR77" s="238"/>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15">
      <c r="A78" s="233">
        <v>11</v>
      </c>
      <c r="B78" s="961" t="s">
        <v>574</v>
      </c>
      <c r="C78" s="962"/>
      <c r="D78" s="962"/>
      <c r="E78" s="962"/>
      <c r="F78" s="962"/>
      <c r="G78" s="962"/>
      <c r="H78" s="962"/>
      <c r="I78" s="962"/>
      <c r="J78" s="962"/>
      <c r="K78" s="962"/>
      <c r="L78" s="962"/>
      <c r="M78" s="962"/>
      <c r="N78" s="962"/>
      <c r="O78" s="962"/>
      <c r="P78" s="963"/>
      <c r="Q78" s="964">
        <v>95</v>
      </c>
      <c r="R78" s="958"/>
      <c r="S78" s="958"/>
      <c r="T78" s="958"/>
      <c r="U78" s="958"/>
      <c r="V78" s="958">
        <v>93</v>
      </c>
      <c r="W78" s="958"/>
      <c r="X78" s="958"/>
      <c r="Y78" s="958"/>
      <c r="Z78" s="958"/>
      <c r="AA78" s="958">
        <v>2</v>
      </c>
      <c r="AB78" s="958"/>
      <c r="AC78" s="958"/>
      <c r="AD78" s="958"/>
      <c r="AE78" s="958"/>
      <c r="AF78" s="958">
        <v>2</v>
      </c>
      <c r="AG78" s="958"/>
      <c r="AH78" s="958"/>
      <c r="AI78" s="958"/>
      <c r="AJ78" s="958"/>
      <c r="AK78" s="958">
        <v>59</v>
      </c>
      <c r="AL78" s="958"/>
      <c r="AM78" s="958"/>
      <c r="AN78" s="958"/>
      <c r="AO78" s="958"/>
      <c r="AP78" s="958" t="s">
        <v>496</v>
      </c>
      <c r="AQ78" s="958"/>
      <c r="AR78" s="958"/>
      <c r="AS78" s="958"/>
      <c r="AT78" s="958"/>
      <c r="AU78" s="958" t="s">
        <v>496</v>
      </c>
      <c r="AV78" s="958"/>
      <c r="AW78" s="958"/>
      <c r="AX78" s="958"/>
      <c r="AY78" s="958"/>
      <c r="AZ78" s="959"/>
      <c r="BA78" s="959"/>
      <c r="BB78" s="959"/>
      <c r="BC78" s="959"/>
      <c r="BD78" s="960"/>
      <c r="BE78" s="236"/>
      <c r="BF78" s="236"/>
      <c r="BG78" s="236"/>
      <c r="BH78" s="236"/>
      <c r="BI78" s="236"/>
      <c r="BJ78" s="224"/>
      <c r="BK78" s="224"/>
      <c r="BL78" s="224"/>
      <c r="BM78" s="224"/>
      <c r="BN78" s="224"/>
      <c r="BO78" s="236"/>
      <c r="BP78" s="236"/>
      <c r="BQ78" s="233">
        <v>72</v>
      </c>
      <c r="BR78" s="238"/>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15">
      <c r="A79" s="233">
        <v>12</v>
      </c>
      <c r="B79" s="961" t="s">
        <v>575</v>
      </c>
      <c r="C79" s="962"/>
      <c r="D79" s="962"/>
      <c r="E79" s="962"/>
      <c r="F79" s="962"/>
      <c r="G79" s="962"/>
      <c r="H79" s="962"/>
      <c r="I79" s="962"/>
      <c r="J79" s="962"/>
      <c r="K79" s="962"/>
      <c r="L79" s="962"/>
      <c r="M79" s="962"/>
      <c r="N79" s="962"/>
      <c r="O79" s="962"/>
      <c r="P79" s="963"/>
      <c r="Q79" s="964">
        <v>292</v>
      </c>
      <c r="R79" s="958"/>
      <c r="S79" s="958"/>
      <c r="T79" s="958"/>
      <c r="U79" s="958"/>
      <c r="V79" s="958">
        <v>265</v>
      </c>
      <c r="W79" s="958"/>
      <c r="X79" s="958"/>
      <c r="Y79" s="958"/>
      <c r="Z79" s="958"/>
      <c r="AA79" s="958">
        <v>27</v>
      </c>
      <c r="AB79" s="958"/>
      <c r="AC79" s="958"/>
      <c r="AD79" s="958"/>
      <c r="AE79" s="958"/>
      <c r="AF79" s="958">
        <v>27</v>
      </c>
      <c r="AG79" s="958"/>
      <c r="AH79" s="958"/>
      <c r="AI79" s="958"/>
      <c r="AJ79" s="958"/>
      <c r="AK79" s="958" t="s">
        <v>580</v>
      </c>
      <c r="AL79" s="958"/>
      <c r="AM79" s="958"/>
      <c r="AN79" s="958"/>
      <c r="AO79" s="958"/>
      <c r="AP79" s="958" t="s">
        <v>496</v>
      </c>
      <c r="AQ79" s="958"/>
      <c r="AR79" s="958"/>
      <c r="AS79" s="958"/>
      <c r="AT79" s="958"/>
      <c r="AU79" s="958" t="s">
        <v>496</v>
      </c>
      <c r="AV79" s="958"/>
      <c r="AW79" s="958"/>
      <c r="AX79" s="958"/>
      <c r="AY79" s="958"/>
      <c r="AZ79" s="959"/>
      <c r="BA79" s="959"/>
      <c r="BB79" s="959"/>
      <c r="BC79" s="959"/>
      <c r="BD79" s="960"/>
      <c r="BE79" s="236"/>
      <c r="BF79" s="236"/>
      <c r="BG79" s="236"/>
      <c r="BH79" s="236"/>
      <c r="BI79" s="236"/>
      <c r="BJ79" s="224"/>
      <c r="BK79" s="224"/>
      <c r="BL79" s="224"/>
      <c r="BM79" s="224"/>
      <c r="BN79" s="224"/>
      <c r="BO79" s="236"/>
      <c r="BP79" s="236"/>
      <c r="BQ79" s="233">
        <v>73</v>
      </c>
      <c r="BR79" s="238"/>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15">
      <c r="A80" s="233">
        <v>13</v>
      </c>
      <c r="B80" s="961" t="s">
        <v>576</v>
      </c>
      <c r="C80" s="962"/>
      <c r="D80" s="962"/>
      <c r="E80" s="962"/>
      <c r="F80" s="962"/>
      <c r="G80" s="962"/>
      <c r="H80" s="962"/>
      <c r="I80" s="962"/>
      <c r="J80" s="962"/>
      <c r="K80" s="962"/>
      <c r="L80" s="962"/>
      <c r="M80" s="962"/>
      <c r="N80" s="962"/>
      <c r="O80" s="962"/>
      <c r="P80" s="963"/>
      <c r="Q80" s="964">
        <v>280</v>
      </c>
      <c r="R80" s="958"/>
      <c r="S80" s="958"/>
      <c r="T80" s="958"/>
      <c r="U80" s="958"/>
      <c r="V80" s="958">
        <v>258</v>
      </c>
      <c r="W80" s="958"/>
      <c r="X80" s="958"/>
      <c r="Y80" s="958"/>
      <c r="Z80" s="958"/>
      <c r="AA80" s="958">
        <v>22</v>
      </c>
      <c r="AB80" s="958"/>
      <c r="AC80" s="958"/>
      <c r="AD80" s="958"/>
      <c r="AE80" s="958"/>
      <c r="AF80" s="958">
        <v>22</v>
      </c>
      <c r="AG80" s="958"/>
      <c r="AH80" s="958"/>
      <c r="AI80" s="958"/>
      <c r="AJ80" s="958"/>
      <c r="AK80" s="958" t="s">
        <v>580</v>
      </c>
      <c r="AL80" s="958"/>
      <c r="AM80" s="958"/>
      <c r="AN80" s="958"/>
      <c r="AO80" s="958"/>
      <c r="AP80" s="958" t="s">
        <v>496</v>
      </c>
      <c r="AQ80" s="958"/>
      <c r="AR80" s="958"/>
      <c r="AS80" s="958"/>
      <c r="AT80" s="958"/>
      <c r="AU80" s="958" t="s">
        <v>496</v>
      </c>
      <c r="AV80" s="958"/>
      <c r="AW80" s="958"/>
      <c r="AX80" s="958"/>
      <c r="AY80" s="958"/>
      <c r="AZ80" s="959"/>
      <c r="BA80" s="959"/>
      <c r="BB80" s="959"/>
      <c r="BC80" s="959"/>
      <c r="BD80" s="960"/>
      <c r="BE80" s="236"/>
      <c r="BF80" s="236"/>
      <c r="BG80" s="236"/>
      <c r="BH80" s="236"/>
      <c r="BI80" s="236"/>
      <c r="BJ80" s="236"/>
      <c r="BK80" s="236"/>
      <c r="BL80" s="236"/>
      <c r="BM80" s="236"/>
      <c r="BN80" s="236"/>
      <c r="BO80" s="236"/>
      <c r="BP80" s="236"/>
      <c r="BQ80" s="233">
        <v>74</v>
      </c>
      <c r="BR80" s="238"/>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15">
      <c r="A81" s="233">
        <v>14</v>
      </c>
      <c r="B81" s="961" t="s">
        <v>577</v>
      </c>
      <c r="C81" s="962"/>
      <c r="D81" s="962"/>
      <c r="E81" s="962"/>
      <c r="F81" s="962"/>
      <c r="G81" s="962"/>
      <c r="H81" s="962"/>
      <c r="I81" s="962"/>
      <c r="J81" s="962"/>
      <c r="K81" s="962"/>
      <c r="L81" s="962"/>
      <c r="M81" s="962"/>
      <c r="N81" s="962"/>
      <c r="O81" s="962"/>
      <c r="P81" s="963"/>
      <c r="Q81" s="964">
        <v>357</v>
      </c>
      <c r="R81" s="958"/>
      <c r="S81" s="958"/>
      <c r="T81" s="958"/>
      <c r="U81" s="958"/>
      <c r="V81" s="958">
        <v>330</v>
      </c>
      <c r="W81" s="958"/>
      <c r="X81" s="958"/>
      <c r="Y81" s="958"/>
      <c r="Z81" s="958"/>
      <c r="AA81" s="958">
        <v>27</v>
      </c>
      <c r="AB81" s="958"/>
      <c r="AC81" s="958"/>
      <c r="AD81" s="958"/>
      <c r="AE81" s="958"/>
      <c r="AF81" s="958">
        <v>27</v>
      </c>
      <c r="AG81" s="958"/>
      <c r="AH81" s="958"/>
      <c r="AI81" s="958"/>
      <c r="AJ81" s="958"/>
      <c r="AK81" s="958" t="s">
        <v>580</v>
      </c>
      <c r="AL81" s="958"/>
      <c r="AM81" s="958"/>
      <c r="AN81" s="958"/>
      <c r="AO81" s="958"/>
      <c r="AP81" s="958" t="s">
        <v>496</v>
      </c>
      <c r="AQ81" s="958"/>
      <c r="AR81" s="958"/>
      <c r="AS81" s="958"/>
      <c r="AT81" s="958"/>
      <c r="AU81" s="958" t="s">
        <v>496</v>
      </c>
      <c r="AV81" s="958"/>
      <c r="AW81" s="958"/>
      <c r="AX81" s="958"/>
      <c r="AY81" s="958"/>
      <c r="AZ81" s="959"/>
      <c r="BA81" s="959"/>
      <c r="BB81" s="959"/>
      <c r="BC81" s="959"/>
      <c r="BD81" s="960"/>
      <c r="BE81" s="236"/>
      <c r="BF81" s="236"/>
      <c r="BG81" s="236"/>
      <c r="BH81" s="236"/>
      <c r="BI81" s="236"/>
      <c r="BJ81" s="236"/>
      <c r="BK81" s="236"/>
      <c r="BL81" s="236"/>
      <c r="BM81" s="236"/>
      <c r="BN81" s="236"/>
      <c r="BO81" s="236"/>
      <c r="BP81" s="236"/>
      <c r="BQ81" s="233">
        <v>75</v>
      </c>
      <c r="BR81" s="238"/>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15">
      <c r="A82" s="233">
        <v>15</v>
      </c>
      <c r="B82" s="961" t="s">
        <v>578</v>
      </c>
      <c r="C82" s="962"/>
      <c r="D82" s="962"/>
      <c r="E82" s="962"/>
      <c r="F82" s="962"/>
      <c r="G82" s="962"/>
      <c r="H82" s="962"/>
      <c r="I82" s="962"/>
      <c r="J82" s="962"/>
      <c r="K82" s="962"/>
      <c r="L82" s="962"/>
      <c r="M82" s="962"/>
      <c r="N82" s="962"/>
      <c r="O82" s="962"/>
      <c r="P82" s="963"/>
      <c r="Q82" s="964">
        <v>11</v>
      </c>
      <c r="R82" s="958"/>
      <c r="S82" s="958"/>
      <c r="T82" s="958"/>
      <c r="U82" s="958"/>
      <c r="V82" s="958">
        <v>10</v>
      </c>
      <c r="W82" s="958"/>
      <c r="X82" s="958"/>
      <c r="Y82" s="958"/>
      <c r="Z82" s="958"/>
      <c r="AA82" s="958">
        <v>2</v>
      </c>
      <c r="AB82" s="958"/>
      <c r="AC82" s="958"/>
      <c r="AD82" s="958"/>
      <c r="AE82" s="958"/>
      <c r="AF82" s="958">
        <v>2</v>
      </c>
      <c r="AG82" s="958"/>
      <c r="AH82" s="958"/>
      <c r="AI82" s="958"/>
      <c r="AJ82" s="958"/>
      <c r="AK82" s="958" t="s">
        <v>580</v>
      </c>
      <c r="AL82" s="958"/>
      <c r="AM82" s="958"/>
      <c r="AN82" s="958"/>
      <c r="AO82" s="958"/>
      <c r="AP82" s="958" t="s">
        <v>496</v>
      </c>
      <c r="AQ82" s="958"/>
      <c r="AR82" s="958"/>
      <c r="AS82" s="958"/>
      <c r="AT82" s="958"/>
      <c r="AU82" s="958" t="s">
        <v>496</v>
      </c>
      <c r="AV82" s="958"/>
      <c r="AW82" s="958"/>
      <c r="AX82" s="958"/>
      <c r="AY82" s="958"/>
      <c r="AZ82" s="959"/>
      <c r="BA82" s="959"/>
      <c r="BB82" s="959"/>
      <c r="BC82" s="959"/>
      <c r="BD82" s="960"/>
      <c r="BE82" s="236"/>
      <c r="BF82" s="236"/>
      <c r="BG82" s="236"/>
      <c r="BH82" s="236"/>
      <c r="BI82" s="236"/>
      <c r="BJ82" s="236"/>
      <c r="BK82" s="236"/>
      <c r="BL82" s="236"/>
      <c r="BM82" s="236"/>
      <c r="BN82" s="236"/>
      <c r="BO82" s="236"/>
      <c r="BP82" s="236"/>
      <c r="BQ82" s="233">
        <v>76</v>
      </c>
      <c r="BR82" s="238"/>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15">
      <c r="A83" s="233">
        <v>16</v>
      </c>
      <c r="B83" s="961" t="s">
        <v>579</v>
      </c>
      <c r="C83" s="962"/>
      <c r="D83" s="962"/>
      <c r="E83" s="962"/>
      <c r="F83" s="962"/>
      <c r="G83" s="962"/>
      <c r="H83" s="962"/>
      <c r="I83" s="962"/>
      <c r="J83" s="962"/>
      <c r="K83" s="962"/>
      <c r="L83" s="962"/>
      <c r="M83" s="962"/>
      <c r="N83" s="962"/>
      <c r="O83" s="962"/>
      <c r="P83" s="963"/>
      <c r="Q83" s="964">
        <v>144</v>
      </c>
      <c r="R83" s="958"/>
      <c r="S83" s="958"/>
      <c r="T83" s="958"/>
      <c r="U83" s="958"/>
      <c r="V83" s="958">
        <v>133</v>
      </c>
      <c r="W83" s="958"/>
      <c r="X83" s="958"/>
      <c r="Y83" s="958"/>
      <c r="Z83" s="958"/>
      <c r="AA83" s="958">
        <v>11</v>
      </c>
      <c r="AB83" s="958"/>
      <c r="AC83" s="958"/>
      <c r="AD83" s="958"/>
      <c r="AE83" s="958"/>
      <c r="AF83" s="958">
        <v>9</v>
      </c>
      <c r="AG83" s="958"/>
      <c r="AH83" s="958"/>
      <c r="AI83" s="958"/>
      <c r="AJ83" s="958"/>
      <c r="AK83" s="958" t="s">
        <v>580</v>
      </c>
      <c r="AL83" s="958"/>
      <c r="AM83" s="958"/>
      <c r="AN83" s="958"/>
      <c r="AO83" s="958"/>
      <c r="AP83" s="958" t="s">
        <v>496</v>
      </c>
      <c r="AQ83" s="958"/>
      <c r="AR83" s="958"/>
      <c r="AS83" s="958"/>
      <c r="AT83" s="958"/>
      <c r="AU83" s="958" t="s">
        <v>496</v>
      </c>
      <c r="AV83" s="958"/>
      <c r="AW83" s="958"/>
      <c r="AX83" s="958"/>
      <c r="AY83" s="958"/>
      <c r="AZ83" s="959"/>
      <c r="BA83" s="959"/>
      <c r="BB83" s="959"/>
      <c r="BC83" s="959"/>
      <c r="BD83" s="960"/>
      <c r="BE83" s="236"/>
      <c r="BF83" s="236"/>
      <c r="BG83" s="236"/>
      <c r="BH83" s="236"/>
      <c r="BI83" s="236"/>
      <c r="BJ83" s="236"/>
      <c r="BK83" s="236"/>
      <c r="BL83" s="236"/>
      <c r="BM83" s="236"/>
      <c r="BN83" s="236"/>
      <c r="BO83" s="236"/>
      <c r="BP83" s="236"/>
      <c r="BQ83" s="233">
        <v>77</v>
      </c>
      <c r="BR83" s="238"/>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15">
      <c r="A84" s="233">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6"/>
      <c r="BF84" s="236"/>
      <c r="BG84" s="236"/>
      <c r="BH84" s="236"/>
      <c r="BI84" s="236"/>
      <c r="BJ84" s="236"/>
      <c r="BK84" s="236"/>
      <c r="BL84" s="236"/>
      <c r="BM84" s="236"/>
      <c r="BN84" s="236"/>
      <c r="BO84" s="236"/>
      <c r="BP84" s="236"/>
      <c r="BQ84" s="233">
        <v>78</v>
      </c>
      <c r="BR84" s="238"/>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15">
      <c r="A85" s="233">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6"/>
      <c r="BF85" s="236"/>
      <c r="BG85" s="236"/>
      <c r="BH85" s="236"/>
      <c r="BI85" s="236"/>
      <c r="BJ85" s="236"/>
      <c r="BK85" s="236"/>
      <c r="BL85" s="236"/>
      <c r="BM85" s="236"/>
      <c r="BN85" s="236"/>
      <c r="BO85" s="236"/>
      <c r="BP85" s="236"/>
      <c r="BQ85" s="233">
        <v>79</v>
      </c>
      <c r="BR85" s="238"/>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15">
      <c r="A86" s="233">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6"/>
      <c r="BF86" s="236"/>
      <c r="BG86" s="236"/>
      <c r="BH86" s="236"/>
      <c r="BI86" s="236"/>
      <c r="BJ86" s="236"/>
      <c r="BK86" s="236"/>
      <c r="BL86" s="236"/>
      <c r="BM86" s="236"/>
      <c r="BN86" s="236"/>
      <c r="BO86" s="236"/>
      <c r="BP86" s="236"/>
      <c r="BQ86" s="233">
        <v>80</v>
      </c>
      <c r="BR86" s="238"/>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15">
      <c r="A87" s="239">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6"/>
      <c r="BF87" s="236"/>
      <c r="BG87" s="236"/>
      <c r="BH87" s="236"/>
      <c r="BI87" s="236"/>
      <c r="BJ87" s="236"/>
      <c r="BK87" s="236"/>
      <c r="BL87" s="236"/>
      <c r="BM87" s="236"/>
      <c r="BN87" s="236"/>
      <c r="BO87" s="236"/>
      <c r="BP87" s="236"/>
      <c r="BQ87" s="233">
        <v>81</v>
      </c>
      <c r="BR87" s="238"/>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
      <c r="A88" s="235" t="s">
        <v>378</v>
      </c>
      <c r="B88" s="924" t="s">
        <v>409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6067</v>
      </c>
      <c r="AG88" s="946"/>
      <c r="AH88" s="946"/>
      <c r="AI88" s="946"/>
      <c r="AJ88" s="946"/>
      <c r="AK88" s="950"/>
      <c r="AL88" s="950"/>
      <c r="AM88" s="950"/>
      <c r="AN88" s="950"/>
      <c r="AO88" s="950"/>
      <c r="AP88" s="946">
        <v>4817</v>
      </c>
      <c r="AQ88" s="946"/>
      <c r="AR88" s="946"/>
      <c r="AS88" s="946"/>
      <c r="AT88" s="946"/>
      <c r="AU88" s="946">
        <v>2032</v>
      </c>
      <c r="AV88" s="946"/>
      <c r="AW88" s="946"/>
      <c r="AX88" s="946"/>
      <c r="AY88" s="946"/>
      <c r="AZ88" s="947"/>
      <c r="BA88" s="947"/>
      <c r="BB88" s="947"/>
      <c r="BC88" s="947"/>
      <c r="BD88" s="948"/>
      <c r="BE88" s="236"/>
      <c r="BF88" s="236"/>
      <c r="BG88" s="236"/>
      <c r="BH88" s="236"/>
      <c r="BI88" s="236"/>
      <c r="BJ88" s="236"/>
      <c r="BK88" s="236"/>
      <c r="BL88" s="236"/>
      <c r="BM88" s="236"/>
      <c r="BN88" s="236"/>
      <c r="BO88" s="236"/>
      <c r="BP88" s="236"/>
      <c r="BQ88" s="233">
        <v>82</v>
      </c>
      <c r="BR88" s="238"/>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378</v>
      </c>
      <c r="BR102" s="924" t="s">
        <v>410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22</v>
      </c>
      <c r="CS102" s="940"/>
      <c r="CT102" s="940"/>
      <c r="CU102" s="940"/>
      <c r="CV102" s="941"/>
      <c r="CW102" s="939">
        <v>80</v>
      </c>
      <c r="CX102" s="940"/>
      <c r="CY102" s="940"/>
      <c r="CZ102" s="940"/>
      <c r="DA102" s="941"/>
      <c r="DB102" s="939">
        <v>872</v>
      </c>
      <c r="DC102" s="940"/>
      <c r="DD102" s="940"/>
      <c r="DE102" s="940"/>
      <c r="DF102" s="941"/>
      <c r="DG102" s="939" t="s">
        <v>584</v>
      </c>
      <c r="DH102" s="940"/>
      <c r="DI102" s="940"/>
      <c r="DJ102" s="940"/>
      <c r="DK102" s="941"/>
      <c r="DL102" s="939" t="s">
        <v>584</v>
      </c>
      <c r="DM102" s="940"/>
      <c r="DN102" s="940"/>
      <c r="DO102" s="940"/>
      <c r="DP102" s="941"/>
      <c r="DQ102" s="939">
        <v>245</v>
      </c>
      <c r="DR102" s="940"/>
      <c r="DS102" s="940"/>
      <c r="DT102" s="940"/>
      <c r="DU102" s="941"/>
      <c r="DV102" s="924"/>
      <c r="DW102" s="925"/>
      <c r="DX102" s="925"/>
      <c r="DY102" s="925"/>
      <c r="DZ102" s="926"/>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7" t="s">
        <v>411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8" t="s">
        <v>412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413</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414</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29" t="s">
        <v>415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15">
      <c r="A109" s="882" t="s">
        <v>417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418</v>
      </c>
      <c r="AB109" s="883"/>
      <c r="AC109" s="883"/>
      <c r="AD109" s="883"/>
      <c r="AE109" s="884"/>
      <c r="AF109" s="885" t="s">
        <v>419</v>
      </c>
      <c r="AG109" s="883"/>
      <c r="AH109" s="883"/>
      <c r="AI109" s="883"/>
      <c r="AJ109" s="884"/>
      <c r="AK109" s="885" t="s">
        <v>294</v>
      </c>
      <c r="AL109" s="883"/>
      <c r="AM109" s="883"/>
      <c r="AN109" s="883"/>
      <c r="AO109" s="884"/>
      <c r="AP109" s="885" t="s">
        <v>420</v>
      </c>
      <c r="AQ109" s="883"/>
      <c r="AR109" s="883"/>
      <c r="AS109" s="883"/>
      <c r="AT109" s="916"/>
      <c r="AU109" s="882" t="s">
        <v>417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418</v>
      </c>
      <c r="BR109" s="883"/>
      <c r="BS109" s="883"/>
      <c r="BT109" s="883"/>
      <c r="BU109" s="884"/>
      <c r="BV109" s="885" t="s">
        <v>419</v>
      </c>
      <c r="BW109" s="883"/>
      <c r="BX109" s="883"/>
      <c r="BY109" s="883"/>
      <c r="BZ109" s="884"/>
      <c r="CA109" s="885" t="s">
        <v>294</v>
      </c>
      <c r="CB109" s="883"/>
      <c r="CC109" s="883"/>
      <c r="CD109" s="883"/>
      <c r="CE109" s="884"/>
      <c r="CF109" s="923" t="s">
        <v>420</v>
      </c>
      <c r="CG109" s="923"/>
      <c r="CH109" s="923"/>
      <c r="CI109" s="923"/>
      <c r="CJ109" s="923"/>
      <c r="CK109" s="885" t="s">
        <v>421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418</v>
      </c>
      <c r="DH109" s="883"/>
      <c r="DI109" s="883"/>
      <c r="DJ109" s="883"/>
      <c r="DK109" s="884"/>
      <c r="DL109" s="885" t="s">
        <v>419</v>
      </c>
      <c r="DM109" s="883"/>
      <c r="DN109" s="883"/>
      <c r="DO109" s="883"/>
      <c r="DP109" s="884"/>
      <c r="DQ109" s="885" t="s">
        <v>294</v>
      </c>
      <c r="DR109" s="883"/>
      <c r="DS109" s="883"/>
      <c r="DT109" s="883"/>
      <c r="DU109" s="884"/>
      <c r="DV109" s="885" t="s">
        <v>420</v>
      </c>
      <c r="DW109" s="883"/>
      <c r="DX109" s="883"/>
      <c r="DY109" s="883"/>
      <c r="DZ109" s="916"/>
    </row>
    <row r="110" spans="1:131" s="224" customFormat="1" ht="26.25" customHeight="1" x14ac:dyDescent="0.15">
      <c r="A110" s="794" t="s">
        <v>422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5271389</v>
      </c>
      <c r="AB110" s="876"/>
      <c r="AC110" s="876"/>
      <c r="AD110" s="876"/>
      <c r="AE110" s="877"/>
      <c r="AF110" s="878">
        <v>5372524</v>
      </c>
      <c r="AG110" s="876"/>
      <c r="AH110" s="876"/>
      <c r="AI110" s="876"/>
      <c r="AJ110" s="877"/>
      <c r="AK110" s="878">
        <v>5084722</v>
      </c>
      <c r="AL110" s="876"/>
      <c r="AM110" s="876"/>
      <c r="AN110" s="876"/>
      <c r="AO110" s="877"/>
      <c r="AP110" s="879">
        <v>25.7</v>
      </c>
      <c r="AQ110" s="880"/>
      <c r="AR110" s="880"/>
      <c r="AS110" s="880"/>
      <c r="AT110" s="881"/>
      <c r="AU110" s="917" t="s">
        <v>69</v>
      </c>
      <c r="AV110" s="918"/>
      <c r="AW110" s="918"/>
      <c r="AX110" s="918"/>
      <c r="AY110" s="918"/>
      <c r="AZ110" s="847" t="s">
        <v>423</v>
      </c>
      <c r="BA110" s="795"/>
      <c r="BB110" s="795"/>
      <c r="BC110" s="795"/>
      <c r="BD110" s="795"/>
      <c r="BE110" s="795"/>
      <c r="BF110" s="795"/>
      <c r="BG110" s="795"/>
      <c r="BH110" s="795"/>
      <c r="BI110" s="795"/>
      <c r="BJ110" s="795"/>
      <c r="BK110" s="795"/>
      <c r="BL110" s="795"/>
      <c r="BM110" s="795"/>
      <c r="BN110" s="795"/>
      <c r="BO110" s="795"/>
      <c r="BP110" s="796"/>
      <c r="BQ110" s="848">
        <v>49901814</v>
      </c>
      <c r="BR110" s="829"/>
      <c r="BS110" s="829"/>
      <c r="BT110" s="829"/>
      <c r="BU110" s="829"/>
      <c r="BV110" s="829">
        <v>47697157</v>
      </c>
      <c r="BW110" s="829"/>
      <c r="BX110" s="829"/>
      <c r="BY110" s="829"/>
      <c r="BZ110" s="829"/>
      <c r="CA110" s="829">
        <v>50497797</v>
      </c>
      <c r="CB110" s="829"/>
      <c r="CC110" s="829"/>
      <c r="CD110" s="829"/>
      <c r="CE110" s="829"/>
      <c r="CF110" s="853">
        <v>255.4</v>
      </c>
      <c r="CG110" s="854"/>
      <c r="CH110" s="854"/>
      <c r="CI110" s="854"/>
      <c r="CJ110" s="854"/>
      <c r="CK110" s="913" t="s">
        <v>424</v>
      </c>
      <c r="CL110" s="806"/>
      <c r="CM110" s="847" t="s">
        <v>425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24" customFormat="1" ht="26.25" customHeight="1" x14ac:dyDescent="0.15">
      <c r="A111" s="761" t="s">
        <v>426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427</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24" customFormat="1" ht="26.25" customHeight="1" x14ac:dyDescent="0.15">
      <c r="A112" s="899" t="s">
        <v>429</v>
      </c>
      <c r="B112" s="900"/>
      <c r="C112" s="739" t="s">
        <v>430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431</v>
      </c>
      <c r="BA112" s="739"/>
      <c r="BB112" s="739"/>
      <c r="BC112" s="739"/>
      <c r="BD112" s="739"/>
      <c r="BE112" s="739"/>
      <c r="BF112" s="739"/>
      <c r="BG112" s="739"/>
      <c r="BH112" s="739"/>
      <c r="BI112" s="739"/>
      <c r="BJ112" s="739"/>
      <c r="BK112" s="739"/>
      <c r="BL112" s="739"/>
      <c r="BM112" s="739"/>
      <c r="BN112" s="739"/>
      <c r="BO112" s="739"/>
      <c r="BP112" s="740"/>
      <c r="BQ112" s="803">
        <v>5135561</v>
      </c>
      <c r="BR112" s="804"/>
      <c r="BS112" s="804"/>
      <c r="BT112" s="804"/>
      <c r="BU112" s="804"/>
      <c r="BV112" s="804">
        <v>4821535</v>
      </c>
      <c r="BW112" s="804"/>
      <c r="BX112" s="804"/>
      <c r="BY112" s="804"/>
      <c r="BZ112" s="804"/>
      <c r="CA112" s="804">
        <v>4745313</v>
      </c>
      <c r="CB112" s="804"/>
      <c r="CC112" s="804"/>
      <c r="CD112" s="804"/>
      <c r="CE112" s="804"/>
      <c r="CF112" s="862">
        <v>24</v>
      </c>
      <c r="CG112" s="863"/>
      <c r="CH112" s="863"/>
      <c r="CI112" s="863"/>
      <c r="CJ112" s="863"/>
      <c r="CK112" s="914"/>
      <c r="CL112" s="808"/>
      <c r="CM112" s="802" t="s">
        <v>432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4" customFormat="1" ht="26.25" customHeight="1" x14ac:dyDescent="0.15">
      <c r="A113" s="901"/>
      <c r="B113" s="902"/>
      <c r="C113" s="739" t="s">
        <v>433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605180</v>
      </c>
      <c r="AB113" s="906"/>
      <c r="AC113" s="906"/>
      <c r="AD113" s="906"/>
      <c r="AE113" s="907"/>
      <c r="AF113" s="908">
        <v>597262</v>
      </c>
      <c r="AG113" s="906"/>
      <c r="AH113" s="906"/>
      <c r="AI113" s="906"/>
      <c r="AJ113" s="907"/>
      <c r="AK113" s="908">
        <v>605811</v>
      </c>
      <c r="AL113" s="906"/>
      <c r="AM113" s="906"/>
      <c r="AN113" s="906"/>
      <c r="AO113" s="907"/>
      <c r="AP113" s="909">
        <v>3.1</v>
      </c>
      <c r="AQ113" s="910"/>
      <c r="AR113" s="910"/>
      <c r="AS113" s="910"/>
      <c r="AT113" s="911"/>
      <c r="AU113" s="919"/>
      <c r="AV113" s="920"/>
      <c r="AW113" s="920"/>
      <c r="AX113" s="920"/>
      <c r="AY113" s="920"/>
      <c r="AZ113" s="802" t="s">
        <v>434</v>
      </c>
      <c r="BA113" s="739"/>
      <c r="BB113" s="739"/>
      <c r="BC113" s="739"/>
      <c r="BD113" s="739"/>
      <c r="BE113" s="739"/>
      <c r="BF113" s="739"/>
      <c r="BG113" s="739"/>
      <c r="BH113" s="739"/>
      <c r="BI113" s="739"/>
      <c r="BJ113" s="739"/>
      <c r="BK113" s="739"/>
      <c r="BL113" s="739"/>
      <c r="BM113" s="739"/>
      <c r="BN113" s="739"/>
      <c r="BO113" s="739"/>
      <c r="BP113" s="740"/>
      <c r="BQ113" s="803">
        <v>2318411</v>
      </c>
      <c r="BR113" s="804"/>
      <c r="BS113" s="804"/>
      <c r="BT113" s="804"/>
      <c r="BU113" s="804"/>
      <c r="BV113" s="804">
        <v>2153380</v>
      </c>
      <c r="BW113" s="804"/>
      <c r="BX113" s="804"/>
      <c r="BY113" s="804"/>
      <c r="BZ113" s="804"/>
      <c r="CA113" s="804">
        <v>2031553</v>
      </c>
      <c r="CB113" s="804"/>
      <c r="CC113" s="804"/>
      <c r="CD113" s="804"/>
      <c r="CE113" s="804"/>
      <c r="CF113" s="862">
        <v>10.3</v>
      </c>
      <c r="CG113" s="863"/>
      <c r="CH113" s="863"/>
      <c r="CI113" s="863"/>
      <c r="CJ113" s="863"/>
      <c r="CK113" s="914"/>
      <c r="CL113" s="808"/>
      <c r="CM113" s="802" t="s">
        <v>435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24" customFormat="1" ht="26.25" customHeight="1" x14ac:dyDescent="0.15">
      <c r="A114" s="901"/>
      <c r="B114" s="902"/>
      <c r="C114" s="739" t="s">
        <v>436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439790</v>
      </c>
      <c r="AB114" s="767"/>
      <c r="AC114" s="767"/>
      <c r="AD114" s="767"/>
      <c r="AE114" s="768"/>
      <c r="AF114" s="769">
        <v>448322</v>
      </c>
      <c r="AG114" s="767"/>
      <c r="AH114" s="767"/>
      <c r="AI114" s="767"/>
      <c r="AJ114" s="768"/>
      <c r="AK114" s="769">
        <v>456809</v>
      </c>
      <c r="AL114" s="767"/>
      <c r="AM114" s="767"/>
      <c r="AN114" s="767"/>
      <c r="AO114" s="768"/>
      <c r="AP114" s="811">
        <v>2.2999999999999998</v>
      </c>
      <c r="AQ114" s="812"/>
      <c r="AR114" s="812"/>
      <c r="AS114" s="812"/>
      <c r="AT114" s="813"/>
      <c r="AU114" s="919"/>
      <c r="AV114" s="920"/>
      <c r="AW114" s="920"/>
      <c r="AX114" s="920"/>
      <c r="AY114" s="920"/>
      <c r="AZ114" s="802" t="s">
        <v>437</v>
      </c>
      <c r="BA114" s="739"/>
      <c r="BB114" s="739"/>
      <c r="BC114" s="739"/>
      <c r="BD114" s="739"/>
      <c r="BE114" s="739"/>
      <c r="BF114" s="739"/>
      <c r="BG114" s="739"/>
      <c r="BH114" s="739"/>
      <c r="BI114" s="739"/>
      <c r="BJ114" s="739"/>
      <c r="BK114" s="739"/>
      <c r="BL114" s="739"/>
      <c r="BM114" s="739"/>
      <c r="BN114" s="739"/>
      <c r="BO114" s="739"/>
      <c r="BP114" s="740"/>
      <c r="BQ114" s="803">
        <v>5305477</v>
      </c>
      <c r="BR114" s="804"/>
      <c r="BS114" s="804"/>
      <c r="BT114" s="804"/>
      <c r="BU114" s="804"/>
      <c r="BV114" s="804">
        <v>5099113</v>
      </c>
      <c r="BW114" s="804"/>
      <c r="BX114" s="804"/>
      <c r="BY114" s="804"/>
      <c r="BZ114" s="804"/>
      <c r="CA114" s="804">
        <v>5129029</v>
      </c>
      <c r="CB114" s="804"/>
      <c r="CC114" s="804"/>
      <c r="CD114" s="804"/>
      <c r="CE114" s="804"/>
      <c r="CF114" s="862">
        <v>25.9</v>
      </c>
      <c r="CG114" s="863"/>
      <c r="CH114" s="863"/>
      <c r="CI114" s="863"/>
      <c r="CJ114" s="863"/>
      <c r="CK114" s="914"/>
      <c r="CL114" s="808"/>
      <c r="CM114" s="802" t="s">
        <v>438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15">
      <c r="A115" s="901"/>
      <c r="B115" s="902"/>
      <c r="C115" s="739" t="s">
        <v>439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6144</v>
      </c>
      <c r="AB115" s="906"/>
      <c r="AC115" s="906"/>
      <c r="AD115" s="906"/>
      <c r="AE115" s="907"/>
      <c r="AF115" s="908">
        <v>5900</v>
      </c>
      <c r="AG115" s="906"/>
      <c r="AH115" s="906"/>
      <c r="AI115" s="906"/>
      <c r="AJ115" s="907"/>
      <c r="AK115" s="908">
        <v>5349</v>
      </c>
      <c r="AL115" s="906"/>
      <c r="AM115" s="906"/>
      <c r="AN115" s="906"/>
      <c r="AO115" s="907"/>
      <c r="AP115" s="909">
        <v>0</v>
      </c>
      <c r="AQ115" s="910"/>
      <c r="AR115" s="910"/>
      <c r="AS115" s="910"/>
      <c r="AT115" s="911"/>
      <c r="AU115" s="919"/>
      <c r="AV115" s="920"/>
      <c r="AW115" s="920"/>
      <c r="AX115" s="920"/>
      <c r="AY115" s="920"/>
      <c r="AZ115" s="802" t="s">
        <v>440</v>
      </c>
      <c r="BA115" s="739"/>
      <c r="BB115" s="739"/>
      <c r="BC115" s="739"/>
      <c r="BD115" s="739"/>
      <c r="BE115" s="739"/>
      <c r="BF115" s="739"/>
      <c r="BG115" s="739"/>
      <c r="BH115" s="739"/>
      <c r="BI115" s="739"/>
      <c r="BJ115" s="739"/>
      <c r="BK115" s="739"/>
      <c r="BL115" s="739"/>
      <c r="BM115" s="739"/>
      <c r="BN115" s="739"/>
      <c r="BO115" s="739"/>
      <c r="BP115" s="740"/>
      <c r="BQ115" s="803">
        <v>357664</v>
      </c>
      <c r="BR115" s="804"/>
      <c r="BS115" s="804"/>
      <c r="BT115" s="804"/>
      <c r="BU115" s="804"/>
      <c r="BV115" s="804">
        <v>319780</v>
      </c>
      <c r="BW115" s="804"/>
      <c r="BX115" s="804"/>
      <c r="BY115" s="804"/>
      <c r="BZ115" s="804"/>
      <c r="CA115" s="804">
        <v>244851</v>
      </c>
      <c r="CB115" s="804"/>
      <c r="CC115" s="804"/>
      <c r="CD115" s="804"/>
      <c r="CE115" s="804"/>
      <c r="CF115" s="862">
        <v>1.2</v>
      </c>
      <c r="CG115" s="863"/>
      <c r="CH115" s="863"/>
      <c r="CI115" s="863"/>
      <c r="CJ115" s="863"/>
      <c r="CK115" s="914"/>
      <c r="CL115" s="808"/>
      <c r="CM115" s="802" t="s">
        <v>441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24" customFormat="1" ht="26.25" customHeight="1" x14ac:dyDescent="0.15">
      <c r="A116" s="903"/>
      <c r="B116" s="904"/>
      <c r="C116" s="826" t="s">
        <v>442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443</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444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24"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445</v>
      </c>
      <c r="Z117" s="884"/>
      <c r="AA117" s="889">
        <v>6322503</v>
      </c>
      <c r="AB117" s="890"/>
      <c r="AC117" s="890"/>
      <c r="AD117" s="890"/>
      <c r="AE117" s="891"/>
      <c r="AF117" s="892">
        <v>6424008</v>
      </c>
      <c r="AG117" s="890"/>
      <c r="AH117" s="890"/>
      <c r="AI117" s="890"/>
      <c r="AJ117" s="891"/>
      <c r="AK117" s="892">
        <v>6152691</v>
      </c>
      <c r="AL117" s="890"/>
      <c r="AM117" s="890"/>
      <c r="AN117" s="890"/>
      <c r="AO117" s="891"/>
      <c r="AP117" s="893"/>
      <c r="AQ117" s="894"/>
      <c r="AR117" s="894"/>
      <c r="AS117" s="894"/>
      <c r="AT117" s="895"/>
      <c r="AU117" s="919"/>
      <c r="AV117" s="920"/>
      <c r="AW117" s="920"/>
      <c r="AX117" s="920"/>
      <c r="AY117" s="920"/>
      <c r="AZ117" s="850" t="s">
        <v>446</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15">
      <c r="A118" s="882" t="s">
        <v>421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418</v>
      </c>
      <c r="AB118" s="883"/>
      <c r="AC118" s="883"/>
      <c r="AD118" s="883"/>
      <c r="AE118" s="884"/>
      <c r="AF118" s="885" t="s">
        <v>419</v>
      </c>
      <c r="AG118" s="883"/>
      <c r="AH118" s="883"/>
      <c r="AI118" s="883"/>
      <c r="AJ118" s="884"/>
      <c r="AK118" s="885" t="s">
        <v>294</v>
      </c>
      <c r="AL118" s="883"/>
      <c r="AM118" s="883"/>
      <c r="AN118" s="883"/>
      <c r="AO118" s="884"/>
      <c r="AP118" s="886" t="s">
        <v>420</v>
      </c>
      <c r="AQ118" s="887"/>
      <c r="AR118" s="887"/>
      <c r="AS118" s="887"/>
      <c r="AT118" s="888"/>
      <c r="AU118" s="919"/>
      <c r="AV118" s="920"/>
      <c r="AW118" s="920"/>
      <c r="AX118" s="920"/>
      <c r="AY118" s="920"/>
      <c r="AZ118" s="825" t="s">
        <v>448</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15">
      <c r="A119" s="805" t="s">
        <v>424</v>
      </c>
      <c r="B119" s="806"/>
      <c r="C119" s="847" t="s">
        <v>425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47" t="s">
        <v>177</v>
      </c>
      <c r="BA119" s="247"/>
      <c r="BB119" s="247"/>
      <c r="BC119" s="247"/>
      <c r="BD119" s="247"/>
      <c r="BE119" s="247"/>
      <c r="BF119" s="247"/>
      <c r="BG119" s="247"/>
      <c r="BH119" s="247"/>
      <c r="BI119" s="247"/>
      <c r="BJ119" s="247"/>
      <c r="BK119" s="247"/>
      <c r="BL119" s="247"/>
      <c r="BM119" s="247"/>
      <c r="BN119" s="247"/>
      <c r="BO119" s="864" t="s">
        <v>450</v>
      </c>
      <c r="BP119" s="865"/>
      <c r="BQ119" s="866">
        <v>63018927</v>
      </c>
      <c r="BR119" s="832"/>
      <c r="BS119" s="832"/>
      <c r="BT119" s="832"/>
      <c r="BU119" s="832"/>
      <c r="BV119" s="832">
        <v>60090965</v>
      </c>
      <c r="BW119" s="832"/>
      <c r="BX119" s="832"/>
      <c r="BY119" s="832"/>
      <c r="BZ119" s="832"/>
      <c r="CA119" s="832">
        <v>62648543</v>
      </c>
      <c r="CB119" s="832"/>
      <c r="CC119" s="832"/>
      <c r="CD119" s="832"/>
      <c r="CE119" s="832"/>
      <c r="CF119" s="735"/>
      <c r="CG119" s="736"/>
      <c r="CH119" s="736"/>
      <c r="CI119" s="736"/>
      <c r="CJ119" s="821"/>
      <c r="CK119" s="915"/>
      <c r="CL119" s="810"/>
      <c r="CM119" s="825" t="s">
        <v>451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24" customFormat="1" ht="26.25" customHeight="1" x14ac:dyDescent="0.15">
      <c r="A120" s="807"/>
      <c r="B120" s="808"/>
      <c r="C120" s="802" t="s">
        <v>428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452</v>
      </c>
      <c r="AV120" s="868"/>
      <c r="AW120" s="868"/>
      <c r="AX120" s="868"/>
      <c r="AY120" s="869"/>
      <c r="AZ120" s="847" t="s">
        <v>453</v>
      </c>
      <c r="BA120" s="795"/>
      <c r="BB120" s="795"/>
      <c r="BC120" s="795"/>
      <c r="BD120" s="795"/>
      <c r="BE120" s="795"/>
      <c r="BF120" s="795"/>
      <c r="BG120" s="795"/>
      <c r="BH120" s="795"/>
      <c r="BI120" s="795"/>
      <c r="BJ120" s="795"/>
      <c r="BK120" s="795"/>
      <c r="BL120" s="795"/>
      <c r="BM120" s="795"/>
      <c r="BN120" s="795"/>
      <c r="BO120" s="795"/>
      <c r="BP120" s="796"/>
      <c r="BQ120" s="848">
        <v>23177422</v>
      </c>
      <c r="BR120" s="829"/>
      <c r="BS120" s="829"/>
      <c r="BT120" s="829"/>
      <c r="BU120" s="829"/>
      <c r="BV120" s="829">
        <v>23531730</v>
      </c>
      <c r="BW120" s="829"/>
      <c r="BX120" s="829"/>
      <c r="BY120" s="829"/>
      <c r="BZ120" s="829"/>
      <c r="CA120" s="829">
        <v>21653028</v>
      </c>
      <c r="CB120" s="829"/>
      <c r="CC120" s="829"/>
      <c r="CD120" s="829"/>
      <c r="CE120" s="829"/>
      <c r="CF120" s="853">
        <v>109.5</v>
      </c>
      <c r="CG120" s="854"/>
      <c r="CH120" s="854"/>
      <c r="CI120" s="854"/>
      <c r="CJ120" s="854"/>
      <c r="CK120" s="855" t="s">
        <v>454</v>
      </c>
      <c r="CL120" s="839"/>
      <c r="CM120" s="839"/>
      <c r="CN120" s="839"/>
      <c r="CO120" s="840"/>
      <c r="CP120" s="859" t="s">
        <v>395</v>
      </c>
      <c r="CQ120" s="860"/>
      <c r="CR120" s="860"/>
      <c r="CS120" s="860"/>
      <c r="CT120" s="860"/>
      <c r="CU120" s="860"/>
      <c r="CV120" s="860"/>
      <c r="CW120" s="860"/>
      <c r="CX120" s="860"/>
      <c r="CY120" s="860"/>
      <c r="CZ120" s="860"/>
      <c r="DA120" s="860"/>
      <c r="DB120" s="860"/>
      <c r="DC120" s="860"/>
      <c r="DD120" s="860"/>
      <c r="DE120" s="860"/>
      <c r="DF120" s="861"/>
      <c r="DG120" s="848">
        <v>3306404</v>
      </c>
      <c r="DH120" s="829"/>
      <c r="DI120" s="829"/>
      <c r="DJ120" s="829"/>
      <c r="DK120" s="829"/>
      <c r="DL120" s="829">
        <v>3223774</v>
      </c>
      <c r="DM120" s="829"/>
      <c r="DN120" s="829"/>
      <c r="DO120" s="829"/>
      <c r="DP120" s="829"/>
      <c r="DQ120" s="829">
        <v>3342404</v>
      </c>
      <c r="DR120" s="829"/>
      <c r="DS120" s="829"/>
      <c r="DT120" s="829"/>
      <c r="DU120" s="829"/>
      <c r="DV120" s="830">
        <v>16.899999999999999</v>
      </c>
      <c r="DW120" s="830"/>
      <c r="DX120" s="830"/>
      <c r="DY120" s="830"/>
      <c r="DZ120" s="831"/>
    </row>
    <row r="121" spans="1:130" s="224" customFormat="1" ht="26.25" customHeight="1" x14ac:dyDescent="0.15">
      <c r="A121" s="807"/>
      <c r="B121" s="808"/>
      <c r="C121" s="850" t="s">
        <v>455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456</v>
      </c>
      <c r="BA121" s="739"/>
      <c r="BB121" s="739"/>
      <c r="BC121" s="739"/>
      <c r="BD121" s="739"/>
      <c r="BE121" s="739"/>
      <c r="BF121" s="739"/>
      <c r="BG121" s="739"/>
      <c r="BH121" s="739"/>
      <c r="BI121" s="739"/>
      <c r="BJ121" s="739"/>
      <c r="BK121" s="739"/>
      <c r="BL121" s="739"/>
      <c r="BM121" s="739"/>
      <c r="BN121" s="739"/>
      <c r="BO121" s="739"/>
      <c r="BP121" s="740"/>
      <c r="BQ121" s="803">
        <v>2139182</v>
      </c>
      <c r="BR121" s="804"/>
      <c r="BS121" s="804"/>
      <c r="BT121" s="804"/>
      <c r="BU121" s="804"/>
      <c r="BV121" s="804">
        <v>1996900</v>
      </c>
      <c r="BW121" s="804"/>
      <c r="BX121" s="804"/>
      <c r="BY121" s="804"/>
      <c r="BZ121" s="804"/>
      <c r="CA121" s="804">
        <v>2321504</v>
      </c>
      <c r="CB121" s="804"/>
      <c r="CC121" s="804"/>
      <c r="CD121" s="804"/>
      <c r="CE121" s="804"/>
      <c r="CF121" s="862">
        <v>11.7</v>
      </c>
      <c r="CG121" s="863"/>
      <c r="CH121" s="863"/>
      <c r="CI121" s="863"/>
      <c r="CJ121" s="863"/>
      <c r="CK121" s="856"/>
      <c r="CL121" s="842"/>
      <c r="CM121" s="842"/>
      <c r="CN121" s="842"/>
      <c r="CO121" s="843"/>
      <c r="CP121" s="822" t="s">
        <v>398</v>
      </c>
      <c r="CQ121" s="823"/>
      <c r="CR121" s="823"/>
      <c r="CS121" s="823"/>
      <c r="CT121" s="823"/>
      <c r="CU121" s="823"/>
      <c r="CV121" s="823"/>
      <c r="CW121" s="823"/>
      <c r="CX121" s="823"/>
      <c r="CY121" s="823"/>
      <c r="CZ121" s="823"/>
      <c r="DA121" s="823"/>
      <c r="DB121" s="823"/>
      <c r="DC121" s="823"/>
      <c r="DD121" s="823"/>
      <c r="DE121" s="823"/>
      <c r="DF121" s="824"/>
      <c r="DG121" s="803">
        <v>1142418</v>
      </c>
      <c r="DH121" s="804"/>
      <c r="DI121" s="804"/>
      <c r="DJ121" s="804"/>
      <c r="DK121" s="804"/>
      <c r="DL121" s="804">
        <v>964642</v>
      </c>
      <c r="DM121" s="804"/>
      <c r="DN121" s="804"/>
      <c r="DO121" s="804"/>
      <c r="DP121" s="804"/>
      <c r="DQ121" s="804">
        <v>805880</v>
      </c>
      <c r="DR121" s="804"/>
      <c r="DS121" s="804"/>
      <c r="DT121" s="804"/>
      <c r="DU121" s="804"/>
      <c r="DV121" s="781">
        <v>4.0999999999999996</v>
      </c>
      <c r="DW121" s="781"/>
      <c r="DX121" s="781"/>
      <c r="DY121" s="781"/>
      <c r="DZ121" s="782"/>
    </row>
    <row r="122" spans="1:130" s="224" customFormat="1" ht="26.25" customHeight="1" x14ac:dyDescent="0.15">
      <c r="A122" s="807"/>
      <c r="B122" s="808"/>
      <c r="C122" s="802" t="s">
        <v>438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457</v>
      </c>
      <c r="BA122" s="826"/>
      <c r="BB122" s="826"/>
      <c r="BC122" s="826"/>
      <c r="BD122" s="826"/>
      <c r="BE122" s="826"/>
      <c r="BF122" s="826"/>
      <c r="BG122" s="826"/>
      <c r="BH122" s="826"/>
      <c r="BI122" s="826"/>
      <c r="BJ122" s="826"/>
      <c r="BK122" s="826"/>
      <c r="BL122" s="826"/>
      <c r="BM122" s="826"/>
      <c r="BN122" s="826"/>
      <c r="BO122" s="826"/>
      <c r="BP122" s="827"/>
      <c r="BQ122" s="866">
        <v>40326653</v>
      </c>
      <c r="BR122" s="832"/>
      <c r="BS122" s="832"/>
      <c r="BT122" s="832"/>
      <c r="BU122" s="832"/>
      <c r="BV122" s="832">
        <v>38541822</v>
      </c>
      <c r="BW122" s="832"/>
      <c r="BX122" s="832"/>
      <c r="BY122" s="832"/>
      <c r="BZ122" s="832"/>
      <c r="CA122" s="832">
        <v>40942339</v>
      </c>
      <c r="CB122" s="832"/>
      <c r="CC122" s="832"/>
      <c r="CD122" s="832"/>
      <c r="CE122" s="832"/>
      <c r="CF122" s="833">
        <v>207</v>
      </c>
      <c r="CG122" s="834"/>
      <c r="CH122" s="834"/>
      <c r="CI122" s="834"/>
      <c r="CJ122" s="834"/>
      <c r="CK122" s="856"/>
      <c r="CL122" s="842"/>
      <c r="CM122" s="842"/>
      <c r="CN122" s="842"/>
      <c r="CO122" s="843"/>
      <c r="CP122" s="822" t="s">
        <v>401</v>
      </c>
      <c r="CQ122" s="823"/>
      <c r="CR122" s="823"/>
      <c r="CS122" s="823"/>
      <c r="CT122" s="823"/>
      <c r="CU122" s="823"/>
      <c r="CV122" s="823"/>
      <c r="CW122" s="823"/>
      <c r="CX122" s="823"/>
      <c r="CY122" s="823"/>
      <c r="CZ122" s="823"/>
      <c r="DA122" s="823"/>
      <c r="DB122" s="823"/>
      <c r="DC122" s="823"/>
      <c r="DD122" s="823"/>
      <c r="DE122" s="823"/>
      <c r="DF122" s="824"/>
      <c r="DG122" s="803">
        <v>507018</v>
      </c>
      <c r="DH122" s="804"/>
      <c r="DI122" s="804"/>
      <c r="DJ122" s="804"/>
      <c r="DK122" s="804"/>
      <c r="DL122" s="804">
        <v>479051</v>
      </c>
      <c r="DM122" s="804"/>
      <c r="DN122" s="804"/>
      <c r="DO122" s="804"/>
      <c r="DP122" s="804"/>
      <c r="DQ122" s="804">
        <v>450825</v>
      </c>
      <c r="DR122" s="804"/>
      <c r="DS122" s="804"/>
      <c r="DT122" s="804"/>
      <c r="DU122" s="804"/>
      <c r="DV122" s="781">
        <v>2.2999999999999998</v>
      </c>
      <c r="DW122" s="781"/>
      <c r="DX122" s="781"/>
      <c r="DY122" s="781"/>
      <c r="DZ122" s="782"/>
    </row>
    <row r="123" spans="1:130" s="224" customFormat="1" ht="26.25" customHeight="1" x14ac:dyDescent="0.15">
      <c r="A123" s="807"/>
      <c r="B123" s="808"/>
      <c r="C123" s="802" t="s">
        <v>444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47" t="s">
        <v>177</v>
      </c>
      <c r="BA123" s="247"/>
      <c r="BB123" s="247"/>
      <c r="BC123" s="247"/>
      <c r="BD123" s="247"/>
      <c r="BE123" s="247"/>
      <c r="BF123" s="247"/>
      <c r="BG123" s="247"/>
      <c r="BH123" s="247"/>
      <c r="BI123" s="247"/>
      <c r="BJ123" s="247"/>
      <c r="BK123" s="247"/>
      <c r="BL123" s="247"/>
      <c r="BM123" s="247"/>
      <c r="BN123" s="247"/>
      <c r="BO123" s="864" t="s">
        <v>458</v>
      </c>
      <c r="BP123" s="865"/>
      <c r="BQ123" s="819">
        <v>65643257</v>
      </c>
      <c r="BR123" s="820"/>
      <c r="BS123" s="820"/>
      <c r="BT123" s="820"/>
      <c r="BU123" s="820"/>
      <c r="BV123" s="820">
        <v>64070452</v>
      </c>
      <c r="BW123" s="820"/>
      <c r="BX123" s="820"/>
      <c r="BY123" s="820"/>
      <c r="BZ123" s="820"/>
      <c r="CA123" s="820">
        <v>64916871</v>
      </c>
      <c r="CB123" s="820"/>
      <c r="CC123" s="820"/>
      <c r="CD123" s="820"/>
      <c r="CE123" s="820"/>
      <c r="CF123" s="735"/>
      <c r="CG123" s="736"/>
      <c r="CH123" s="736"/>
      <c r="CI123" s="736"/>
      <c r="CJ123" s="821"/>
      <c r="CK123" s="856"/>
      <c r="CL123" s="842"/>
      <c r="CM123" s="842"/>
      <c r="CN123" s="842"/>
      <c r="CO123" s="843"/>
      <c r="CP123" s="822" t="s">
        <v>397</v>
      </c>
      <c r="CQ123" s="823"/>
      <c r="CR123" s="823"/>
      <c r="CS123" s="823"/>
      <c r="CT123" s="823"/>
      <c r="CU123" s="823"/>
      <c r="CV123" s="823"/>
      <c r="CW123" s="823"/>
      <c r="CX123" s="823"/>
      <c r="CY123" s="823"/>
      <c r="CZ123" s="823"/>
      <c r="DA123" s="823"/>
      <c r="DB123" s="823"/>
      <c r="DC123" s="823"/>
      <c r="DD123" s="823"/>
      <c r="DE123" s="823"/>
      <c r="DF123" s="824"/>
      <c r="DG123" s="766">
        <v>131443</v>
      </c>
      <c r="DH123" s="767"/>
      <c r="DI123" s="767"/>
      <c r="DJ123" s="767"/>
      <c r="DK123" s="768"/>
      <c r="DL123" s="769">
        <v>109163</v>
      </c>
      <c r="DM123" s="767"/>
      <c r="DN123" s="767"/>
      <c r="DO123" s="767"/>
      <c r="DP123" s="768"/>
      <c r="DQ123" s="769">
        <v>102244</v>
      </c>
      <c r="DR123" s="767"/>
      <c r="DS123" s="767"/>
      <c r="DT123" s="767"/>
      <c r="DU123" s="768"/>
      <c r="DV123" s="811">
        <v>0.5</v>
      </c>
      <c r="DW123" s="812"/>
      <c r="DX123" s="812"/>
      <c r="DY123" s="812"/>
      <c r="DZ123" s="813"/>
    </row>
    <row r="124" spans="1:130" s="224" customFormat="1" ht="26.25" customHeight="1" thickBot="1" x14ac:dyDescent="0.2">
      <c r="A124" s="807"/>
      <c r="B124" s="808"/>
      <c r="C124" s="802" t="s">
        <v>447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460</v>
      </c>
      <c r="CQ124" s="823"/>
      <c r="CR124" s="823"/>
      <c r="CS124" s="823"/>
      <c r="CT124" s="823"/>
      <c r="CU124" s="823"/>
      <c r="CV124" s="823"/>
      <c r="CW124" s="823"/>
      <c r="CX124" s="823"/>
      <c r="CY124" s="823"/>
      <c r="CZ124" s="823"/>
      <c r="DA124" s="823"/>
      <c r="DB124" s="823"/>
      <c r="DC124" s="823"/>
      <c r="DD124" s="823"/>
      <c r="DE124" s="823"/>
      <c r="DF124" s="824"/>
      <c r="DG124" s="750">
        <v>48278</v>
      </c>
      <c r="DH124" s="751"/>
      <c r="DI124" s="751"/>
      <c r="DJ124" s="751"/>
      <c r="DK124" s="752"/>
      <c r="DL124" s="753">
        <v>44905</v>
      </c>
      <c r="DM124" s="751"/>
      <c r="DN124" s="751"/>
      <c r="DO124" s="751"/>
      <c r="DP124" s="752"/>
      <c r="DQ124" s="753">
        <v>43960</v>
      </c>
      <c r="DR124" s="751"/>
      <c r="DS124" s="751"/>
      <c r="DT124" s="751"/>
      <c r="DU124" s="752"/>
      <c r="DV124" s="835">
        <v>0.2</v>
      </c>
      <c r="DW124" s="836"/>
      <c r="DX124" s="836"/>
      <c r="DY124" s="836"/>
      <c r="DZ124" s="837"/>
    </row>
    <row r="125" spans="1:130" s="224" customFormat="1" ht="26.25" customHeight="1" x14ac:dyDescent="0.15">
      <c r="A125" s="807"/>
      <c r="B125" s="808"/>
      <c r="C125" s="802" t="s">
        <v>449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461</v>
      </c>
      <c r="CL125" s="839"/>
      <c r="CM125" s="839"/>
      <c r="CN125" s="839"/>
      <c r="CO125" s="840"/>
      <c r="CP125" s="847" t="s">
        <v>462</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x14ac:dyDescent="0.2">
      <c r="A126" s="807"/>
      <c r="B126" s="808"/>
      <c r="C126" s="802" t="s">
        <v>451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463</v>
      </c>
      <c r="CQ126" s="739"/>
      <c r="CR126" s="739"/>
      <c r="CS126" s="739"/>
      <c r="CT126" s="739"/>
      <c r="CU126" s="739"/>
      <c r="CV126" s="739"/>
      <c r="CW126" s="739"/>
      <c r="CX126" s="739"/>
      <c r="CY126" s="739"/>
      <c r="CZ126" s="739"/>
      <c r="DA126" s="739"/>
      <c r="DB126" s="739"/>
      <c r="DC126" s="739"/>
      <c r="DD126" s="739"/>
      <c r="DE126" s="739"/>
      <c r="DF126" s="740"/>
      <c r="DG126" s="803">
        <v>357664</v>
      </c>
      <c r="DH126" s="804"/>
      <c r="DI126" s="804"/>
      <c r="DJ126" s="804"/>
      <c r="DK126" s="804"/>
      <c r="DL126" s="804">
        <v>319780</v>
      </c>
      <c r="DM126" s="804"/>
      <c r="DN126" s="804"/>
      <c r="DO126" s="804"/>
      <c r="DP126" s="804"/>
      <c r="DQ126" s="804">
        <v>244851</v>
      </c>
      <c r="DR126" s="804"/>
      <c r="DS126" s="804"/>
      <c r="DT126" s="804"/>
      <c r="DU126" s="804"/>
      <c r="DV126" s="781">
        <v>1.2</v>
      </c>
      <c r="DW126" s="781"/>
      <c r="DX126" s="781"/>
      <c r="DY126" s="781"/>
      <c r="DZ126" s="782"/>
    </row>
    <row r="127" spans="1:130" s="224" customFormat="1" ht="26.25" customHeight="1" x14ac:dyDescent="0.15">
      <c r="A127" s="809"/>
      <c r="B127" s="810"/>
      <c r="C127" s="825" t="s">
        <v>464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6144</v>
      </c>
      <c r="AB127" s="767"/>
      <c r="AC127" s="767"/>
      <c r="AD127" s="767"/>
      <c r="AE127" s="768"/>
      <c r="AF127" s="769">
        <v>5900</v>
      </c>
      <c r="AG127" s="767"/>
      <c r="AH127" s="767"/>
      <c r="AI127" s="767"/>
      <c r="AJ127" s="768"/>
      <c r="AK127" s="769">
        <v>5349</v>
      </c>
      <c r="AL127" s="767"/>
      <c r="AM127" s="767"/>
      <c r="AN127" s="767"/>
      <c r="AO127" s="768"/>
      <c r="AP127" s="811">
        <v>0</v>
      </c>
      <c r="AQ127" s="812"/>
      <c r="AR127" s="812"/>
      <c r="AS127" s="812"/>
      <c r="AT127" s="813"/>
      <c r="AU127" s="226"/>
      <c r="AV127" s="226"/>
      <c r="AW127" s="226"/>
      <c r="AX127" s="828" t="s">
        <v>465</v>
      </c>
      <c r="AY127" s="799"/>
      <c r="AZ127" s="799"/>
      <c r="BA127" s="799"/>
      <c r="BB127" s="799"/>
      <c r="BC127" s="799"/>
      <c r="BD127" s="799"/>
      <c r="BE127" s="800"/>
      <c r="BF127" s="798" t="s">
        <v>466</v>
      </c>
      <c r="BG127" s="799"/>
      <c r="BH127" s="799"/>
      <c r="BI127" s="799"/>
      <c r="BJ127" s="799"/>
      <c r="BK127" s="799"/>
      <c r="BL127" s="800"/>
      <c r="BM127" s="798" t="s">
        <v>467</v>
      </c>
      <c r="BN127" s="799"/>
      <c r="BO127" s="799"/>
      <c r="BP127" s="799"/>
      <c r="BQ127" s="799"/>
      <c r="BR127" s="799"/>
      <c r="BS127" s="800"/>
      <c r="BT127" s="798" t="s">
        <v>468</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469</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4" customFormat="1" ht="26.25" customHeight="1" thickBot="1" x14ac:dyDescent="0.2">
      <c r="A128" s="783" t="s">
        <v>470</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471</v>
      </c>
      <c r="X128" s="785"/>
      <c r="Y128" s="785"/>
      <c r="Z128" s="786"/>
      <c r="AA128" s="787">
        <v>424397</v>
      </c>
      <c r="AB128" s="788"/>
      <c r="AC128" s="788"/>
      <c r="AD128" s="788"/>
      <c r="AE128" s="789"/>
      <c r="AF128" s="790">
        <v>414393</v>
      </c>
      <c r="AG128" s="788"/>
      <c r="AH128" s="788"/>
      <c r="AI128" s="788"/>
      <c r="AJ128" s="789"/>
      <c r="AK128" s="790">
        <v>454967</v>
      </c>
      <c r="AL128" s="788"/>
      <c r="AM128" s="788"/>
      <c r="AN128" s="788"/>
      <c r="AO128" s="789"/>
      <c r="AP128" s="791"/>
      <c r="AQ128" s="792"/>
      <c r="AR128" s="792"/>
      <c r="AS128" s="792"/>
      <c r="AT128" s="793"/>
      <c r="AU128" s="226"/>
      <c r="AV128" s="226"/>
      <c r="AW128" s="226"/>
      <c r="AX128" s="794" t="s">
        <v>472</v>
      </c>
      <c r="AY128" s="795"/>
      <c r="AZ128" s="795"/>
      <c r="BA128" s="795"/>
      <c r="BB128" s="795"/>
      <c r="BC128" s="795"/>
      <c r="BD128" s="795"/>
      <c r="BE128" s="796"/>
      <c r="BF128" s="773" t="s">
        <v>122</v>
      </c>
      <c r="BG128" s="774"/>
      <c r="BH128" s="774"/>
      <c r="BI128" s="774"/>
      <c r="BJ128" s="774"/>
      <c r="BK128" s="774"/>
      <c r="BL128" s="797"/>
      <c r="BM128" s="773">
        <v>12.17</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473</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24"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474</v>
      </c>
      <c r="X129" s="764"/>
      <c r="Y129" s="764"/>
      <c r="Z129" s="765"/>
      <c r="AA129" s="766">
        <v>24605300</v>
      </c>
      <c r="AB129" s="767"/>
      <c r="AC129" s="767"/>
      <c r="AD129" s="767"/>
      <c r="AE129" s="768"/>
      <c r="AF129" s="769">
        <v>24046751</v>
      </c>
      <c r="AG129" s="767"/>
      <c r="AH129" s="767"/>
      <c r="AI129" s="767"/>
      <c r="AJ129" s="768"/>
      <c r="AK129" s="769">
        <v>23786148</v>
      </c>
      <c r="AL129" s="767"/>
      <c r="AM129" s="767"/>
      <c r="AN129" s="767"/>
      <c r="AO129" s="768"/>
      <c r="AP129" s="770"/>
      <c r="AQ129" s="771"/>
      <c r="AR129" s="771"/>
      <c r="AS129" s="771"/>
      <c r="AT129" s="772"/>
      <c r="AU129" s="227"/>
      <c r="AV129" s="227"/>
      <c r="AW129" s="227"/>
      <c r="AX129" s="738" t="s">
        <v>475</v>
      </c>
      <c r="AY129" s="739"/>
      <c r="AZ129" s="739"/>
      <c r="BA129" s="739"/>
      <c r="BB129" s="739"/>
      <c r="BC129" s="739"/>
      <c r="BD129" s="739"/>
      <c r="BE129" s="740"/>
      <c r="BF129" s="757" t="s">
        <v>122</v>
      </c>
      <c r="BG129" s="758"/>
      <c r="BH129" s="758"/>
      <c r="BI129" s="758"/>
      <c r="BJ129" s="758"/>
      <c r="BK129" s="758"/>
      <c r="BL129" s="759"/>
      <c r="BM129" s="757">
        <v>17.170000000000002</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61" t="s">
        <v>476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477</v>
      </c>
      <c r="X130" s="764"/>
      <c r="Y130" s="764"/>
      <c r="Z130" s="765"/>
      <c r="AA130" s="766">
        <v>4318808</v>
      </c>
      <c r="AB130" s="767"/>
      <c r="AC130" s="767"/>
      <c r="AD130" s="767"/>
      <c r="AE130" s="768"/>
      <c r="AF130" s="769">
        <v>4334309</v>
      </c>
      <c r="AG130" s="767"/>
      <c r="AH130" s="767"/>
      <c r="AI130" s="767"/>
      <c r="AJ130" s="768"/>
      <c r="AK130" s="769">
        <v>4011537</v>
      </c>
      <c r="AL130" s="767"/>
      <c r="AM130" s="767"/>
      <c r="AN130" s="767"/>
      <c r="AO130" s="768"/>
      <c r="AP130" s="770"/>
      <c r="AQ130" s="771"/>
      <c r="AR130" s="771"/>
      <c r="AS130" s="771"/>
      <c r="AT130" s="772"/>
      <c r="AU130" s="227"/>
      <c r="AV130" s="227"/>
      <c r="AW130" s="227"/>
      <c r="AX130" s="738" t="s">
        <v>478</v>
      </c>
      <c r="AY130" s="739"/>
      <c r="AZ130" s="739"/>
      <c r="BA130" s="739"/>
      <c r="BB130" s="739"/>
      <c r="BC130" s="739"/>
      <c r="BD130" s="739"/>
      <c r="BE130" s="740"/>
      <c r="BF130" s="741">
        <v>8.1999999999999993</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479</v>
      </c>
      <c r="X131" s="748"/>
      <c r="Y131" s="748"/>
      <c r="Z131" s="749"/>
      <c r="AA131" s="750">
        <v>20286492</v>
      </c>
      <c r="AB131" s="751"/>
      <c r="AC131" s="751"/>
      <c r="AD131" s="751"/>
      <c r="AE131" s="752"/>
      <c r="AF131" s="753">
        <v>19712442</v>
      </c>
      <c r="AG131" s="751"/>
      <c r="AH131" s="751"/>
      <c r="AI131" s="751"/>
      <c r="AJ131" s="752"/>
      <c r="AK131" s="753">
        <v>19774611</v>
      </c>
      <c r="AL131" s="751"/>
      <c r="AM131" s="751"/>
      <c r="AN131" s="751"/>
      <c r="AO131" s="752"/>
      <c r="AP131" s="754"/>
      <c r="AQ131" s="755"/>
      <c r="AR131" s="755"/>
      <c r="AS131" s="755"/>
      <c r="AT131" s="756"/>
      <c r="AU131" s="227"/>
      <c r="AV131" s="227"/>
      <c r="AW131" s="227"/>
      <c r="AX131" s="716" t="s">
        <v>480</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25" t="s">
        <v>481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482</v>
      </c>
      <c r="W132" s="729"/>
      <c r="X132" s="729"/>
      <c r="Y132" s="729"/>
      <c r="Z132" s="730"/>
      <c r="AA132" s="731">
        <v>7.7849733700000003</v>
      </c>
      <c r="AB132" s="732"/>
      <c r="AC132" s="732"/>
      <c r="AD132" s="732"/>
      <c r="AE132" s="733"/>
      <c r="AF132" s="734">
        <v>8.4987238010000006</v>
      </c>
      <c r="AG132" s="732"/>
      <c r="AH132" s="732"/>
      <c r="AI132" s="732"/>
      <c r="AJ132" s="733"/>
      <c r="AK132" s="734">
        <v>8.5270299380000001</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483</v>
      </c>
      <c r="W133" s="708"/>
      <c r="X133" s="708"/>
      <c r="Y133" s="708"/>
      <c r="Z133" s="709"/>
      <c r="AA133" s="710">
        <v>8.6</v>
      </c>
      <c r="AB133" s="711"/>
      <c r="AC133" s="711"/>
      <c r="AD133" s="711"/>
      <c r="AE133" s="712"/>
      <c r="AF133" s="710">
        <v>8.1999999999999993</v>
      </c>
      <c r="AG133" s="711"/>
      <c r="AH133" s="711"/>
      <c r="AI133" s="711"/>
      <c r="AJ133" s="712"/>
      <c r="AK133" s="710">
        <v>8.1999999999999993</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94VA/f6sOHLdrCdSVXaOojc064N/i0RnbebOIWjiRtvZ3TGcDA5kuTilpdXcJ+uIQVscDe3XJ9QMHadAX/Zx6Q==" saltValue="emExMzYKFQHxDqPzMLS76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484</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voroEXr1sY0BAWbesnFTuA8i5/evoPM7+yi7jUJzcqZm5Y904cQjONFE4vjLaGJDvjLZTxl2dkZn5F0sI9aQFQ==" saltValue="9Vl0urv0Sg/qSrMIc7mTXw=="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7L3R1NCMt4zfJx1nkbfDJUrK2NJZgTN/d14YJ4Q+aEE/HZTubAGBiZXqPhlIhPhAkgAwUsNOiopyG2VUXriPQ==" saltValue="ELwQ2RHc059uRGm+pamBE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90" zoomScaleSheetLayoutView="90"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485</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486</v>
      </c>
      <c r="AL6" s="260"/>
      <c r="AM6" s="260"/>
      <c r="AN6" s="260"/>
    </row>
    <row r="7" spans="1:46" ht="13.5" customHeight="1" x14ac:dyDescent="0.15">
      <c r="A7" s="259"/>
      <c r="AK7" s="262"/>
      <c r="AL7" s="263"/>
      <c r="AM7" s="263"/>
      <c r="AN7" s="264"/>
      <c r="AO7" s="1105" t="s">
        <v>487</v>
      </c>
      <c r="AP7" s="265"/>
      <c r="AQ7" s="266" t="s">
        <v>488</v>
      </c>
      <c r="AR7" s="267"/>
    </row>
    <row r="8" spans="1:46" x14ac:dyDescent="0.15">
      <c r="A8" s="259"/>
      <c r="AK8" s="268"/>
      <c r="AL8" s="269"/>
      <c r="AM8" s="269"/>
      <c r="AN8" s="270"/>
      <c r="AO8" s="1106"/>
      <c r="AP8" s="271" t="s">
        <v>489</v>
      </c>
      <c r="AQ8" s="272" t="s">
        <v>490</v>
      </c>
      <c r="AR8" s="273" t="s">
        <v>491</v>
      </c>
    </row>
    <row r="9" spans="1:46" x14ac:dyDescent="0.15">
      <c r="A9" s="259"/>
      <c r="AK9" s="1117" t="s">
        <v>492</v>
      </c>
      <c r="AL9" s="1118"/>
      <c r="AM9" s="1118"/>
      <c r="AN9" s="1119"/>
      <c r="AO9" s="274">
        <v>7968350</v>
      </c>
      <c r="AP9" s="274">
        <v>116415</v>
      </c>
      <c r="AQ9" s="275">
        <v>88459</v>
      </c>
      <c r="AR9" s="276">
        <v>31.6</v>
      </c>
    </row>
    <row r="10" spans="1:46" ht="13.5" customHeight="1" x14ac:dyDescent="0.15">
      <c r="A10" s="259"/>
      <c r="AK10" s="1117" t="s">
        <v>493</v>
      </c>
      <c r="AL10" s="1118"/>
      <c r="AM10" s="1118"/>
      <c r="AN10" s="1119"/>
      <c r="AO10" s="277">
        <v>65976</v>
      </c>
      <c r="AP10" s="277">
        <v>964</v>
      </c>
      <c r="AQ10" s="278">
        <v>6814</v>
      </c>
      <c r="AR10" s="279">
        <v>-85.9</v>
      </c>
    </row>
    <row r="11" spans="1:46" ht="13.5" customHeight="1" x14ac:dyDescent="0.15">
      <c r="A11" s="259"/>
      <c r="AK11" s="1117" t="s">
        <v>494</v>
      </c>
      <c r="AL11" s="1118"/>
      <c r="AM11" s="1118"/>
      <c r="AN11" s="1119"/>
      <c r="AO11" s="277">
        <v>22418</v>
      </c>
      <c r="AP11" s="277">
        <v>328</v>
      </c>
      <c r="AQ11" s="278">
        <v>1610</v>
      </c>
      <c r="AR11" s="279">
        <v>-79.599999999999994</v>
      </c>
    </row>
    <row r="12" spans="1:46" ht="13.5" customHeight="1" x14ac:dyDescent="0.15">
      <c r="A12" s="259"/>
      <c r="AK12" s="1117" t="s">
        <v>495</v>
      </c>
      <c r="AL12" s="1118"/>
      <c r="AM12" s="1118"/>
      <c r="AN12" s="1119"/>
      <c r="AO12" s="277" t="s">
        <v>496</v>
      </c>
      <c r="AP12" s="277" t="s">
        <v>496</v>
      </c>
      <c r="AQ12" s="278">
        <v>24</v>
      </c>
      <c r="AR12" s="279" t="s">
        <v>496</v>
      </c>
    </row>
    <row r="13" spans="1:46" ht="13.5" customHeight="1" x14ac:dyDescent="0.15">
      <c r="A13" s="259"/>
      <c r="AK13" s="1117" t="s">
        <v>497</v>
      </c>
      <c r="AL13" s="1118"/>
      <c r="AM13" s="1118"/>
      <c r="AN13" s="1119"/>
      <c r="AO13" s="277">
        <v>265970</v>
      </c>
      <c r="AP13" s="277">
        <v>3886</v>
      </c>
      <c r="AQ13" s="278">
        <v>3854</v>
      </c>
      <c r="AR13" s="279">
        <v>0.8</v>
      </c>
    </row>
    <row r="14" spans="1:46" ht="13.5" customHeight="1" x14ac:dyDescent="0.15">
      <c r="A14" s="259"/>
      <c r="AK14" s="1117" t="s">
        <v>498</v>
      </c>
      <c r="AL14" s="1118"/>
      <c r="AM14" s="1118"/>
      <c r="AN14" s="1119"/>
      <c r="AO14" s="277">
        <v>319391</v>
      </c>
      <c r="AP14" s="277">
        <v>4666</v>
      </c>
      <c r="AQ14" s="278">
        <v>1979</v>
      </c>
      <c r="AR14" s="279">
        <v>135.80000000000001</v>
      </c>
    </row>
    <row r="15" spans="1:46" ht="13.5" customHeight="1" x14ac:dyDescent="0.15">
      <c r="A15" s="259"/>
      <c r="AK15" s="1120" t="s">
        <v>499</v>
      </c>
      <c r="AL15" s="1121"/>
      <c r="AM15" s="1121"/>
      <c r="AN15" s="1122"/>
      <c r="AO15" s="277">
        <v>-328468</v>
      </c>
      <c r="AP15" s="277">
        <v>-4799</v>
      </c>
      <c r="AQ15" s="278">
        <v>-5062</v>
      </c>
      <c r="AR15" s="279">
        <v>-5.2</v>
      </c>
    </row>
    <row r="16" spans="1:46" x14ac:dyDescent="0.15">
      <c r="A16" s="259"/>
      <c r="AK16" s="1120" t="s">
        <v>177</v>
      </c>
      <c r="AL16" s="1121"/>
      <c r="AM16" s="1121"/>
      <c r="AN16" s="1122"/>
      <c r="AO16" s="277">
        <v>8313637</v>
      </c>
      <c r="AP16" s="277">
        <v>121459</v>
      </c>
      <c r="AQ16" s="278">
        <v>97678</v>
      </c>
      <c r="AR16" s="279">
        <v>24.3</v>
      </c>
    </row>
    <row r="17" spans="1:46" x14ac:dyDescent="0.15">
      <c r="A17" s="259"/>
    </row>
    <row r="18" spans="1:46" x14ac:dyDescent="0.15">
      <c r="A18" s="259"/>
      <c r="AQ18" s="280"/>
      <c r="AR18" s="280"/>
    </row>
    <row r="19" spans="1:46" x14ac:dyDescent="0.15">
      <c r="A19" s="259"/>
      <c r="AK19" s="255" t="s">
        <v>500</v>
      </c>
    </row>
    <row r="20" spans="1:46" x14ac:dyDescent="0.15">
      <c r="A20" s="259"/>
      <c r="AK20" s="281"/>
      <c r="AL20" s="282"/>
      <c r="AM20" s="282"/>
      <c r="AN20" s="283"/>
      <c r="AO20" s="284" t="s">
        <v>501</v>
      </c>
      <c r="AP20" s="285" t="s">
        <v>502</v>
      </c>
      <c r="AQ20" s="286" t="s">
        <v>503</v>
      </c>
      <c r="AR20" s="287"/>
    </row>
    <row r="21" spans="1:46" s="260" customFormat="1" x14ac:dyDescent="0.15">
      <c r="A21" s="288"/>
      <c r="AK21" s="1123" t="s">
        <v>504</v>
      </c>
      <c r="AL21" s="1124"/>
      <c r="AM21" s="1124"/>
      <c r="AN21" s="1125"/>
      <c r="AO21" s="289">
        <v>12.24</v>
      </c>
      <c r="AP21" s="290">
        <v>8.7899999999999991</v>
      </c>
      <c r="AQ21" s="291">
        <v>3.45</v>
      </c>
      <c r="AS21" s="292"/>
      <c r="AT21" s="288"/>
    </row>
    <row r="22" spans="1:46" s="260" customFormat="1" x14ac:dyDescent="0.15">
      <c r="A22" s="288"/>
      <c r="AK22" s="1123" t="s">
        <v>505</v>
      </c>
      <c r="AL22" s="1124"/>
      <c r="AM22" s="1124"/>
      <c r="AN22" s="1125"/>
      <c r="AO22" s="293">
        <v>99.6</v>
      </c>
      <c r="AP22" s="294">
        <v>97.7</v>
      </c>
      <c r="AQ22" s="295">
        <v>1.9</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16" t="s">
        <v>506</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300"/>
      <c r="AS27" s="255"/>
      <c r="AT27" s="255"/>
    </row>
    <row r="28" spans="1:46" ht="17.25" x14ac:dyDescent="0.15">
      <c r="A28" s="256" t="s">
        <v>507</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508</v>
      </c>
      <c r="AL29" s="260"/>
      <c r="AM29" s="260"/>
      <c r="AN29" s="260"/>
      <c r="AS29" s="302"/>
    </row>
    <row r="30" spans="1:46" ht="13.5" customHeight="1" x14ac:dyDescent="0.15">
      <c r="A30" s="259"/>
      <c r="AK30" s="262"/>
      <c r="AL30" s="263"/>
      <c r="AM30" s="263"/>
      <c r="AN30" s="264"/>
      <c r="AO30" s="1105" t="s">
        <v>487</v>
      </c>
      <c r="AP30" s="265"/>
      <c r="AQ30" s="266" t="s">
        <v>488</v>
      </c>
      <c r="AR30" s="267"/>
    </row>
    <row r="31" spans="1:46" x14ac:dyDescent="0.15">
      <c r="A31" s="259"/>
      <c r="AK31" s="268"/>
      <c r="AL31" s="269"/>
      <c r="AM31" s="269"/>
      <c r="AN31" s="270"/>
      <c r="AO31" s="1106"/>
      <c r="AP31" s="271" t="s">
        <v>489</v>
      </c>
      <c r="AQ31" s="272" t="s">
        <v>490</v>
      </c>
      <c r="AR31" s="273" t="s">
        <v>491</v>
      </c>
    </row>
    <row r="32" spans="1:46" ht="27" customHeight="1" x14ac:dyDescent="0.15">
      <c r="A32" s="259"/>
      <c r="AK32" s="1107" t="s">
        <v>509</v>
      </c>
      <c r="AL32" s="1108"/>
      <c r="AM32" s="1108"/>
      <c r="AN32" s="1109"/>
      <c r="AO32" s="303">
        <v>5084722</v>
      </c>
      <c r="AP32" s="303">
        <v>74286</v>
      </c>
      <c r="AQ32" s="304">
        <v>63215</v>
      </c>
      <c r="AR32" s="305">
        <v>17.5</v>
      </c>
    </row>
    <row r="33" spans="1:46" ht="13.5" customHeight="1" x14ac:dyDescent="0.15">
      <c r="A33" s="259"/>
      <c r="AK33" s="1107" t="s">
        <v>510</v>
      </c>
      <c r="AL33" s="1108"/>
      <c r="AM33" s="1108"/>
      <c r="AN33" s="1109"/>
      <c r="AO33" s="303" t="s">
        <v>496</v>
      </c>
      <c r="AP33" s="303" t="s">
        <v>496</v>
      </c>
      <c r="AQ33" s="304" t="s">
        <v>496</v>
      </c>
      <c r="AR33" s="305" t="s">
        <v>496</v>
      </c>
    </row>
    <row r="34" spans="1:46" ht="27" customHeight="1" x14ac:dyDescent="0.15">
      <c r="A34" s="259"/>
      <c r="AK34" s="1107" t="s">
        <v>511</v>
      </c>
      <c r="AL34" s="1108"/>
      <c r="AM34" s="1108"/>
      <c r="AN34" s="1109"/>
      <c r="AO34" s="303" t="s">
        <v>496</v>
      </c>
      <c r="AP34" s="303" t="s">
        <v>496</v>
      </c>
      <c r="AQ34" s="304">
        <v>3</v>
      </c>
      <c r="AR34" s="305" t="s">
        <v>496</v>
      </c>
    </row>
    <row r="35" spans="1:46" ht="27" customHeight="1" x14ac:dyDescent="0.15">
      <c r="A35" s="259"/>
      <c r="AK35" s="1107" t="s">
        <v>512</v>
      </c>
      <c r="AL35" s="1108"/>
      <c r="AM35" s="1108"/>
      <c r="AN35" s="1109"/>
      <c r="AO35" s="303">
        <v>605811</v>
      </c>
      <c r="AP35" s="303">
        <v>8851</v>
      </c>
      <c r="AQ35" s="304">
        <v>15084</v>
      </c>
      <c r="AR35" s="305">
        <v>-41.3</v>
      </c>
    </row>
    <row r="36" spans="1:46" ht="27" customHeight="1" x14ac:dyDescent="0.15">
      <c r="A36" s="259"/>
      <c r="AK36" s="1107" t="s">
        <v>513</v>
      </c>
      <c r="AL36" s="1108"/>
      <c r="AM36" s="1108"/>
      <c r="AN36" s="1109"/>
      <c r="AO36" s="303">
        <v>456809</v>
      </c>
      <c r="AP36" s="303">
        <v>6674</v>
      </c>
      <c r="AQ36" s="304">
        <v>1958</v>
      </c>
      <c r="AR36" s="305">
        <v>240.9</v>
      </c>
    </row>
    <row r="37" spans="1:46" ht="13.5" customHeight="1" x14ac:dyDescent="0.15">
      <c r="A37" s="259"/>
      <c r="AK37" s="1107" t="s">
        <v>514</v>
      </c>
      <c r="AL37" s="1108"/>
      <c r="AM37" s="1108"/>
      <c r="AN37" s="1109"/>
      <c r="AO37" s="303">
        <v>5349</v>
      </c>
      <c r="AP37" s="303">
        <v>78</v>
      </c>
      <c r="AQ37" s="304">
        <v>529</v>
      </c>
      <c r="AR37" s="305">
        <v>-85.3</v>
      </c>
    </row>
    <row r="38" spans="1:46" ht="27" customHeight="1" x14ac:dyDescent="0.15">
      <c r="A38" s="259"/>
      <c r="AK38" s="1110" t="s">
        <v>515</v>
      </c>
      <c r="AL38" s="1111"/>
      <c r="AM38" s="1111"/>
      <c r="AN38" s="1112"/>
      <c r="AO38" s="306" t="s">
        <v>496</v>
      </c>
      <c r="AP38" s="306" t="s">
        <v>496</v>
      </c>
      <c r="AQ38" s="307">
        <v>2</v>
      </c>
      <c r="AR38" s="295" t="s">
        <v>496</v>
      </c>
      <c r="AS38" s="302"/>
    </row>
    <row r="39" spans="1:46" x14ac:dyDescent="0.15">
      <c r="A39" s="259"/>
      <c r="AK39" s="1110" t="s">
        <v>516</v>
      </c>
      <c r="AL39" s="1111"/>
      <c r="AM39" s="1111"/>
      <c r="AN39" s="1112"/>
      <c r="AO39" s="303">
        <v>-454967</v>
      </c>
      <c r="AP39" s="303">
        <v>-6647</v>
      </c>
      <c r="AQ39" s="304">
        <v>-3177</v>
      </c>
      <c r="AR39" s="305">
        <v>109.2</v>
      </c>
      <c r="AS39" s="302"/>
    </row>
    <row r="40" spans="1:46" ht="27" customHeight="1" x14ac:dyDescent="0.15">
      <c r="A40" s="259"/>
      <c r="AK40" s="1107" t="s">
        <v>517</v>
      </c>
      <c r="AL40" s="1108"/>
      <c r="AM40" s="1108"/>
      <c r="AN40" s="1109"/>
      <c r="AO40" s="303">
        <v>-4011537</v>
      </c>
      <c r="AP40" s="303">
        <v>-58607</v>
      </c>
      <c r="AQ40" s="304">
        <v>-54547</v>
      </c>
      <c r="AR40" s="305">
        <v>7.4</v>
      </c>
      <c r="AS40" s="302"/>
    </row>
    <row r="41" spans="1:46" x14ac:dyDescent="0.15">
      <c r="A41" s="259"/>
      <c r="AK41" s="1113" t="s">
        <v>287</v>
      </c>
      <c r="AL41" s="1114"/>
      <c r="AM41" s="1114"/>
      <c r="AN41" s="1115"/>
      <c r="AO41" s="303">
        <v>1686187</v>
      </c>
      <c r="AP41" s="303">
        <v>24635</v>
      </c>
      <c r="AQ41" s="304">
        <v>23067</v>
      </c>
      <c r="AR41" s="305">
        <v>6.8</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518</v>
      </c>
    </row>
    <row r="48" spans="1:46" x14ac:dyDescent="0.15">
      <c r="A48" s="259"/>
      <c r="AK48" s="313" t="s">
        <v>519</v>
      </c>
      <c r="AL48" s="313"/>
      <c r="AM48" s="313"/>
      <c r="AN48" s="313"/>
      <c r="AO48" s="313"/>
      <c r="AP48" s="313"/>
      <c r="AQ48" s="314"/>
      <c r="AR48" s="313"/>
    </row>
    <row r="49" spans="1:44" ht="13.5" customHeight="1" x14ac:dyDescent="0.15">
      <c r="A49" s="259"/>
      <c r="AK49" s="315"/>
      <c r="AL49" s="316"/>
      <c r="AM49" s="1100" t="s">
        <v>487</v>
      </c>
      <c r="AN49" s="1102" t="s">
        <v>520</v>
      </c>
      <c r="AO49" s="1103"/>
      <c r="AP49" s="1103"/>
      <c r="AQ49" s="1103"/>
      <c r="AR49" s="1104"/>
    </row>
    <row r="50" spans="1:44" x14ac:dyDescent="0.15">
      <c r="A50" s="259"/>
      <c r="AK50" s="317"/>
      <c r="AL50" s="318"/>
      <c r="AM50" s="1101"/>
      <c r="AN50" s="319" t="s">
        <v>521</v>
      </c>
      <c r="AO50" s="320" t="s">
        <v>522</v>
      </c>
      <c r="AP50" s="321" t="s">
        <v>523</v>
      </c>
      <c r="AQ50" s="322" t="s">
        <v>524</v>
      </c>
      <c r="AR50" s="323" t="s">
        <v>525</v>
      </c>
    </row>
    <row r="51" spans="1:44" x14ac:dyDescent="0.15">
      <c r="A51" s="259"/>
      <c r="AK51" s="315" t="s">
        <v>526</v>
      </c>
      <c r="AL51" s="316"/>
      <c r="AM51" s="324">
        <v>5340859</v>
      </c>
      <c r="AN51" s="325">
        <v>73090</v>
      </c>
      <c r="AO51" s="326">
        <v>3.9</v>
      </c>
      <c r="AP51" s="327">
        <v>70166</v>
      </c>
      <c r="AQ51" s="328">
        <v>1.4</v>
      </c>
      <c r="AR51" s="329">
        <v>2.5</v>
      </c>
    </row>
    <row r="52" spans="1:44" x14ac:dyDescent="0.15">
      <c r="A52" s="259"/>
      <c r="AK52" s="330"/>
      <c r="AL52" s="331" t="s">
        <v>527</v>
      </c>
      <c r="AM52" s="332">
        <v>3162288</v>
      </c>
      <c r="AN52" s="333">
        <v>43276</v>
      </c>
      <c r="AO52" s="334">
        <v>12.3</v>
      </c>
      <c r="AP52" s="335">
        <v>36115</v>
      </c>
      <c r="AQ52" s="336">
        <v>-6.2</v>
      </c>
      <c r="AR52" s="337">
        <v>18.5</v>
      </c>
    </row>
    <row r="53" spans="1:44" x14ac:dyDescent="0.15">
      <c r="A53" s="259"/>
      <c r="AK53" s="315" t="s">
        <v>528</v>
      </c>
      <c r="AL53" s="316"/>
      <c r="AM53" s="324">
        <v>7856179</v>
      </c>
      <c r="AN53" s="325">
        <v>109194</v>
      </c>
      <c r="AO53" s="326">
        <v>49.4</v>
      </c>
      <c r="AP53" s="327">
        <v>70329</v>
      </c>
      <c r="AQ53" s="328">
        <v>0.2</v>
      </c>
      <c r="AR53" s="329">
        <v>49.2</v>
      </c>
    </row>
    <row r="54" spans="1:44" x14ac:dyDescent="0.15">
      <c r="A54" s="259"/>
      <c r="AK54" s="330"/>
      <c r="AL54" s="331" t="s">
        <v>527</v>
      </c>
      <c r="AM54" s="332">
        <v>4299684</v>
      </c>
      <c r="AN54" s="333">
        <v>59762</v>
      </c>
      <c r="AO54" s="334">
        <v>38.1</v>
      </c>
      <c r="AP54" s="335">
        <v>39403</v>
      </c>
      <c r="AQ54" s="336">
        <v>9.1</v>
      </c>
      <c r="AR54" s="337">
        <v>29</v>
      </c>
    </row>
    <row r="55" spans="1:44" x14ac:dyDescent="0.15">
      <c r="A55" s="259"/>
      <c r="AK55" s="315" t="s">
        <v>529</v>
      </c>
      <c r="AL55" s="316"/>
      <c r="AM55" s="324">
        <v>5746687</v>
      </c>
      <c r="AN55" s="325">
        <v>81076</v>
      </c>
      <c r="AO55" s="326">
        <v>-25.8</v>
      </c>
      <c r="AP55" s="327">
        <v>71871</v>
      </c>
      <c r="AQ55" s="328">
        <v>2.2000000000000002</v>
      </c>
      <c r="AR55" s="329">
        <v>-28</v>
      </c>
    </row>
    <row r="56" spans="1:44" x14ac:dyDescent="0.15">
      <c r="A56" s="259"/>
      <c r="AK56" s="330"/>
      <c r="AL56" s="331" t="s">
        <v>527</v>
      </c>
      <c r="AM56" s="332">
        <v>3527081</v>
      </c>
      <c r="AN56" s="333">
        <v>49761</v>
      </c>
      <c r="AO56" s="334">
        <v>-16.7</v>
      </c>
      <c r="AP56" s="335">
        <v>38232</v>
      </c>
      <c r="AQ56" s="336">
        <v>-3</v>
      </c>
      <c r="AR56" s="337">
        <v>-13.7</v>
      </c>
    </row>
    <row r="57" spans="1:44" x14ac:dyDescent="0.15">
      <c r="A57" s="259"/>
      <c r="AK57" s="315" t="s">
        <v>530</v>
      </c>
      <c r="AL57" s="316"/>
      <c r="AM57" s="324">
        <v>4349737</v>
      </c>
      <c r="AN57" s="325">
        <v>62392</v>
      </c>
      <c r="AO57" s="326">
        <v>-23</v>
      </c>
      <c r="AP57" s="327">
        <v>71807</v>
      </c>
      <c r="AQ57" s="328">
        <v>-0.1</v>
      </c>
      <c r="AR57" s="329">
        <v>-22.9</v>
      </c>
    </row>
    <row r="58" spans="1:44" x14ac:dyDescent="0.15">
      <c r="A58" s="259"/>
      <c r="AK58" s="330"/>
      <c r="AL58" s="331" t="s">
        <v>527</v>
      </c>
      <c r="AM58" s="332">
        <v>3382224</v>
      </c>
      <c r="AN58" s="333">
        <v>48514</v>
      </c>
      <c r="AO58" s="334">
        <v>-2.5</v>
      </c>
      <c r="AP58" s="335">
        <v>37333</v>
      </c>
      <c r="AQ58" s="336">
        <v>-2.4</v>
      </c>
      <c r="AR58" s="337">
        <v>-0.1</v>
      </c>
    </row>
    <row r="59" spans="1:44" x14ac:dyDescent="0.15">
      <c r="A59" s="259"/>
      <c r="AK59" s="315" t="s">
        <v>531</v>
      </c>
      <c r="AL59" s="316"/>
      <c r="AM59" s="324">
        <v>12042237</v>
      </c>
      <c r="AN59" s="325">
        <v>175933</v>
      </c>
      <c r="AO59" s="326">
        <v>182</v>
      </c>
      <c r="AP59" s="327">
        <v>80821</v>
      </c>
      <c r="AQ59" s="328">
        <v>12.6</v>
      </c>
      <c r="AR59" s="329">
        <v>169.4</v>
      </c>
    </row>
    <row r="60" spans="1:44" x14ac:dyDescent="0.15">
      <c r="A60" s="259"/>
      <c r="AK60" s="330"/>
      <c r="AL60" s="331" t="s">
        <v>527</v>
      </c>
      <c r="AM60" s="332">
        <v>10280400</v>
      </c>
      <c r="AN60" s="333">
        <v>150193</v>
      </c>
      <c r="AO60" s="334">
        <v>209.6</v>
      </c>
      <c r="AP60" s="335">
        <v>49586</v>
      </c>
      <c r="AQ60" s="336">
        <v>32.799999999999997</v>
      </c>
      <c r="AR60" s="337">
        <v>176.8</v>
      </c>
    </row>
    <row r="61" spans="1:44" x14ac:dyDescent="0.15">
      <c r="A61" s="259"/>
      <c r="AK61" s="315" t="s">
        <v>532</v>
      </c>
      <c r="AL61" s="338"/>
      <c r="AM61" s="324">
        <v>7067140</v>
      </c>
      <c r="AN61" s="325">
        <v>100337</v>
      </c>
      <c r="AO61" s="326">
        <v>37.299999999999997</v>
      </c>
      <c r="AP61" s="327">
        <v>72999</v>
      </c>
      <c r="AQ61" s="339">
        <v>3.3</v>
      </c>
      <c r="AR61" s="329">
        <v>34</v>
      </c>
    </row>
    <row r="62" spans="1:44" x14ac:dyDescent="0.15">
      <c r="A62" s="259"/>
      <c r="AK62" s="330"/>
      <c r="AL62" s="331" t="s">
        <v>527</v>
      </c>
      <c r="AM62" s="332">
        <v>4930335</v>
      </c>
      <c r="AN62" s="333">
        <v>70301</v>
      </c>
      <c r="AO62" s="334">
        <v>48.2</v>
      </c>
      <c r="AP62" s="335">
        <v>40134</v>
      </c>
      <c r="AQ62" s="336">
        <v>6.1</v>
      </c>
      <c r="AR62" s="337">
        <v>42.1</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Jm1rdB7++/22eZqdIW2UlQDKICJ+kc8rEni2zMBW0CSEM1zqIajJhxT58Fmz76COviMGOJb+KUFjtnxpwy+OhQ==" saltValue="Kj3TkcRcq09gw5+5EJjZL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484</v>
      </c>
    </row>
    <row r="121" spans="125:125" ht="13.5" hidden="1" customHeight="1" x14ac:dyDescent="0.15">
      <c r="DU121" s="253"/>
    </row>
  </sheetData>
  <sheetProtection algorithmName="SHA-512" hashValue="5H0dGZ/3WJSAr9xvCl1Bp4U2qfieSgmcso0Eq7X5KHQSoyPRt0kLw1gf3Hc7c9+0yBDzkgcbIr3KEbgevV3oiQ==" saltValue="Vq7XbS0GyIZn1lkFFOwYy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484</v>
      </c>
    </row>
  </sheetData>
  <sheetProtection algorithmName="SHA-512" hashValue="f/i8mqP5q4mRVpqtWdrzDgbZISRkQ9/lZ1M3N6fuTyqhpwM0RlPMxbtrhQ8OO8ySaWJf1mlIUP75Lc1MQ0wVtQ==" saltValue="mbqWpvF23TlO33aFWHUDi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534</v>
      </c>
      <c r="G46" s="8" t="s">
        <v>535</v>
      </c>
      <c r="H46" s="8" t="s">
        <v>536</v>
      </c>
      <c r="I46" s="8" t="s">
        <v>537</v>
      </c>
      <c r="J46" s="9" t="s">
        <v>538</v>
      </c>
    </row>
    <row r="47" spans="2:10" ht="57.75" customHeight="1" x14ac:dyDescent="0.15">
      <c r="B47" s="10"/>
      <c r="C47" s="1126" t="s">
        <v>3</v>
      </c>
      <c r="D47" s="1126"/>
      <c r="E47" s="1127"/>
      <c r="F47" s="11">
        <v>15.19</v>
      </c>
      <c r="G47" s="12">
        <v>14.8</v>
      </c>
      <c r="H47" s="12">
        <v>16.52</v>
      </c>
      <c r="I47" s="12">
        <v>16.899999999999999</v>
      </c>
      <c r="J47" s="13">
        <v>17.09</v>
      </c>
    </row>
    <row r="48" spans="2:10" ht="57.75" customHeight="1" x14ac:dyDescent="0.15">
      <c r="B48" s="14"/>
      <c r="C48" s="1128" t="s">
        <v>4</v>
      </c>
      <c r="D48" s="1128"/>
      <c r="E48" s="1129"/>
      <c r="F48" s="15">
        <v>5.22</v>
      </c>
      <c r="G48" s="16">
        <v>6.95</v>
      </c>
      <c r="H48" s="16">
        <v>9.4700000000000006</v>
      </c>
      <c r="I48" s="16">
        <v>8.76</v>
      </c>
      <c r="J48" s="17">
        <v>7.54</v>
      </c>
    </row>
    <row r="49" spans="2:10" ht="57.75" customHeight="1" thickBot="1" x14ac:dyDescent="0.2">
      <c r="B49" s="18"/>
      <c r="C49" s="1130" t="s">
        <v>5</v>
      </c>
      <c r="D49" s="1130"/>
      <c r="E49" s="1131"/>
      <c r="F49" s="19">
        <v>0.08</v>
      </c>
      <c r="G49" s="20">
        <v>1.86</v>
      </c>
      <c r="H49" s="20">
        <v>4.7</v>
      </c>
      <c r="I49" s="20" t="s">
        <v>539</v>
      </c>
      <c r="J49" s="21">
        <v>0.98</v>
      </c>
    </row>
    <row r="50" spans="2:10" x14ac:dyDescent="0.15"/>
  </sheetData>
  <sheetProtection algorithmName="SHA-512" hashValue="gVZ0lxA6uWnaeK0IXd58X1zy3bvCveqmV1QYlSGmr1m8eYlgoz7SeyfPBmjLcEqBej9GL2ITmPuUbg4Tp26mlQ==" saltValue="K02yio/K+hRqwTaVfKz+J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池田 将人</cp:lastModifiedBy>
  <cp:lastPrinted>2025-03-12T02:44:39Z</cp:lastPrinted>
  <dcterms:created xsi:type="dcterms:W3CDTF">2025-02-19T03:53:15Z</dcterms:created>
  <dcterms:modified xsi:type="dcterms:W3CDTF">2026-03-06T03:29:34Z</dcterms:modified>
  <cp:category/>
</cp:coreProperties>
</file>