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<sst xmlns="http://schemas.openxmlformats.org/spreadsheetml/2006/main" count="221" uniqueCount="111">
  <si>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</si>
  <si>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</si>
  <si>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</si>
  <si>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</si>
  <si>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</si>
  <si>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</si>
  <si>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</si>
  <si>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</si>
  <si>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</si>
  <si>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</si>
  <si>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</si>
  <si>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</si>
  <si>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</si>
  <si>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</si>
  <si>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</si>
  <si>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</si>
  <si>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</si>
  <si>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</si>
  <si>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</si>
  <si>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</si>
  <si>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</si>
  <si>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</si>
  <si>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</si>
  <si>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</si>
  <si>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</si>
  <si>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</si>
  <si>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</si>
  <si>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</si>
  <si>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</si>
  <si>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</si>
  <si>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</si>
  <si>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</si>
  <si>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</si>
  <si>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</si>
  <si>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</si>
  <si>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</si>
  <si>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</si>
  <si>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</si>
  <si>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</si>
  <si>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</si>
  <si>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</si>
  <si>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</si>
  <si>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</si>
  <si>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</si>
  <si>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</si>
  <si>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</si>
  <si>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</si>
  <si>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</si>
  <si>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</si>
  <si>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</si>
  <si>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</si>
  <si>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</si>
  <si>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</si>
  <si>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</si>
  <si>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</si>
  <si>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</si>
  <si>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</si>
  <si>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</si>
  <si>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</si>
  <si>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</si>
  <si>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</si>
  <si>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</si>
  <si>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</si>
  <si>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</si>
  <si>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</si>
  <si>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</si>
  <si>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</si>
  <si>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</si>
  <si>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</si>
  <si>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</si>
  <si>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</si>
  <si>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</si>
  <si>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</si>
  <si>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</si>
  <si>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</si>
  <si>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</si>
  <si>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</si>
  <si>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</si>
  <si>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</si>
  <si>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</si>
  <si>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</si>
  <si>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</si>
  <si>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</si>
  <si>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</si>
  <si>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</si>
  <si>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</si>
  <si>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</si>
  <si>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</si>
  <si>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</si>
  <si>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</si>
  <si>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</si>
  <si>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</si>
  <si>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</si>
  <si>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</si>
  <si>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</si>
  <si>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</si>
  <si>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</si>
  <si>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</si>
  <si>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</si>
  <si>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</si>
  <si>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</si>
  <si>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</si>
  <si>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</si>
  <si>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</si>
  <si>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</si>
  <si>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</si>
  <si>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</si>
  <si>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</si>
  <si>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351" eb="353">
      <t>シセツ</t>
    </rPh>
    <rPh sb="353" eb="356">
      <t>リヨウリツ</t>
    </rPh>
    <rPh sb="358" eb="360">
      <t>ルイジ</t>
    </rPh>
    <rPh sb="360" eb="362">
      <t>ダンタイ</t>
    </rPh>
    <rPh sb="385" eb="387">
      <t>セツゾク</t>
    </rPh>
    <rPh sb="387" eb="389">
      <t>ソクシン</t>
    </rPh>
    <rPh sb="390" eb="392">
      <t>フキュウ</t>
    </rPh>
    <rPh sb="392" eb="394">
      <t>ケイハツ</t>
    </rPh>
    <rPh sb="395" eb="397">
      <t>シュウチ</t>
    </rPh>
    <rPh sb="397" eb="399">
      <t>カツドウ</t>
    </rPh>
    <rPh sb="400" eb="401">
      <t>オコナ</t>
    </rPh>
    <rPh sb="428" eb="431">
      <t>スイセンカ</t>
    </rPh>
    <rPh sb="431" eb="432">
      <t>リツ</t>
    </rPh>
    <rPh sb="434" eb="436">
      <t>ルイジ</t>
    </rPh>
    <rPh sb="436" eb="438">
      <t>ダンタイ</t>
    </rPh>
    <rPh sb="440" eb="441">
      <t>ヒク</t>
    </rPh>
    <rPh sb="442" eb="444">
      <t>スイジュン</t>
    </rPh>
    <rPh sb="451" eb="454">
      <t>シヨウリョウ</t>
    </rPh>
    <rPh sb="454" eb="456">
      <t>シュウニュウ</t>
    </rPh>
    <rPh sb="457" eb="459">
      <t>ゾウカ</t>
    </rPh>
    <rPh sb="460" eb="461">
      <t>ハカ</t>
    </rPh>
    <rPh sb="466" eb="469">
      <t>スイセンカ</t>
    </rPh>
    <rPh sb="469" eb="470">
      <t>リツ</t>
    </rPh>
    <rPh sb="470" eb="472">
      <t>コウジョウ</t>
    </rPh>
    <rPh sb="478" eb="479">
      <t>ツト</t>
    </rPh>
    <phoneticPr fontId="4"/>
  </si>
  <si>
    <t>　本市の農業集落排水事業は、平成17年度の市町村合併以前から旧田辺市域の10地域で行われている事業です。
　今後、人口減少により今後大幅な収入の増加は難しいと考えられますが、健全な経営を続けるために、施設維持管理経費の更なる節減に努めるとともに、平成28年度に行う予定の機能診断調査・最適整備構想（長期的な改修計画）に基づき、施設の長寿命化を図り、経営の安定化に努めてまいります。</t>
    <rPh sb="1" eb="2">
      <t>ホン</t>
    </rPh>
    <rPh sb="2" eb="3">
      <t>シ</t>
    </rPh>
    <rPh sb="4" eb="6">
      <t>ノウギョウ</t>
    </rPh>
    <rPh sb="6" eb="8">
      <t>シュウラク</t>
    </rPh>
    <rPh sb="8" eb="10">
      <t>ハイスイ</t>
    </rPh>
    <rPh sb="10" eb="12">
      <t>ジギョウ</t>
    </rPh>
    <rPh sb="31" eb="33">
      <t>タナベ</t>
    </rPh>
    <rPh sb="33" eb="34">
      <t>シ</t>
    </rPh>
    <rPh sb="34" eb="35">
      <t>イキ</t>
    </rPh>
    <rPh sb="38" eb="40">
      <t>チイキ</t>
    </rPh>
    <rPh sb="54" eb="56">
      <t>コンゴ</t>
    </rPh>
    <rPh sb="57" eb="59">
      <t>ジンコウ</t>
    </rPh>
    <rPh sb="59" eb="61">
      <t>ゲンショウ</t>
    </rPh>
    <rPh sb="115" eb="116">
      <t>ツト</t>
    </rPh>
    <rPh sb="130" eb="131">
      <t>オコナ</t>
    </rPh>
    <rPh sb="132" eb="134">
      <t>ヨテイ</t>
    </rPh>
    <rPh sb="139" eb="141">
      <t>チョウサ</t>
    </rPh>
    <rPh sb="144" eb="146">
      <t>セイビ</t>
    </rPh>
    <rPh sb="149" eb="152">
      <t>チョウキテキ</t>
    </rPh>
    <rPh sb="153" eb="155">
      <t>カイシュウ</t>
    </rPh>
    <rPh sb="155" eb="157">
      <t>ケイカク</t>
    </rPh>
    <rPh sb="159" eb="160">
      <t>モト</t>
    </rPh>
    <rPh sb="163" eb="165">
      <t>シセツ</t>
    </rPh>
    <rPh sb="166" eb="167">
      <t>チョウ</t>
    </rPh>
    <rPh sb="167" eb="170">
      <t>ジュミョウカ</t>
    </rPh>
    <rPh sb="171" eb="172">
      <t>ハカ</t>
    </rPh>
    <phoneticPr fontId="4"/>
  </si>
  <si>
    <t>　建設時から11年～24年が経過しており改修等が必要な時期となってきているため、計画的な改修が必要と考え、平成28年度に、施設及び管路等の機能診断調査と最適整備構想（長期的な改修計画）の策定を予定し、計画的な改修計画に基づき、施設の長寿命化を図りたいと考えております。</t>
    <rPh sb="1" eb="4">
      <t>ケンセツジ</t>
    </rPh>
    <rPh sb="8" eb="9">
      <t>ネン</t>
    </rPh>
    <rPh sb="12" eb="13">
      <t>ネン</t>
    </rPh>
    <rPh sb="14" eb="16">
      <t>ケイカ</t>
    </rPh>
    <rPh sb="20" eb="22">
      <t>カイシュウ</t>
    </rPh>
    <rPh sb="22" eb="23">
      <t>トウ</t>
    </rPh>
    <rPh sb="24" eb="26">
      <t>ヒツヨウ</t>
    </rPh>
    <rPh sb="27" eb="29">
      <t>ジキ</t>
    </rPh>
    <rPh sb="40" eb="43">
      <t>ケイカクテキ</t>
    </rPh>
    <rPh sb="44" eb="46">
      <t>カイシュウ</t>
    </rPh>
    <rPh sb="47" eb="49">
      <t>ヒツヨウ</t>
    </rPh>
    <rPh sb="50" eb="51">
      <t>カンガ</t>
    </rPh>
    <rPh sb="53" eb="55">
      <t>ヘイセイ</t>
    </rPh>
    <rPh sb="57" eb="59">
      <t>ネンド</t>
    </rPh>
    <rPh sb="96" eb="98">
      <t>ヨテイ</t>
    </rPh>
    <rPh sb="100" eb="103">
      <t>ケイカクテキ</t>
    </rPh>
    <rPh sb="104" eb="106">
      <t>カイシュウ</t>
    </rPh>
    <rPh sb="106" eb="108">
      <t>ケイカク</t>
    </rPh>
    <rPh sb="109" eb="110">
      <t>モト</t>
    </rPh>
    <rPh sb="113" eb="115">
      <t>シセツ</t>
    </rPh>
    <rPh sb="116" eb="117">
      <t>チョウ</t>
    </rPh>
    <rPh sb="117" eb="120">
      <t>ジュミョウカ</t>
    </rPh>
    <rPh sb="121" eb="122">
      <t>ハカ</t>
    </rPh>
    <rPh sb="126" eb="12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</si>
</sst>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0.03</c:v>
                </c:pt>
                <c:pt idx="3" formatCode="#,##0.00;&quot;△&quot;#,##0.00;&quot;-&quot;">
                  <c:v>0.09</c:v>
                </c:pt>
                <c:pt idx="4">
                  <c:v>0</c:v>
                </c:pt>
              </c:numCache>
            </c:numRef>
          </c:val>
        </c:ser>
        <c:dLbls>
          <c:showLegendKey val="0"/>
          <c:showVal val="0"/>
          <c:showCatName val="0"/>
          <c:showSerName val="0"/>
          <c:showPercent val="0"/>
          <c:showBubbleSize val="0"/>
        </c:dLbls>
        <c:gapWidth val="150"/>
        <c:axId val="173834624"/>
        <c:axId val="17383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73834624"/>
        <c:axId val="173836928"/>
      </c:lineChart>
      <c:dateAx>
        <c:axId val="173834624"/>
        <c:scaling>
          <c:orientation val="minMax"/>
        </c:scaling>
        <c:delete val="1"/>
        <c:axPos val="b"/>
        <c:numFmt formatCode="ge" sourceLinked="1"/>
        <c:majorTickMark val="none"/>
        <c:minorTickMark val="none"/>
        <c:tickLblPos val="none"/>
        <c:crossAx val="173836928"/>
        <c:crosses val="autoZero"/>
        <c:auto val="1"/>
        <c:lblOffset val="100"/>
        <c:baseTimeUnit val="years"/>
      </c:dateAx>
      <c:valAx>
        <c:axId val="17383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48.46</c:v>
                </c:pt>
                <c:pt idx="1">
                  <c:v>48.46</c:v>
                </c:pt>
                <c:pt idx="2">
                  <c:v>48.46</c:v>
                </c:pt>
                <c:pt idx="3">
                  <c:v>48.46</c:v>
                </c:pt>
                <c:pt idx="4">
                  <c:v>46.83</c:v>
                </c:pt>
              </c:numCache>
            </c:numRef>
          </c:val>
        </c:ser>
        <c:dLbls>
          <c:showLegendKey val="0"/>
          <c:showVal val="0"/>
          <c:showCatName val="0"/>
          <c:showSerName val="0"/>
          <c:showPercent val="0"/>
          <c:showBubbleSize val="0"/>
        </c:dLbls>
        <c:gapWidth val="150"/>
        <c:axId val="217899392"/>
        <c:axId val="21790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17899392"/>
        <c:axId val="217902080"/>
      </c:lineChart>
      <c:dateAx>
        <c:axId val="217899392"/>
        <c:scaling>
          <c:orientation val="minMax"/>
        </c:scaling>
        <c:delete val="1"/>
        <c:axPos val="b"/>
        <c:numFmt formatCode="ge" sourceLinked="1"/>
        <c:majorTickMark val="none"/>
        <c:minorTickMark val="none"/>
        <c:tickLblPos val="none"/>
        <c:crossAx val="217902080"/>
        <c:crosses val="autoZero"/>
        <c:auto val="1"/>
        <c:lblOffset val="100"/>
        <c:baseTimeUnit val="years"/>
      </c:dateAx>
      <c:valAx>
        <c:axId val="21790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9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81.69</c:v>
                </c:pt>
                <c:pt idx="1">
                  <c:v>81.99</c:v>
                </c:pt>
                <c:pt idx="2">
                  <c:v>82.35</c:v>
                </c:pt>
                <c:pt idx="3">
                  <c:v>82.52</c:v>
                </c:pt>
                <c:pt idx="4">
                  <c:v>81.849999999999994</c:v>
                </c:pt>
              </c:numCache>
            </c:numRef>
          </c:val>
        </c:ser>
        <c:dLbls>
          <c:showLegendKey val="0"/>
          <c:showVal val="0"/>
          <c:showCatName val="0"/>
          <c:showSerName val="0"/>
          <c:showPercent val="0"/>
          <c:showBubbleSize val="0"/>
        </c:dLbls>
        <c:gapWidth val="150"/>
        <c:axId val="218730880"/>
        <c:axId val="2187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18730880"/>
        <c:axId val="218732800"/>
      </c:lineChart>
      <c:dateAx>
        <c:axId val="218730880"/>
        <c:scaling>
          <c:orientation val="minMax"/>
        </c:scaling>
        <c:delete val="1"/>
        <c:axPos val="b"/>
        <c:numFmt formatCode="ge" sourceLinked="1"/>
        <c:majorTickMark val="none"/>
        <c:minorTickMark val="none"/>
        <c:tickLblPos val="none"/>
        <c:crossAx val="218732800"/>
        <c:crosses val="autoZero"/>
        <c:auto val="1"/>
        <c:lblOffset val="100"/>
        <c:baseTimeUnit val="years"/>
      </c:dateAx>
      <c:valAx>
        <c:axId val="2187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7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55.61</c:v>
                </c:pt>
                <c:pt idx="1">
                  <c:v>59.04</c:v>
                </c:pt>
                <c:pt idx="2">
                  <c:v>54.79</c:v>
                </c:pt>
                <c:pt idx="3">
                  <c:v>54.34</c:v>
                </c:pt>
                <c:pt idx="4">
                  <c:v>55.06</c:v>
                </c:pt>
              </c:numCache>
            </c:numRef>
          </c:val>
        </c:ser>
        <c:dLbls>
          <c:showLegendKey val="0"/>
          <c:showVal val="0"/>
          <c:showCatName val="0"/>
          <c:showSerName val="0"/>
          <c:showPercent val="0"/>
          <c:showBubbleSize val="0"/>
        </c:dLbls>
        <c:gapWidth val="150"/>
        <c:axId val="174128128"/>
        <c:axId val="1777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128128"/>
        <c:axId val="177755648"/>
      </c:lineChart>
      <c:dateAx>
        <c:axId val="174128128"/>
        <c:scaling>
          <c:orientation val="minMax"/>
        </c:scaling>
        <c:delete val="1"/>
        <c:axPos val="b"/>
        <c:numFmt formatCode="ge" sourceLinked="1"/>
        <c:majorTickMark val="none"/>
        <c:minorTickMark val="none"/>
        <c:tickLblPos val="none"/>
        <c:crossAx val="177755648"/>
        <c:crosses val="autoZero"/>
        <c:auto val="1"/>
        <c:lblOffset val="100"/>
        <c:baseTimeUnit val="years"/>
      </c:dateAx>
      <c:valAx>
        <c:axId val="1777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381376"/>
        <c:axId val="17938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381376"/>
        <c:axId val="179383296"/>
      </c:lineChart>
      <c:dateAx>
        <c:axId val="179381376"/>
        <c:scaling>
          <c:orientation val="minMax"/>
        </c:scaling>
        <c:delete val="1"/>
        <c:axPos val="b"/>
        <c:numFmt formatCode="ge" sourceLinked="1"/>
        <c:majorTickMark val="none"/>
        <c:minorTickMark val="none"/>
        <c:tickLblPos val="none"/>
        <c:crossAx val="179383296"/>
        <c:crosses val="autoZero"/>
        <c:auto val="1"/>
        <c:lblOffset val="100"/>
        <c:baseTimeUnit val="years"/>
      </c:dateAx>
      <c:valAx>
        <c:axId val="1793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34368"/>
        <c:axId val="1955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34368"/>
        <c:axId val="195597824"/>
      </c:lineChart>
      <c:dateAx>
        <c:axId val="195434368"/>
        <c:scaling>
          <c:orientation val="minMax"/>
        </c:scaling>
        <c:delete val="1"/>
        <c:axPos val="b"/>
        <c:numFmt formatCode="ge" sourceLinked="1"/>
        <c:majorTickMark val="none"/>
        <c:minorTickMark val="none"/>
        <c:tickLblPos val="none"/>
        <c:crossAx val="195597824"/>
        <c:crosses val="autoZero"/>
        <c:auto val="1"/>
        <c:lblOffset val="100"/>
        <c:baseTimeUnit val="years"/>
      </c:dateAx>
      <c:valAx>
        <c:axId val="1955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658496"/>
        <c:axId val="1956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658496"/>
        <c:axId val="195660800"/>
      </c:lineChart>
      <c:dateAx>
        <c:axId val="195658496"/>
        <c:scaling>
          <c:orientation val="minMax"/>
        </c:scaling>
        <c:delete val="1"/>
        <c:axPos val="b"/>
        <c:numFmt formatCode="ge" sourceLinked="1"/>
        <c:majorTickMark val="none"/>
        <c:minorTickMark val="none"/>
        <c:tickLblPos val="none"/>
        <c:crossAx val="195660800"/>
        <c:crosses val="autoZero"/>
        <c:auto val="1"/>
        <c:lblOffset val="100"/>
        <c:baseTimeUnit val="years"/>
      </c:dateAx>
      <c:valAx>
        <c:axId val="1956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6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991232"/>
        <c:axId val="1990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991232"/>
        <c:axId val="199092480"/>
      </c:lineChart>
      <c:dateAx>
        <c:axId val="198991232"/>
        <c:scaling>
          <c:orientation val="minMax"/>
        </c:scaling>
        <c:delete val="1"/>
        <c:axPos val="b"/>
        <c:numFmt formatCode="ge" sourceLinked="1"/>
        <c:majorTickMark val="none"/>
        <c:minorTickMark val="none"/>
        <c:tickLblPos val="none"/>
        <c:crossAx val="199092480"/>
        <c:crosses val="autoZero"/>
        <c:auto val="1"/>
        <c:lblOffset val="100"/>
        <c:baseTimeUnit val="years"/>
      </c:dateAx>
      <c:valAx>
        <c:axId val="1990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99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1688.45</c:v>
                </c:pt>
                <c:pt idx="1">
                  <c:v>1587.03</c:v>
                </c:pt>
                <c:pt idx="2">
                  <c:v>1548.32</c:v>
                </c:pt>
                <c:pt idx="3">
                  <c:v>1447.22</c:v>
                </c:pt>
                <c:pt idx="4">
                  <c:v>1171.56</c:v>
                </c:pt>
              </c:numCache>
            </c:numRef>
          </c:val>
        </c:ser>
        <c:dLbls>
          <c:showLegendKey val="0"/>
          <c:showVal val="0"/>
          <c:showCatName val="0"/>
          <c:showSerName val="0"/>
          <c:showPercent val="0"/>
          <c:showBubbleSize val="0"/>
        </c:dLbls>
        <c:gapWidth val="150"/>
        <c:axId val="200670208"/>
        <c:axId val="2006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00670208"/>
        <c:axId val="200685056"/>
      </c:lineChart>
      <c:dateAx>
        <c:axId val="200670208"/>
        <c:scaling>
          <c:orientation val="minMax"/>
        </c:scaling>
        <c:delete val="1"/>
        <c:axPos val="b"/>
        <c:numFmt formatCode="ge" sourceLinked="1"/>
        <c:majorTickMark val="none"/>
        <c:minorTickMark val="none"/>
        <c:tickLblPos val="none"/>
        <c:crossAx val="200685056"/>
        <c:crosses val="autoZero"/>
        <c:auto val="1"/>
        <c:lblOffset val="100"/>
        <c:baseTimeUnit val="years"/>
      </c:dateAx>
      <c:valAx>
        <c:axId val="2006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40.94</c:v>
                </c:pt>
                <c:pt idx="1">
                  <c:v>36.17</c:v>
                </c:pt>
                <c:pt idx="2">
                  <c:v>39.1</c:v>
                </c:pt>
                <c:pt idx="3">
                  <c:v>38.520000000000003</c:v>
                </c:pt>
                <c:pt idx="4">
                  <c:v>39.19</c:v>
                </c:pt>
              </c:numCache>
            </c:numRef>
          </c:val>
        </c:ser>
        <c:dLbls>
          <c:showLegendKey val="0"/>
          <c:showVal val="0"/>
          <c:showCatName val="0"/>
          <c:showSerName val="0"/>
          <c:showPercent val="0"/>
          <c:showBubbleSize val="0"/>
        </c:dLbls>
        <c:gapWidth val="150"/>
        <c:axId val="204998144"/>
        <c:axId val="2053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04998144"/>
        <c:axId val="205348864"/>
      </c:lineChart>
      <c:dateAx>
        <c:axId val="204998144"/>
        <c:scaling>
          <c:orientation val="minMax"/>
        </c:scaling>
        <c:delete val="1"/>
        <c:axPos val="b"/>
        <c:numFmt formatCode="ge" sourceLinked="1"/>
        <c:majorTickMark val="none"/>
        <c:minorTickMark val="none"/>
        <c:tickLblPos val="none"/>
        <c:crossAx val="205348864"/>
        <c:crosses val="autoZero"/>
        <c:auto val="1"/>
        <c:lblOffset val="100"/>
        <c:baseTimeUnit val="years"/>
      </c:dateAx>
      <c:valAx>
        <c:axId val="2053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272.23</c:v>
                </c:pt>
                <c:pt idx="1">
                  <c:v>320.20999999999998</c:v>
                </c:pt>
                <c:pt idx="2">
                  <c:v>327.52</c:v>
                </c:pt>
                <c:pt idx="3">
                  <c:v>352.26</c:v>
                </c:pt>
                <c:pt idx="4">
                  <c:v>368.49</c:v>
                </c:pt>
              </c:numCache>
            </c:numRef>
          </c:val>
        </c:ser>
        <c:dLbls>
          <c:showLegendKey val="0"/>
          <c:showVal val="0"/>
          <c:showCatName val="0"/>
          <c:showSerName val="0"/>
          <c:showPercent val="0"/>
          <c:showBubbleSize val="0"/>
        </c:dLbls>
        <c:gapWidth val="150"/>
        <c:axId val="208144256"/>
        <c:axId val="2081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08144256"/>
        <c:axId val="208180352"/>
      </c:lineChart>
      <c:dateAx>
        <c:axId val="208144256"/>
        <c:scaling>
          <c:orientation val="minMax"/>
        </c:scaling>
        <c:delete val="1"/>
        <c:axPos val="b"/>
        <c:numFmt formatCode="ge" sourceLinked="1"/>
        <c:majorTickMark val="none"/>
        <c:minorTickMark val="none"/>
        <c:tickLblPos val="none"/>
        <c:crossAx val="208180352"/>
        <c:crosses val="autoZero"/>
        <c:auto val="1"/>
        <c:lblOffset val="100"/>
        <c:baseTimeUnit val="years"/>
      </c:dateAx>
      <c:valAx>
        <c:axId val="2081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田辺市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78661</v>
      </c>
      <c r="AM8" s="64"/>
      <c r="AN8" s="64"/>
      <c r="AO8" s="64"/>
      <c r="AP8" s="64"/>
      <c r="AQ8" s="64"/>
      <c r="AR8" s="64"/>
      <c r="AS8" s="64"/>
      <c r="AT8" s="63">
        <f>データ!S6</f>
        <v>1026.9100000000001</v>
      </c>
      <c r="AU8" s="63"/>
      <c r="AV8" s="63"/>
      <c r="AW8" s="63"/>
      <c r="AX8" s="63"/>
      <c r="AY8" s="63"/>
      <c r="AZ8" s="63"/>
      <c r="BA8" s="63"/>
      <c r="BB8" s="63">
        <f>データ!T6</f>
        <v>76.599999999999994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11.19</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8749</v>
      </c>
      <c r="AM10" s="64"/>
      <c r="AN10" s="64"/>
      <c r="AO10" s="64"/>
      <c r="AP10" s="64"/>
      <c r="AQ10" s="64"/>
      <c r="AR10" s="64"/>
      <c r="AS10" s="64"/>
      <c r="AT10" s="63">
        <f>データ!V6</f>
        <v>3.35</v>
      </c>
      <c r="AU10" s="63"/>
      <c r="AV10" s="63"/>
      <c r="AW10" s="63"/>
      <c r="AX10" s="63"/>
      <c r="AY10" s="63"/>
      <c r="AZ10" s="63"/>
      <c r="BA10" s="63"/>
      <c r="BB10" s="63">
        <f>データ!W6</f>
        <v>2611.64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302066</v>
      </c>
      <c r="D6" s="31">
        <f t="shared" si="3"/>
        <v>47</v>
      </c>
      <c r="E6" s="31">
        <f t="shared" si="3"/>
        <v>17</v>
      </c>
      <c r="F6" s="31">
        <f t="shared" si="3"/>
        <v>5</v>
      </c>
      <c r="G6" s="31">
        <f t="shared" si="3"/>
        <v>0</v>
      </c>
      <c r="H6" s="31" t="str">
        <f t="shared" si="3"/>
        <v>和歌山県　田辺市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11.19</v>
      </c>
      <c r="P6" s="32">
        <f t="shared" si="3"/>
        <v>100</v>
      </c>
      <c r="Q6" s="32">
        <f t="shared" si="3"/>
        <v>3780</v>
      </c>
      <c r="R6" s="32">
        <f t="shared" si="3"/>
        <v>78661</v>
      </c>
      <c r="S6" s="32">
        <f t="shared" si="3"/>
        <v>1026.9100000000001</v>
      </c>
      <c r="T6" s="32">
        <f t="shared" si="3"/>
        <v>76.599999999999994</v>
      </c>
      <c r="U6" s="32">
        <f t="shared" si="3"/>
        <v>8749</v>
      </c>
      <c r="V6" s="32">
        <f t="shared" si="3"/>
        <v>3.35</v>
      </c>
      <c r="W6" s="32">
        <f t="shared" si="3"/>
        <v>2611.64</v>
      </c>
      <c r="X6" s="33">
        <f>IF(X7="",NA(),X7)</f>
        <v>55.61</v>
      </c>
      <c r="Y6" s="33">
        <f t="shared" ref="Y6:AG6" si="4">IF(Y7="",NA(),Y7)</f>
        <v>59.04</v>
      </c>
      <c r="Z6" s="33">
        <f t="shared" si="4"/>
        <v>54.79</v>
      </c>
      <c r="AA6" s="33">
        <f t="shared" si="4"/>
        <v>54.34</v>
      </c>
      <c r="AB6" s="33">
        <f t="shared" si="4"/>
        <v>55.06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1688.45</v>
      </c>
      <c r="BF6" s="33">
        <f t="shared" ref="BF6:BN6" si="7">IF(BF7="",NA(),BF7)</f>
        <v>1587.03</v>
      </c>
      <c r="BG6" s="33">
        <f t="shared" si="7"/>
        <v>1548.32</v>
      </c>
      <c r="BH6" s="33">
        <f t="shared" si="7"/>
        <v>1447.22</v>
      </c>
      <c r="BI6" s="33">
        <f t="shared" si="7"/>
        <v>1171.56</v>
      </c>
      <c r="BJ6" s="33">
        <f t="shared" si="7"/>
        <v>1267.26</v>
      </c>
      <c r="BK6" s="33">
        <f t="shared" si="7"/>
        <v>1239.2</v>
      </c>
      <c r="BL6" s="33">
        <f t="shared" si="7"/>
        <v>1197.82</v>
      </c>
      <c r="BM6" s="33">
        <f t="shared" si="7"/>
        <v>1126.77</v>
      </c>
      <c r="BN6" s="33">
        <f t="shared" si="7"/>
        <v>1044.8</v>
      </c>
      <c r="BO6" s="32" t="str">
        <f>IF(BO7="","",IF(BO7="-","【-】","【"&amp;SUBSTITUTE(TEXT(BO7,"#,##0.00"),"-","△")&amp;"】"))</f>
        <v>【992.47】</v>
      </c>
      <c r="BP6" s="33">
        <f>IF(BP7="",NA(),BP7)</f>
        <v>40.94</v>
      </c>
      <c r="BQ6" s="33">
        <f t="shared" ref="BQ6:BY6" si="8">IF(BQ7="",NA(),BQ7)</f>
        <v>36.17</v>
      </c>
      <c r="BR6" s="33">
        <f t="shared" si="8"/>
        <v>39.1</v>
      </c>
      <c r="BS6" s="33">
        <f t="shared" si="8"/>
        <v>38.520000000000003</v>
      </c>
      <c r="BT6" s="33">
        <f t="shared" si="8"/>
        <v>39.19</v>
      </c>
      <c r="BU6" s="33">
        <f t="shared" si="8"/>
        <v>53.42</v>
      </c>
      <c r="BV6" s="33">
        <f t="shared" si="8"/>
        <v>51.56</v>
      </c>
      <c r="BW6" s="33">
        <f t="shared" si="8"/>
        <v>51.03</v>
      </c>
      <c r="BX6" s="33">
        <f t="shared" si="8"/>
        <v>50.9</v>
      </c>
      <c r="BY6" s="33">
        <f t="shared" si="8"/>
        <v>50.82</v>
      </c>
      <c r="BZ6" s="32" t="str">
        <f>IF(BZ7="","",IF(BZ7="-","【-】","【"&amp;SUBSTITUTE(TEXT(BZ7,"#,##0.00"),"-","△")&amp;"】"))</f>
        <v>【51.49】</v>
      </c>
      <c r="CA6" s="33">
        <f>IF(CA7="",NA(),CA7)</f>
        <v>272.23</v>
      </c>
      <c r="CB6" s="33">
        <f t="shared" ref="CB6:CJ6" si="9">IF(CB7="",NA(),CB7)</f>
        <v>320.20999999999998</v>
      </c>
      <c r="CC6" s="33">
        <f t="shared" si="9"/>
        <v>327.52</v>
      </c>
      <c r="CD6" s="33">
        <f t="shared" si="9"/>
        <v>352.26</v>
      </c>
      <c r="CE6" s="33">
        <f t="shared" si="9"/>
        <v>368.49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48.46</v>
      </c>
      <c r="CM6" s="33">
        <f t="shared" ref="CM6:CU6" si="10">IF(CM7="",NA(),CM7)</f>
        <v>48.46</v>
      </c>
      <c r="CN6" s="33">
        <f t="shared" si="10"/>
        <v>48.46</v>
      </c>
      <c r="CO6" s="33">
        <f t="shared" si="10"/>
        <v>48.46</v>
      </c>
      <c r="CP6" s="33">
        <f t="shared" si="10"/>
        <v>46.83</v>
      </c>
      <c r="CQ6" s="33">
        <f t="shared" si="10"/>
        <v>54.23</v>
      </c>
      <c r="CR6" s="33">
        <f t="shared" si="10"/>
        <v>55.2</v>
      </c>
      <c r="CS6" s="33">
        <f t="shared" si="10"/>
        <v>54.74</v>
      </c>
      <c r="CT6" s="33">
        <f t="shared" si="10"/>
        <v>53.78</v>
      </c>
      <c r="CU6" s="33">
        <f t="shared" si="10"/>
        <v>53.24</v>
      </c>
      <c r="CV6" s="32" t="str">
        <f>IF(CV7="","",IF(CV7="-","【-】","【"&amp;SUBSTITUTE(TEXT(CV7,"#,##0.00"),"-","△")&amp;"】"))</f>
        <v>【53.32】</v>
      </c>
      <c r="CW6" s="33">
        <f>IF(CW7="",NA(),CW7)</f>
        <v>81.69</v>
      </c>
      <c r="CX6" s="33">
        <f t="shared" ref="CX6:DF6" si="11">IF(CX7="",NA(),CX7)</f>
        <v>81.99</v>
      </c>
      <c r="CY6" s="33">
        <f t="shared" si="11"/>
        <v>82.35</v>
      </c>
      <c r="CZ6" s="33">
        <f t="shared" si="11"/>
        <v>82.52</v>
      </c>
      <c r="DA6" s="33">
        <f t="shared" si="11"/>
        <v>81.849999999999994</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0.03</v>
      </c>
      <c r="EG6" s="33">
        <f t="shared" si="14"/>
        <v>0.09</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302066</v>
      </c>
      <c r="D7" s="35">
        <v>47</v>
      </c>
      <c r="E7" s="35">
        <v>17</v>
      </c>
      <c r="F7" s="35">
        <v>5</v>
      </c>
      <c r="G7" s="35">
        <v>0</v>
      </c>
      <c r="H7" s="35" t="s">
        <v>96</v>
      </c>
      <c r="I7" s="35" t="s">
        <v>97</v>
      </c>
      <c r="J7" s="35" t="s">
        <v>98</v>
      </c>
      <c r="K7" s="35" t="s">
        <v>99</v>
      </c>
      <c r="L7" s="35" t="s">
        <v>100</v>
      </c>
      <c r="M7" s="36" t="s">
        <v>101</v>
      </c>
      <c r="N7" s="36" t="s">
        <v>102</v>
      </c>
      <c r="O7" s="36">
        <v>11.19</v>
      </c>
      <c r="P7" s="36">
        <v>100</v>
      </c>
      <c r="Q7" s="36">
        <v>3780</v>
      </c>
      <c r="R7" s="36">
        <v>78661</v>
      </c>
      <c r="S7" s="36">
        <v>1026.9100000000001</v>
      </c>
      <c r="T7" s="36">
        <v>76.599999999999994</v>
      </c>
      <c r="U7" s="36">
        <v>8749</v>
      </c>
      <c r="V7" s="36">
        <v>3.35</v>
      </c>
      <c r="W7" s="36">
        <v>2611.64</v>
      </c>
      <c r="X7" s="36">
        <v>55.61</v>
      </c>
      <c r="Y7" s="36">
        <v>59.04</v>
      </c>
      <c r="Z7" s="36">
        <v>54.79</v>
      </c>
      <c r="AA7" s="36">
        <v>54.34</v>
      </c>
      <c r="AB7" s="36">
        <v>55.06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1688.45</v>
      </c>
      <c r="BF7" s="36">
        <v>1587.03</v>
      </c>
      <c r="BG7" s="36">
        <v>1548.32</v>
      </c>
      <c r="BH7" s="36">
        <v>1447.22</v>
      </c>
      <c r="BI7" s="36">
        <v>1171.56</v>
      </c>
      <c r="BJ7" s="36">
        <v>1267.26</v>
      </c>
      <c r="BK7" s="36">
        <v>1239.2</v>
      </c>
      <c r="BL7" s="36">
        <v>1197.82</v>
      </c>
      <c r="BM7" s="36">
        <v>1126.77</v>
      </c>
      <c r="BN7" s="36">
        <v>1044.8</v>
      </c>
      <c r="BO7" s="36">
        <v>992.47</v>
      </c>
      <c r="BP7" s="36">
        <v>40.94</v>
      </c>
      <c r="BQ7" s="36">
        <v>36.17</v>
      </c>
      <c r="BR7" s="36">
        <v>39.1</v>
      </c>
      <c r="BS7" s="36">
        <v>38.520000000000003</v>
      </c>
      <c r="BT7" s="36">
        <v>39.19</v>
      </c>
      <c r="BU7" s="36">
        <v>53.42</v>
      </c>
      <c r="BV7" s="36">
        <v>51.56</v>
      </c>
      <c r="BW7" s="36">
        <v>51.03</v>
      </c>
      <c r="BX7" s="36">
        <v>50.9</v>
      </c>
      <c r="BY7" s="36">
        <v>50.82</v>
      </c>
      <c r="BZ7" s="36">
        <v>51.49</v>
      </c>
      <c r="CA7" s="36">
        <v>272.23</v>
      </c>
      <c r="CB7" s="36">
        <v>320.20999999999998</v>
      </c>
      <c r="CC7" s="36">
        <v>327.52</v>
      </c>
      <c r="CD7" s="36">
        <v>352.26</v>
      </c>
      <c r="CE7" s="36">
        <v>368.49</v>
      </c>
      <c r="CF7" s="36">
        <v>269.12</v>
      </c>
      <c r="CG7" s="36">
        <v>283.26</v>
      </c>
      <c r="CH7" s="36">
        <v>289.60000000000002</v>
      </c>
      <c r="CI7" s="36">
        <v>293.27</v>
      </c>
      <c r="CJ7" s="36">
        <v>300.52</v>
      </c>
      <c r="CK7" s="36">
        <v>295.10000000000002</v>
      </c>
      <c r="CL7" s="36">
        <v>48.46</v>
      </c>
      <c r="CM7" s="36">
        <v>48.46</v>
      </c>
      <c r="CN7" s="36">
        <v>48.46</v>
      </c>
      <c r="CO7" s="36">
        <v>48.46</v>
      </c>
      <c r="CP7" s="36">
        <v>46.83</v>
      </c>
      <c r="CQ7" s="36">
        <v>54.23</v>
      </c>
      <c r="CR7" s="36">
        <v>55.2</v>
      </c>
      <c r="CS7" s="36">
        <v>54.74</v>
      </c>
      <c r="CT7" s="36">
        <v>53.78</v>
      </c>
      <c r="CU7" s="36">
        <v>53.24</v>
      </c>
      <c r="CV7" s="36">
        <v>53.32</v>
      </c>
      <c r="CW7" s="36">
        <v>81.69</v>
      </c>
      <c r="CX7" s="36">
        <v>81.99</v>
      </c>
      <c r="CY7" s="36">
        <v>82.35</v>
      </c>
      <c r="CZ7" s="36">
        <v>82.52</v>
      </c>
      <c r="DA7" s="36">
        <v>81.849999999999994</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0.03</v>
      </c>
      <c r="EG7" s="36">
        <v>0.09</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120812</cp:lastModifiedBy>
  <dcterms:created xsi:type="dcterms:W3CDTF">2016-02-03T09:15:51Z</dcterms:created>
  <dcterms:modified xsi:type="dcterms:W3CDTF">2016-02-19T05:29:21Z</dcterms:modified>
  <cp:category/>
</cp:coreProperties>
</file>