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7.1.20公営企業に係る「経営比較分析表」の公表について\県提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<sst xmlns="http://schemas.openxmlformats.org/spreadsheetml/2006/main" count="232" uniqueCount="111">
  <si>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</si>
  <si>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</si>
  <si>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</si>
  <si>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</si>
  <si>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</si>
  <si>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</si>
  <si>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</si>
  <si>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</si>
  <si>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</si>
  <si>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</si>
  <si>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</si>
  <si>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</si>
  <si>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</si>
  <si>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</si>
  <si>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</si>
  <si>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</si>
  <si>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</si>
  <si>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</si>
  <si>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</si>
  <si>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</si>
  <si>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</si>
  <si>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</si>
  <si>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</si>
  <si>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</si>
  <si>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</si>
  <si>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</si>
  <si>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</si>
  <si>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</si>
  <si>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</si>
  <si>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</si>
  <si>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</si>
  <si>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</si>
  <si>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</si>
  <si>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</si>
  <si>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</si>
  <si>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</si>
  <si>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</si>
  <si>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</si>
  <si>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</si>
  <si>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</si>
  <si>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</si>
  <si>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</si>
  <si>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</si>
  <si>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</si>
  <si>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</si>
  <si>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</si>
  <si>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</si>
  <si>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</si>
  <si>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</si>
  <si>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</si>
  <si>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</si>
  <si>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</si>
  <si>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</si>
  <si>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</si>
  <si>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</si>
  <si>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</si>
  <si>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</si>
  <si>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</si>
  <si>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</si>
  <si>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</si>
  <si>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</si>
  <si>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</si>
  <si>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</si>
  <si>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</si>
  <si>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</si>
  <si>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</si>
  <si>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</si>
  <si>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</si>
  <si>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</si>
  <si>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</si>
  <si>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</si>
  <si>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</si>
  <si>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</si>
  <si>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</si>
  <si>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</si>
  <si>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</si>
  <si>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</si>
  <si>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</si>
  <si>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</si>
  <si>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</si>
  <si>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</si>
  <si>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</si>
  <si>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</si>
  <si>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</si>
  <si>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</si>
  <si>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</si>
  <si>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</si>
  <si>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</si>
  <si>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</si>
  <si>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</si>
  <si>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</si>
  <si>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</si>
  <si>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</si>
  <si>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</si>
  <si>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</si>
  <si>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</si>
  <si>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</si>
  <si>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</si>
  <si>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</si>
  <si>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</si>
  <si>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</si>
  <si>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</si>
  <si>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</si>
  <si>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</si>
  <si>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</si>
  <si>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</si>
  <si>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</si>
  <si>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</si>
  <si>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全域供用開始が平成21年度からであり施設の大きな改修はありません。管路施設については、各個人の管理となります。</t>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</si>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</sst>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172928"/>
        <c:axId val="11901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8172928"/>
        <c:axId val="119018408"/>
      </c:lineChart>
      <c:dateAx>
        <c:axId val="198172928"/>
        <c:scaling>
          <c:orientation val="minMax"/>
        </c:scaling>
        <c:delete val="1"/>
        <c:axPos val="b"/>
        <c:numFmt formatCode="ge" sourceLinked="1"/>
        <c:majorTickMark val="none"/>
        <c:minorTickMark val="none"/>
        <c:tickLblPos val="none"/>
        <c:crossAx val="119018408"/>
        <c:crosses val="autoZero"/>
        <c:auto val="1"/>
        <c:lblOffset val="100"/>
        <c:baseTimeUnit val="years"/>
      </c:dateAx>
      <c:valAx>
        <c:axId val="11901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48.89</c:v>
                </c:pt>
                <c:pt idx="1">
                  <c:v>48.89</c:v>
                </c:pt>
                <c:pt idx="2">
                  <c:v>48.89</c:v>
                </c:pt>
                <c:pt idx="3">
                  <c:v>50</c:v>
                </c:pt>
                <c:pt idx="4">
                  <c:v>50</c:v>
                </c:pt>
              </c:numCache>
            </c:numRef>
          </c:val>
        </c:ser>
        <c:dLbls>
          <c:showLegendKey val="0"/>
          <c:showVal val="0"/>
          <c:showCatName val="0"/>
          <c:showSerName val="0"/>
          <c:showPercent val="0"/>
          <c:showBubbleSize val="0"/>
        </c:dLbls>
        <c:gapWidth val="150"/>
        <c:axId val="199906576"/>
        <c:axId val="19990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99906576"/>
        <c:axId val="199906968"/>
      </c:lineChart>
      <c:dateAx>
        <c:axId val="199906576"/>
        <c:scaling>
          <c:orientation val="minMax"/>
        </c:scaling>
        <c:delete val="1"/>
        <c:axPos val="b"/>
        <c:numFmt formatCode="ge" sourceLinked="1"/>
        <c:majorTickMark val="none"/>
        <c:minorTickMark val="none"/>
        <c:tickLblPos val="none"/>
        <c:crossAx val="199906968"/>
        <c:crosses val="autoZero"/>
        <c:auto val="1"/>
        <c:lblOffset val="100"/>
        <c:baseTimeUnit val="years"/>
      </c:dateAx>
      <c:valAx>
        <c:axId val="199906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0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9908144"/>
        <c:axId val="19990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99908144"/>
        <c:axId val="199908536"/>
      </c:lineChart>
      <c:dateAx>
        <c:axId val="199908144"/>
        <c:scaling>
          <c:orientation val="minMax"/>
        </c:scaling>
        <c:delete val="1"/>
        <c:axPos val="b"/>
        <c:numFmt formatCode="ge" sourceLinked="1"/>
        <c:majorTickMark val="none"/>
        <c:minorTickMark val="none"/>
        <c:tickLblPos val="none"/>
        <c:crossAx val="199908536"/>
        <c:crosses val="autoZero"/>
        <c:auto val="1"/>
        <c:lblOffset val="100"/>
        <c:baseTimeUnit val="years"/>
      </c:dateAx>
      <c:valAx>
        <c:axId val="19990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0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104.21</c:v>
                </c:pt>
                <c:pt idx="1">
                  <c:v>102.44</c:v>
                </c:pt>
                <c:pt idx="2">
                  <c:v>92.9</c:v>
                </c:pt>
                <c:pt idx="3">
                  <c:v>90.05</c:v>
                </c:pt>
                <c:pt idx="4">
                  <c:v>86.52</c:v>
                </c:pt>
              </c:numCache>
            </c:numRef>
          </c:val>
        </c:ser>
        <c:dLbls>
          <c:showLegendKey val="0"/>
          <c:showVal val="0"/>
          <c:showCatName val="0"/>
          <c:showSerName val="0"/>
          <c:showPercent val="0"/>
          <c:showBubbleSize val="0"/>
        </c:dLbls>
        <c:gapWidth val="150"/>
        <c:axId val="198868664"/>
        <c:axId val="19886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868664"/>
        <c:axId val="198869048"/>
      </c:lineChart>
      <c:dateAx>
        <c:axId val="198868664"/>
        <c:scaling>
          <c:orientation val="minMax"/>
        </c:scaling>
        <c:delete val="1"/>
        <c:axPos val="b"/>
        <c:numFmt formatCode="ge" sourceLinked="1"/>
        <c:majorTickMark val="none"/>
        <c:minorTickMark val="none"/>
        <c:tickLblPos val="none"/>
        <c:crossAx val="198869048"/>
        <c:crosses val="autoZero"/>
        <c:auto val="1"/>
        <c:lblOffset val="100"/>
        <c:baseTimeUnit val="years"/>
      </c:dateAx>
      <c:valAx>
        <c:axId val="19886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6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698656"/>
        <c:axId val="1996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698656"/>
        <c:axId val="199699040"/>
      </c:lineChart>
      <c:dateAx>
        <c:axId val="199698656"/>
        <c:scaling>
          <c:orientation val="minMax"/>
        </c:scaling>
        <c:delete val="1"/>
        <c:axPos val="b"/>
        <c:numFmt formatCode="ge" sourceLinked="1"/>
        <c:majorTickMark val="none"/>
        <c:minorTickMark val="none"/>
        <c:tickLblPos val="none"/>
        <c:crossAx val="199699040"/>
        <c:crosses val="autoZero"/>
        <c:auto val="1"/>
        <c:lblOffset val="100"/>
        <c:baseTimeUnit val="years"/>
      </c:dateAx>
      <c:valAx>
        <c:axId val="1996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744752"/>
        <c:axId val="19800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744752"/>
        <c:axId val="198003088"/>
      </c:lineChart>
      <c:dateAx>
        <c:axId val="199744752"/>
        <c:scaling>
          <c:orientation val="minMax"/>
        </c:scaling>
        <c:delete val="1"/>
        <c:axPos val="b"/>
        <c:numFmt formatCode="ge" sourceLinked="1"/>
        <c:majorTickMark val="none"/>
        <c:minorTickMark val="none"/>
        <c:tickLblPos val="none"/>
        <c:crossAx val="198003088"/>
        <c:crosses val="autoZero"/>
        <c:auto val="1"/>
        <c:lblOffset val="100"/>
        <c:baseTimeUnit val="years"/>
      </c:dateAx>
      <c:valAx>
        <c:axId val="19800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4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006224"/>
        <c:axId val="19800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06224"/>
        <c:axId val="198006616"/>
      </c:lineChart>
      <c:dateAx>
        <c:axId val="198006224"/>
        <c:scaling>
          <c:orientation val="minMax"/>
        </c:scaling>
        <c:delete val="1"/>
        <c:axPos val="b"/>
        <c:numFmt formatCode="ge" sourceLinked="1"/>
        <c:majorTickMark val="none"/>
        <c:minorTickMark val="none"/>
        <c:tickLblPos val="none"/>
        <c:crossAx val="198006616"/>
        <c:crosses val="autoZero"/>
        <c:auto val="1"/>
        <c:lblOffset val="100"/>
        <c:baseTimeUnit val="years"/>
      </c:dateAx>
      <c:valAx>
        <c:axId val="19800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0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008184"/>
        <c:axId val="19954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08184"/>
        <c:axId val="199540408"/>
      </c:lineChart>
      <c:dateAx>
        <c:axId val="198008184"/>
        <c:scaling>
          <c:orientation val="minMax"/>
        </c:scaling>
        <c:delete val="1"/>
        <c:axPos val="b"/>
        <c:numFmt formatCode="ge" sourceLinked="1"/>
        <c:majorTickMark val="none"/>
        <c:minorTickMark val="none"/>
        <c:tickLblPos val="none"/>
        <c:crossAx val="199540408"/>
        <c:crosses val="autoZero"/>
        <c:auto val="1"/>
        <c:lblOffset val="100"/>
        <c:baseTimeUnit val="years"/>
      </c:dateAx>
      <c:valAx>
        <c:axId val="19954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0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697.26</c:v>
                </c:pt>
                <c:pt idx="1">
                  <c:v>701.86</c:v>
                </c:pt>
                <c:pt idx="2">
                  <c:v>683.69</c:v>
                </c:pt>
                <c:pt idx="3">
                  <c:v>658.58</c:v>
                </c:pt>
                <c:pt idx="4">
                  <c:v>630.04</c:v>
                </c:pt>
              </c:numCache>
            </c:numRef>
          </c:val>
        </c:ser>
        <c:dLbls>
          <c:showLegendKey val="0"/>
          <c:showVal val="0"/>
          <c:showCatName val="0"/>
          <c:showSerName val="0"/>
          <c:showPercent val="0"/>
          <c:showBubbleSize val="0"/>
        </c:dLbls>
        <c:gapWidth val="150"/>
        <c:axId val="198007792"/>
        <c:axId val="19800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719.56</c:v>
                </c:pt>
              </c:numCache>
            </c:numRef>
          </c:val>
          <c:smooth val="0"/>
        </c:ser>
        <c:dLbls>
          <c:showLegendKey val="0"/>
          <c:showVal val="0"/>
          <c:showCatName val="0"/>
          <c:showSerName val="0"/>
          <c:showPercent val="0"/>
          <c:showBubbleSize val="0"/>
        </c:dLbls>
        <c:marker val="1"/>
        <c:smooth val="0"/>
        <c:axId val="198007792"/>
        <c:axId val="198005832"/>
      </c:lineChart>
      <c:dateAx>
        <c:axId val="198007792"/>
        <c:scaling>
          <c:orientation val="minMax"/>
        </c:scaling>
        <c:delete val="1"/>
        <c:axPos val="b"/>
        <c:numFmt formatCode="ge" sourceLinked="1"/>
        <c:majorTickMark val="none"/>
        <c:minorTickMark val="none"/>
        <c:tickLblPos val="none"/>
        <c:crossAx val="198005832"/>
        <c:crosses val="autoZero"/>
        <c:auto val="1"/>
        <c:lblOffset val="100"/>
        <c:baseTimeUnit val="years"/>
      </c:dateAx>
      <c:valAx>
        <c:axId val="19800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0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76.760000000000005</c:v>
                </c:pt>
                <c:pt idx="1">
                  <c:v>75.33</c:v>
                </c:pt>
                <c:pt idx="2">
                  <c:v>69.180000000000007</c:v>
                </c:pt>
                <c:pt idx="3">
                  <c:v>65.09</c:v>
                </c:pt>
                <c:pt idx="4">
                  <c:v>63.37</c:v>
                </c:pt>
              </c:numCache>
            </c:numRef>
          </c:val>
        </c:ser>
        <c:dLbls>
          <c:showLegendKey val="0"/>
          <c:showVal val="0"/>
          <c:showCatName val="0"/>
          <c:showSerName val="0"/>
          <c:showPercent val="0"/>
          <c:showBubbleSize val="0"/>
        </c:dLbls>
        <c:gapWidth val="150"/>
        <c:axId val="198004656"/>
        <c:axId val="19954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98004656"/>
        <c:axId val="199541584"/>
      </c:lineChart>
      <c:dateAx>
        <c:axId val="198004656"/>
        <c:scaling>
          <c:orientation val="minMax"/>
        </c:scaling>
        <c:delete val="1"/>
        <c:axPos val="b"/>
        <c:numFmt formatCode="ge" sourceLinked="1"/>
        <c:majorTickMark val="none"/>
        <c:minorTickMark val="none"/>
        <c:tickLblPos val="none"/>
        <c:crossAx val="199541584"/>
        <c:crosses val="autoZero"/>
        <c:auto val="1"/>
        <c:lblOffset val="100"/>
        <c:baseTimeUnit val="years"/>
      </c:dateAx>
      <c:valAx>
        <c:axId val="19954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0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268.81</c:v>
                </c:pt>
                <c:pt idx="1">
                  <c:v>274.08999999999997</c:v>
                </c:pt>
                <c:pt idx="2">
                  <c:v>301.83</c:v>
                </c:pt>
                <c:pt idx="3">
                  <c:v>322.69</c:v>
                </c:pt>
                <c:pt idx="4">
                  <c:v>331.07</c:v>
                </c:pt>
              </c:numCache>
            </c:numRef>
          </c:val>
        </c:ser>
        <c:dLbls>
          <c:showLegendKey val="0"/>
          <c:showVal val="0"/>
          <c:showCatName val="0"/>
          <c:showSerName val="0"/>
          <c:showPercent val="0"/>
          <c:showBubbleSize val="0"/>
        </c:dLbls>
        <c:gapWidth val="150"/>
        <c:axId val="199542760"/>
        <c:axId val="19954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99542760"/>
        <c:axId val="199543152"/>
      </c:lineChart>
      <c:dateAx>
        <c:axId val="199542760"/>
        <c:scaling>
          <c:orientation val="minMax"/>
        </c:scaling>
        <c:delete val="1"/>
        <c:axPos val="b"/>
        <c:numFmt formatCode="ge" sourceLinked="1"/>
        <c:majorTickMark val="none"/>
        <c:minorTickMark val="none"/>
        <c:tickLblPos val="none"/>
        <c:crossAx val="199543152"/>
        <c:crosses val="autoZero"/>
        <c:auto val="1"/>
        <c:lblOffset val="100"/>
        <c:baseTimeUnit val="years"/>
      </c:dateAx>
      <c:valAx>
        <c:axId val="19954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54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【643.19】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77486</v>
      </c>
      <c r="AM8" s="47"/>
      <c r="AN8" s="47"/>
      <c r="AO8" s="47"/>
      <c r="AP8" s="47"/>
      <c r="AQ8" s="47"/>
      <c r="AR8" s="47"/>
      <c r="AS8" s="47"/>
      <c r="AT8" s="43">
        <f>データ!S6</f>
        <v>1026.9100000000001</v>
      </c>
      <c r="AU8" s="43"/>
      <c r="AV8" s="43"/>
      <c r="AW8" s="43"/>
      <c r="AX8" s="43"/>
      <c r="AY8" s="43"/>
      <c r="AZ8" s="43"/>
      <c r="BA8" s="43"/>
      <c r="BB8" s="43">
        <f>データ!T6</f>
        <v>75.459999999999994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0.28999999999999998</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225</v>
      </c>
      <c r="AM10" s="47"/>
      <c r="AN10" s="47"/>
      <c r="AO10" s="47"/>
      <c r="AP10" s="47"/>
      <c r="AQ10" s="47"/>
      <c r="AR10" s="47"/>
      <c r="AS10" s="47"/>
      <c r="AT10" s="43">
        <f>データ!V6</f>
        <v>25.25</v>
      </c>
      <c r="AU10" s="43"/>
      <c r="AV10" s="43"/>
      <c r="AW10" s="43"/>
      <c r="AX10" s="43"/>
      <c r="AY10" s="43"/>
      <c r="AZ10" s="43"/>
      <c r="BA10" s="43"/>
      <c r="BB10" s="43">
        <f>データ!W6</f>
        <v>8.91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18</v>
      </c>
      <c r="F6" s="31">
        <f t="shared" si="3"/>
        <v>0</v>
      </c>
      <c r="G6" s="31">
        <f t="shared" si="3"/>
        <v>0</v>
      </c>
      <c r="H6" s="31" t="str">
        <f t="shared" si="3"/>
        <v>和歌山県　田辺市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0.28999999999999998</v>
      </c>
      <c r="P6" s="32">
        <f t="shared" si="3"/>
        <v>100</v>
      </c>
      <c r="Q6" s="32">
        <f t="shared" si="3"/>
        <v>3780</v>
      </c>
      <c r="R6" s="32">
        <f t="shared" si="3"/>
        <v>77486</v>
      </c>
      <c r="S6" s="32">
        <f t="shared" si="3"/>
        <v>1026.9100000000001</v>
      </c>
      <c r="T6" s="32">
        <f t="shared" si="3"/>
        <v>75.459999999999994</v>
      </c>
      <c r="U6" s="32">
        <f t="shared" si="3"/>
        <v>225</v>
      </c>
      <c r="V6" s="32">
        <f t="shared" si="3"/>
        <v>25.25</v>
      </c>
      <c r="W6" s="32">
        <f t="shared" si="3"/>
        <v>8.91</v>
      </c>
      <c r="X6" s="33">
        <f>IF(X7="",NA(),X7)</f>
        <v>104.21</v>
      </c>
      <c r="Y6" s="33">
        <f t="shared" ref="Y6:AG6" si="4">IF(Y7="",NA(),Y7)</f>
        <v>102.44</v>
      </c>
      <c r="Z6" s="33">
        <f t="shared" si="4"/>
        <v>92.9</v>
      </c>
      <c r="AA6" s="33">
        <f t="shared" si="4"/>
        <v>90.05</v>
      </c>
      <c r="AB6" s="33">
        <f t="shared" si="4"/>
        <v>86.52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697.26</v>
      </c>
      <c r="BF6" s="33">
        <f t="shared" ref="BF6:BN6" si="7">IF(BF7="",NA(),BF7)</f>
        <v>701.86</v>
      </c>
      <c r="BG6" s="33">
        <f t="shared" si="7"/>
        <v>683.69</v>
      </c>
      <c r="BH6" s="33">
        <f t="shared" si="7"/>
        <v>658.58</v>
      </c>
      <c r="BI6" s="33">
        <f t="shared" si="7"/>
        <v>630.04</v>
      </c>
      <c r="BJ6" s="33">
        <f t="shared" si="7"/>
        <v>421.01</v>
      </c>
      <c r="BK6" s="33">
        <f t="shared" si="7"/>
        <v>430.64</v>
      </c>
      <c r="BL6" s="33">
        <f t="shared" si="7"/>
        <v>446.63</v>
      </c>
      <c r="BM6" s="33">
        <f t="shared" si="7"/>
        <v>416.91</v>
      </c>
      <c r="BN6" s="33">
        <f t="shared" si="7"/>
        <v>719.56</v>
      </c>
      <c r="BO6" s="32" t="str">
        <f>IF(BO7="","",IF(BO7="-","【-】","【"&amp;SUBSTITUTE(TEXT(BO7,"#,##0.00"),"-","△")&amp;"】"))</f>
        <v>【643.19】</v>
      </c>
      <c r="BP6" s="33">
        <f>IF(BP7="",NA(),BP7)</f>
        <v>76.760000000000005</v>
      </c>
      <c r="BQ6" s="33">
        <f t="shared" ref="BQ6:BY6" si="8">IF(BQ7="",NA(),BQ7)</f>
        <v>75.33</v>
      </c>
      <c r="BR6" s="33">
        <f t="shared" si="8"/>
        <v>69.180000000000007</v>
      </c>
      <c r="BS6" s="33">
        <f t="shared" si="8"/>
        <v>65.09</v>
      </c>
      <c r="BT6" s="33">
        <f t="shared" si="8"/>
        <v>63.37</v>
      </c>
      <c r="BU6" s="33">
        <f t="shared" si="8"/>
        <v>58.98</v>
      </c>
      <c r="BV6" s="33">
        <f t="shared" si="8"/>
        <v>58.78</v>
      </c>
      <c r="BW6" s="33">
        <f t="shared" si="8"/>
        <v>58.53</v>
      </c>
      <c r="BX6" s="33">
        <f t="shared" si="8"/>
        <v>57.93</v>
      </c>
      <c r="BY6" s="33">
        <f t="shared" si="8"/>
        <v>57.03</v>
      </c>
      <c r="BZ6" s="32" t="str">
        <f>IF(BZ7="","",IF(BZ7="-","【-】","【"&amp;SUBSTITUTE(TEXT(BZ7,"#,##0.00"),"-","△")&amp;"】"))</f>
        <v>【59.44】</v>
      </c>
      <c r="CA6" s="33">
        <f>IF(CA7="",NA(),CA7)</f>
        <v>268.81</v>
      </c>
      <c r="CB6" s="33">
        <f t="shared" ref="CB6:CJ6" si="9">IF(CB7="",NA(),CB7)</f>
        <v>274.08999999999997</v>
      </c>
      <c r="CC6" s="33">
        <f t="shared" si="9"/>
        <v>301.83</v>
      </c>
      <c r="CD6" s="33">
        <f t="shared" si="9"/>
        <v>322.69</v>
      </c>
      <c r="CE6" s="33">
        <f t="shared" si="9"/>
        <v>331.07</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48.89</v>
      </c>
      <c r="CM6" s="33">
        <f t="shared" ref="CM6:CU6" si="10">IF(CM7="",NA(),CM7)</f>
        <v>48.89</v>
      </c>
      <c r="CN6" s="33">
        <f t="shared" si="10"/>
        <v>48.89</v>
      </c>
      <c r="CO6" s="33">
        <f t="shared" si="10"/>
        <v>50</v>
      </c>
      <c r="CP6" s="33">
        <f t="shared" si="10"/>
        <v>50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302066</v>
      </c>
      <c r="D7" s="35">
        <v>47</v>
      </c>
      <c r="E7" s="35">
        <v>18</v>
      </c>
      <c r="F7" s="35">
        <v>0</v>
      </c>
      <c r="G7" s="35">
        <v>0</v>
      </c>
      <c r="H7" s="35" t="s">
        <v>96</v>
      </c>
      <c r="I7" s="35" t="s">
        <v>97</v>
      </c>
      <c r="J7" s="35" t="s">
        <v>98</v>
      </c>
      <c r="K7" s="35" t="s">
        <v>99</v>
      </c>
      <c r="L7" s="35" t="s">
        <v>100</v>
      </c>
      <c r="M7" s="36" t="s">
        <v>101</v>
      </c>
      <c r="N7" s="36" t="s">
        <v>102</v>
      </c>
      <c r="O7" s="36">
        <v>0.28999999999999998</v>
      </c>
      <c r="P7" s="36">
        <v>100</v>
      </c>
      <c r="Q7" s="36">
        <v>3780</v>
      </c>
      <c r="R7" s="36">
        <v>77486</v>
      </c>
      <c r="S7" s="36">
        <v>1026.9100000000001</v>
      </c>
      <c r="T7" s="36">
        <v>75.459999999999994</v>
      </c>
      <c r="U7" s="36">
        <v>225</v>
      </c>
      <c r="V7" s="36">
        <v>25.25</v>
      </c>
      <c r="W7" s="36">
        <v>8.91</v>
      </c>
      <c r="X7" s="36">
        <v>104.21</v>
      </c>
      <c r="Y7" s="36">
        <v>102.44</v>
      </c>
      <c r="Z7" s="36">
        <v>92.9</v>
      </c>
      <c r="AA7" s="36">
        <v>90.05</v>
      </c>
      <c r="AB7" s="36">
        <v>86.52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697.26</v>
      </c>
      <c r="BF7" s="36">
        <v>701.86</v>
      </c>
      <c r="BG7" s="36">
        <v>683.69</v>
      </c>
      <c r="BH7" s="36">
        <v>658.58</v>
      </c>
      <c r="BI7" s="36">
        <v>630.04</v>
      </c>
      <c r="BJ7" s="36">
        <v>421.01</v>
      </c>
      <c r="BK7" s="36">
        <v>430.64</v>
      </c>
      <c r="BL7" s="36">
        <v>446.63</v>
      </c>
      <c r="BM7" s="36">
        <v>416.91</v>
      </c>
      <c r="BN7" s="36">
        <v>719.56</v>
      </c>
      <c r="BO7" s="36">
        <v>643.19000000000005</v>
      </c>
      <c r="BP7" s="36">
        <v>76.760000000000005</v>
      </c>
      <c r="BQ7" s="36">
        <v>75.33</v>
      </c>
      <c r="BR7" s="36">
        <v>69.180000000000007</v>
      </c>
      <c r="BS7" s="36">
        <v>65.09</v>
      </c>
      <c r="BT7" s="36">
        <v>63.37</v>
      </c>
      <c r="BU7" s="36">
        <v>58.98</v>
      </c>
      <c r="BV7" s="36">
        <v>58.78</v>
      </c>
      <c r="BW7" s="36">
        <v>58.53</v>
      </c>
      <c r="BX7" s="36">
        <v>57.93</v>
      </c>
      <c r="BY7" s="36">
        <v>57.03</v>
      </c>
      <c r="BZ7" s="36">
        <v>59.44</v>
      </c>
      <c r="CA7" s="36">
        <v>268.81</v>
      </c>
      <c r="CB7" s="36">
        <v>274.08999999999997</v>
      </c>
      <c r="CC7" s="36">
        <v>301.83</v>
      </c>
      <c r="CD7" s="36">
        <v>322.69</v>
      </c>
      <c r="CE7" s="36">
        <v>331.07</v>
      </c>
      <c r="CF7" s="36">
        <v>253.84</v>
      </c>
      <c r="CG7" s="36">
        <v>257.02999999999997</v>
      </c>
      <c r="CH7" s="36">
        <v>266.57</v>
      </c>
      <c r="CI7" s="36">
        <v>276.93</v>
      </c>
      <c r="CJ7" s="36">
        <v>283.73</v>
      </c>
      <c r="CK7" s="36">
        <v>272.79000000000002</v>
      </c>
      <c r="CL7" s="36">
        <v>48.89</v>
      </c>
      <c r="CM7" s="36">
        <v>48.89</v>
      </c>
      <c r="CN7" s="36">
        <v>48.89</v>
      </c>
      <c r="CO7" s="36">
        <v>50</v>
      </c>
      <c r="CP7" s="36">
        <v>50</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2016-12-02T03:12:54Z</dcterms:created>
  <dcterms:modified xsi:type="dcterms:W3CDTF">2017-02-02T10:57:55Z</dcterms:modified>
  <cp:category/>
</cp:coreProperties>
</file>