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<sst xmlns="http://schemas.openxmlformats.org/spreadsheetml/2006/main" count="240" uniqueCount="126">
  <si>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</si>
  <si>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</si>
  <si>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</si>
  <si>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</si>
  <si>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</si>
  <si>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</si>
  <si>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</si>
  <si>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</si>
  <si>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</si>
  <si>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</si>
  <si>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</si>
  <si>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</si>
  <si>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</si>
  <si>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</si>
  <si>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</si>
  <si>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</si>
  <si>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</si>
  <si>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</si>
  <si>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</si>
  <si>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</si>
  <si>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</si>
  <si>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</si>
  <si>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</si>
  <si>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</si>
  <si>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</si>
  <si>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</si>
  <si>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</si>
  <si>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</si>
  <si>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</si>
  <si>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</si>
  <si>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</si>
  <si>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</si>
  <si>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</si>
  <si>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</si>
  <si>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</si>
  <si>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</si>
  <si>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</si>
  <si>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</si>
  <si>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</si>
  <si>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</si>
  <si>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</si>
  <si>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</si>
  <si>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</si>
  <si>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</si>
  <si>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</si>
  <si>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</si>
  <si>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</si>
  <si>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</si>
  <si>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</si>
  <si>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</si>
  <si>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</si>
  <si>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</si>
  <si>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</si>
  <si>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</si>
  <si>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</si>
  <si>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</si>
  <si>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</si>
  <si>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</si>
  <si>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</si>
  <si>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</si>
  <si>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</si>
  <si>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</si>
  <si>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</si>
  <si>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</si>
  <si>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</si>
  <si>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</si>
  <si>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</si>
  <si>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</si>
  <si>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</si>
  <si>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</si>
  <si>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</si>
  <si>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</si>
  <si>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</si>
  <si>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</si>
  <si>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</si>
  <si>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</si>
  <si>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</si>
  <si>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</si>
  <si>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</si>
  <si>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</si>
  <si>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</si>
  <si>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</si>
  <si>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</si>
  <si>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</si>
  <si>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</si>
  <si>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</si>
  <si>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</si>
  <si>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</si>
  <si>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</si>
  <si>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</si>
  <si>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</si>
  <si>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</si>
  <si>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</si>
  <si>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</si>
  <si>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</si>
  <si>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</si>
  <si>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</si>
  <si>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</si>
  <si>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</si>
  <si>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</si>
  <si>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</si>
  <si>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</si>
  <si>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</si>
  <si>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</si>
  <si>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</si>
  <si>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</si>
  <si>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</si>
  <si>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</si>
  <si>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</si>
  <si>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</si>
  <si>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和歌山県　田辺市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</si>
  <si>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</si>
  <si>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</si>
  <si>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</si>
  <si>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</si>
  <si>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</si>
  <si>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</si>
  <si>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</si>
  <si>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</si>
  <si>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</si>
  <si>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</si>
  <si>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</si>
  <si>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下回る状況で推移しており、引き続き地方債の償還については、全てを一般会計からの繰入金収入に頼ることなく、可能な限り使用料収入での地方債償還を行い、更なる比率改善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phoneticPr fontId="7"/>
  </si>
  <si>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t>
    <phoneticPr fontId="7"/>
  </si>
  <si>
    <t>　供用開始から16年～22年が経過しており、改修等が必要な時期となってきております。今後老朽化により発生する改修経費も想定した計画的な老朽化対策に取り組んでまいります。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</si>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</sst>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666496"/>
        <c:axId val="7871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92666496"/>
        <c:axId val="78717312"/>
      </c:lineChart>
      <c:dateAx>
        <c:axId val="92666496"/>
        <c:scaling>
          <c:orientation val="minMax"/>
        </c:scaling>
        <c:delete val="1"/>
        <c:axPos val="b"/>
        <c:numFmt formatCode="ge" sourceLinked="1"/>
        <c:majorTickMark val="none"/>
        <c:minorTickMark val="none"/>
        <c:tickLblPos val="none"/>
        <c:crossAx val="78717312"/>
        <c:crosses val="autoZero"/>
        <c:auto val="1"/>
        <c:lblOffset val="100"/>
        <c:baseTimeUnit val="years"/>
      </c:dateAx>
      <c:valAx>
        <c:axId val="7871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6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38.17</c:v>
                </c:pt>
                <c:pt idx="1">
                  <c:v>37.65</c:v>
                </c:pt>
                <c:pt idx="2">
                  <c:v>39.299999999999997</c:v>
                </c:pt>
                <c:pt idx="3">
                  <c:v>38.869999999999997</c:v>
                </c:pt>
                <c:pt idx="4">
                  <c:v>37.39</c:v>
                </c:pt>
              </c:numCache>
            </c:numRef>
          </c:val>
        </c:ser>
        <c:dLbls>
          <c:showLegendKey val="0"/>
          <c:showVal val="0"/>
          <c:showCatName val="0"/>
          <c:showSerName val="0"/>
          <c:showPercent val="0"/>
          <c:showBubbleSize val="0"/>
        </c:dLbls>
        <c:gapWidth val="150"/>
        <c:axId val="94927104"/>
        <c:axId val="949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94927104"/>
        <c:axId val="94953856"/>
      </c:lineChart>
      <c:dateAx>
        <c:axId val="94927104"/>
        <c:scaling>
          <c:orientation val="minMax"/>
        </c:scaling>
        <c:delete val="1"/>
        <c:axPos val="b"/>
        <c:numFmt formatCode="ge" sourceLinked="1"/>
        <c:majorTickMark val="none"/>
        <c:minorTickMark val="none"/>
        <c:tickLblPos val="none"/>
        <c:crossAx val="94953856"/>
        <c:crosses val="autoZero"/>
        <c:auto val="1"/>
        <c:lblOffset val="100"/>
        <c:baseTimeUnit val="years"/>
      </c:dateAx>
      <c:valAx>
        <c:axId val="9495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66.430000000000007</c:v>
                </c:pt>
                <c:pt idx="1">
                  <c:v>66.430000000000007</c:v>
                </c:pt>
                <c:pt idx="2">
                  <c:v>67.38</c:v>
                </c:pt>
                <c:pt idx="3">
                  <c:v>66.91</c:v>
                </c:pt>
                <c:pt idx="4">
                  <c:v>78.45</c:v>
                </c:pt>
              </c:numCache>
            </c:numRef>
          </c:val>
        </c:ser>
        <c:dLbls>
          <c:showLegendKey val="0"/>
          <c:showVal val="0"/>
          <c:showCatName val="0"/>
          <c:showSerName val="0"/>
          <c:showPercent val="0"/>
          <c:showBubbleSize val="0"/>
        </c:dLbls>
        <c:gapWidth val="150"/>
        <c:axId val="95057792"/>
        <c:axId val="950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95057792"/>
        <c:axId val="95059968"/>
      </c:lineChart>
      <c:dateAx>
        <c:axId val="95057792"/>
        <c:scaling>
          <c:orientation val="minMax"/>
        </c:scaling>
        <c:delete val="1"/>
        <c:axPos val="b"/>
        <c:numFmt formatCode="ge" sourceLinked="1"/>
        <c:majorTickMark val="none"/>
        <c:minorTickMark val="none"/>
        <c:tickLblPos val="none"/>
        <c:crossAx val="95059968"/>
        <c:crosses val="autoZero"/>
        <c:auto val="1"/>
        <c:lblOffset val="100"/>
        <c:baseTimeUnit val="years"/>
      </c:dateAx>
      <c:valAx>
        <c:axId val="950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5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67.55</c:v>
                </c:pt>
                <c:pt idx="1">
                  <c:v>65.760000000000005</c:v>
                </c:pt>
                <c:pt idx="2">
                  <c:v>64.52</c:v>
                </c:pt>
                <c:pt idx="3">
                  <c:v>71.87</c:v>
                </c:pt>
                <c:pt idx="4">
                  <c:v>74.040000000000006</c:v>
                </c:pt>
              </c:numCache>
            </c:numRef>
          </c:val>
        </c:ser>
        <c:dLbls>
          <c:showLegendKey val="0"/>
          <c:showVal val="0"/>
          <c:showCatName val="0"/>
          <c:showSerName val="0"/>
          <c:showPercent val="0"/>
          <c:showBubbleSize val="0"/>
        </c:dLbls>
        <c:gapWidth val="150"/>
        <c:axId val="78751232"/>
        <c:axId val="787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8751232"/>
        <c:axId val="78753152"/>
      </c:lineChart>
      <c:dateAx>
        <c:axId val="78751232"/>
        <c:scaling>
          <c:orientation val="minMax"/>
        </c:scaling>
        <c:delete val="1"/>
        <c:axPos val="b"/>
        <c:numFmt formatCode="ge" sourceLinked="1"/>
        <c:majorTickMark val="none"/>
        <c:minorTickMark val="none"/>
        <c:tickLblPos val="none"/>
        <c:crossAx val="78753152"/>
        <c:crosses val="autoZero"/>
        <c:auto val="1"/>
        <c:lblOffset val="100"/>
        <c:baseTimeUnit val="years"/>
      </c:dateAx>
      <c:valAx>
        <c:axId val="787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578944"/>
        <c:axId val="925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578944"/>
        <c:axId val="92580864"/>
      </c:lineChart>
      <c:dateAx>
        <c:axId val="92578944"/>
        <c:scaling>
          <c:orientation val="minMax"/>
        </c:scaling>
        <c:delete val="1"/>
        <c:axPos val="b"/>
        <c:numFmt formatCode="ge" sourceLinked="1"/>
        <c:majorTickMark val="none"/>
        <c:minorTickMark val="none"/>
        <c:tickLblPos val="none"/>
        <c:crossAx val="92580864"/>
        <c:crosses val="autoZero"/>
        <c:auto val="1"/>
        <c:lblOffset val="100"/>
        <c:baseTimeUnit val="years"/>
      </c:dateAx>
      <c:valAx>
        <c:axId val="925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88928"/>
        <c:axId val="949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88928"/>
        <c:axId val="94991104"/>
      </c:lineChart>
      <c:dateAx>
        <c:axId val="94988928"/>
        <c:scaling>
          <c:orientation val="minMax"/>
        </c:scaling>
        <c:delete val="1"/>
        <c:axPos val="b"/>
        <c:numFmt formatCode="ge" sourceLinked="1"/>
        <c:majorTickMark val="none"/>
        <c:minorTickMark val="none"/>
        <c:tickLblPos val="none"/>
        <c:crossAx val="94991104"/>
        <c:crosses val="autoZero"/>
        <c:auto val="1"/>
        <c:lblOffset val="100"/>
        <c:baseTimeUnit val="years"/>
      </c:dateAx>
      <c:valAx>
        <c:axId val="949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26560"/>
        <c:axId val="9502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26560"/>
        <c:axId val="95025792"/>
      </c:lineChart>
      <c:dateAx>
        <c:axId val="95026560"/>
        <c:scaling>
          <c:orientation val="minMax"/>
        </c:scaling>
        <c:delete val="1"/>
        <c:axPos val="b"/>
        <c:numFmt formatCode="ge" sourceLinked="1"/>
        <c:majorTickMark val="none"/>
        <c:minorTickMark val="none"/>
        <c:tickLblPos val="none"/>
        <c:crossAx val="95025792"/>
        <c:crosses val="autoZero"/>
        <c:auto val="1"/>
        <c:lblOffset val="100"/>
        <c:baseTimeUnit val="years"/>
      </c:dateAx>
      <c:valAx>
        <c:axId val="950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742784"/>
        <c:axId val="947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742784"/>
        <c:axId val="94753152"/>
      </c:lineChart>
      <c:dateAx>
        <c:axId val="94742784"/>
        <c:scaling>
          <c:orientation val="minMax"/>
        </c:scaling>
        <c:delete val="1"/>
        <c:axPos val="b"/>
        <c:numFmt formatCode="ge" sourceLinked="1"/>
        <c:majorTickMark val="none"/>
        <c:minorTickMark val="none"/>
        <c:tickLblPos val="none"/>
        <c:crossAx val="94753152"/>
        <c:crosses val="autoZero"/>
        <c:auto val="1"/>
        <c:lblOffset val="100"/>
        <c:baseTimeUnit val="years"/>
      </c:dateAx>
      <c:valAx>
        <c:axId val="947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4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1380.4</c:v>
                </c:pt>
                <c:pt idx="1">
                  <c:v>1277.79</c:v>
                </c:pt>
                <c:pt idx="2">
                  <c:v>1284.81</c:v>
                </c:pt>
                <c:pt idx="3">
                  <c:v>1310.22</c:v>
                </c:pt>
                <c:pt idx="4">
                  <c:v>1242.4100000000001</c:v>
                </c:pt>
              </c:numCache>
            </c:numRef>
          </c:val>
        </c:ser>
        <c:dLbls>
          <c:showLegendKey val="0"/>
          <c:showVal val="0"/>
          <c:showCatName val="0"/>
          <c:showSerName val="0"/>
          <c:showPercent val="0"/>
          <c:showBubbleSize val="0"/>
        </c:dLbls>
        <c:gapWidth val="150"/>
        <c:axId val="94771072"/>
        <c:axId val="947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94771072"/>
        <c:axId val="94781440"/>
      </c:lineChart>
      <c:dateAx>
        <c:axId val="94771072"/>
        <c:scaling>
          <c:orientation val="minMax"/>
        </c:scaling>
        <c:delete val="1"/>
        <c:axPos val="b"/>
        <c:numFmt formatCode="ge" sourceLinked="1"/>
        <c:majorTickMark val="none"/>
        <c:minorTickMark val="none"/>
        <c:tickLblPos val="none"/>
        <c:crossAx val="94781440"/>
        <c:crosses val="autoZero"/>
        <c:auto val="1"/>
        <c:lblOffset val="100"/>
        <c:baseTimeUnit val="years"/>
      </c:dateAx>
      <c:valAx>
        <c:axId val="947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18.68</c:v>
                </c:pt>
                <c:pt idx="1">
                  <c:v>23.81</c:v>
                </c:pt>
                <c:pt idx="2">
                  <c:v>28.79</c:v>
                </c:pt>
                <c:pt idx="3">
                  <c:v>27.87</c:v>
                </c:pt>
                <c:pt idx="4">
                  <c:v>28.17</c:v>
                </c:pt>
              </c:numCache>
            </c:numRef>
          </c:val>
        </c:ser>
        <c:dLbls>
          <c:showLegendKey val="0"/>
          <c:showVal val="0"/>
          <c:showCatName val="0"/>
          <c:showSerName val="0"/>
          <c:showPercent val="0"/>
          <c:showBubbleSize val="0"/>
        </c:dLbls>
        <c:gapWidth val="150"/>
        <c:axId val="94811648"/>
        <c:axId val="948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94811648"/>
        <c:axId val="94813568"/>
      </c:lineChart>
      <c:dateAx>
        <c:axId val="94811648"/>
        <c:scaling>
          <c:orientation val="minMax"/>
        </c:scaling>
        <c:delete val="1"/>
        <c:axPos val="b"/>
        <c:numFmt formatCode="ge" sourceLinked="1"/>
        <c:majorTickMark val="none"/>
        <c:minorTickMark val="none"/>
        <c:tickLblPos val="none"/>
        <c:crossAx val="94813568"/>
        <c:crosses val="autoZero"/>
        <c:auto val="1"/>
        <c:lblOffset val="100"/>
        <c:baseTimeUnit val="years"/>
      </c:dateAx>
      <c:valAx>
        <c:axId val="9481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876.27</c:v>
                </c:pt>
                <c:pt idx="1">
                  <c:v>677.19</c:v>
                </c:pt>
                <c:pt idx="2">
                  <c:v>552.63</c:v>
                </c:pt>
                <c:pt idx="3">
                  <c:v>536.30999999999995</c:v>
                </c:pt>
                <c:pt idx="4">
                  <c:v>563.97</c:v>
                </c:pt>
              </c:numCache>
            </c:numRef>
          </c:val>
        </c:ser>
        <c:dLbls>
          <c:showLegendKey val="0"/>
          <c:showVal val="0"/>
          <c:showCatName val="0"/>
          <c:showSerName val="0"/>
          <c:showPercent val="0"/>
          <c:showBubbleSize val="0"/>
        </c:dLbls>
        <c:gapWidth val="150"/>
        <c:axId val="94898816"/>
        <c:axId val="949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94898816"/>
        <c:axId val="94909184"/>
      </c:lineChart>
      <c:dateAx>
        <c:axId val="94898816"/>
        <c:scaling>
          <c:orientation val="minMax"/>
        </c:scaling>
        <c:delete val="1"/>
        <c:axPos val="b"/>
        <c:numFmt formatCode="ge" sourceLinked="1"/>
        <c:majorTickMark val="none"/>
        <c:minorTickMark val="none"/>
        <c:tickLblPos val="none"/>
        <c:crossAx val="94909184"/>
        <c:crosses val="autoZero"/>
        <c:auto val="1"/>
        <c:lblOffset val="100"/>
        <c:baseTimeUnit val="years"/>
      </c:dateAx>
      <c:valAx>
        <c:axId val="949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1" zoomScale="50" zoomScaleNormal="5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和歌山県　田辺市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125</v>
      </c>
      <c r="AE8" s="73"/>
      <c r="AF8" s="73"/>
      <c r="AG8" s="73"/>
      <c r="AH8" s="73"/>
      <c r="AI8" s="73"/>
      <c r="AJ8" s="73"/>
      <c r="AK8" s="4"/>
      <c r="AL8" s="67">
        <f>データ!S6</f>
        <v>76509</v>
      </c>
      <c r="AM8" s="67"/>
      <c r="AN8" s="67"/>
      <c r="AO8" s="67"/>
      <c r="AP8" s="67"/>
      <c r="AQ8" s="67"/>
      <c r="AR8" s="67"/>
      <c r="AS8" s="67"/>
      <c r="AT8" s="66">
        <f>データ!T6</f>
        <v>1026.9100000000001</v>
      </c>
      <c r="AU8" s="66"/>
      <c r="AV8" s="66"/>
      <c r="AW8" s="66"/>
      <c r="AX8" s="66"/>
      <c r="AY8" s="66"/>
      <c r="AZ8" s="66"/>
      <c r="BA8" s="66"/>
      <c r="BB8" s="66">
        <f>データ!U6</f>
        <v>74.5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0.15</v>
      </c>
      <c r="Q10" s="66"/>
      <c r="R10" s="66"/>
      <c r="S10" s="66"/>
      <c r="T10" s="66"/>
      <c r="U10" s="66"/>
      <c r="V10" s="66"/>
      <c r="W10" s="66">
        <f>データ!Q6</f>
        <v>60.33</v>
      </c>
      <c r="X10" s="66"/>
      <c r="Y10" s="66"/>
      <c r="Z10" s="66"/>
      <c r="AA10" s="66"/>
      <c r="AB10" s="66"/>
      <c r="AC10" s="66"/>
      <c r="AD10" s="67">
        <f>データ!R6</f>
        <v>4610</v>
      </c>
      <c r="AE10" s="67"/>
      <c r="AF10" s="67"/>
      <c r="AG10" s="67"/>
      <c r="AH10" s="67"/>
      <c r="AI10" s="67"/>
      <c r="AJ10" s="67"/>
      <c r="AK10" s="2"/>
      <c r="AL10" s="67">
        <f>データ!V6</f>
        <v>116</v>
      </c>
      <c r="AM10" s="67"/>
      <c r="AN10" s="67"/>
      <c r="AO10" s="67"/>
      <c r="AP10" s="67"/>
      <c r="AQ10" s="67"/>
      <c r="AR10" s="67"/>
      <c r="AS10" s="67"/>
      <c r="AT10" s="66">
        <f>データ!W6</f>
        <v>0.13</v>
      </c>
      <c r="AU10" s="66"/>
      <c r="AV10" s="66"/>
      <c r="AW10" s="66"/>
      <c r="AX10" s="66"/>
      <c r="AY10" s="66"/>
      <c r="AZ10" s="66"/>
      <c r="BA10" s="66"/>
      <c r="BB10" s="66">
        <f>データ!X6</f>
        <v>892.31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302066</v>
      </c>
      <c r="D6" s="33">
        <f t="shared" si="3"/>
        <v>47</v>
      </c>
      <c r="E6" s="33">
        <f t="shared" si="3"/>
        <v>17</v>
      </c>
      <c r="F6" s="33">
        <f t="shared" si="3"/>
        <v>4</v>
      </c>
      <c r="G6" s="33">
        <f t="shared" si="3"/>
        <v>0</v>
      </c>
      <c r="H6" s="33" t="str">
        <f t="shared" si="3"/>
        <v>和歌山県　田辺市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0.15</v>
      </c>
      <c r="Q6" s="34">
        <f t="shared" si="3"/>
        <v>60.33</v>
      </c>
      <c r="R6" s="34">
        <f t="shared" si="3"/>
        <v>4610</v>
      </c>
      <c r="S6" s="34">
        <f t="shared" si="3"/>
        <v>76509</v>
      </c>
      <c r="T6" s="34">
        <f t="shared" si="3"/>
        <v>1026.9100000000001</v>
      </c>
      <c r="U6" s="34">
        <f t="shared" si="3"/>
        <v>74.5</v>
      </c>
      <c r="V6" s="34">
        <f t="shared" si="3"/>
        <v>116</v>
      </c>
      <c r="W6" s="34">
        <f t="shared" si="3"/>
        <v>0.13</v>
      </c>
      <c r="X6" s="34">
        <f t="shared" si="3"/>
        <v>892.31</v>
      </c>
      <c r="Y6" s="35">
        <f>IF(Y7="",NA(),Y7)</f>
        <v>67.55</v>
      </c>
      <c r="Z6" s="35">
        <f t="shared" ref="Z6:AH6" si="4">IF(Z7="",NA(),Z7)</f>
        <v>65.760000000000005</v>
      </c>
      <c r="AA6" s="35">
        <f t="shared" si="4"/>
        <v>64.52</v>
      </c>
      <c r="AB6" s="35">
        <f t="shared" si="4"/>
        <v>71.87</v>
      </c>
      <c r="AC6" s="35">
        <f t="shared" si="4"/>
        <v>74.040000000000006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1380.4</v>
      </c>
      <c r="BG6" s="35">
        <f t="shared" ref="BG6:BO6" si="7">IF(BG7="",NA(),BG7)</f>
        <v>1277.79</v>
      </c>
      <c r="BH6" s="35">
        <f t="shared" si="7"/>
        <v>1284.81</v>
      </c>
      <c r="BI6" s="35">
        <f t="shared" si="7"/>
        <v>1310.22</v>
      </c>
      <c r="BJ6" s="35">
        <f t="shared" si="7"/>
        <v>1242.4100000000001</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18.68</v>
      </c>
      <c r="BR6" s="35">
        <f t="shared" ref="BR6:BZ6" si="8">IF(BR7="",NA(),BR7)</f>
        <v>23.81</v>
      </c>
      <c r="BS6" s="35">
        <f t="shared" si="8"/>
        <v>28.79</v>
      </c>
      <c r="BT6" s="35">
        <f t="shared" si="8"/>
        <v>27.87</v>
      </c>
      <c r="BU6" s="35">
        <f t="shared" si="8"/>
        <v>28.17</v>
      </c>
      <c r="BV6" s="35">
        <f t="shared" si="8"/>
        <v>62.83</v>
      </c>
      <c r="BW6" s="35">
        <f t="shared" si="8"/>
        <v>64.63</v>
      </c>
      <c r="BX6" s="35">
        <f t="shared" si="8"/>
        <v>66.56</v>
      </c>
      <c r="BY6" s="35">
        <f t="shared" si="8"/>
        <v>66.22</v>
      </c>
      <c r="BZ6" s="35">
        <f t="shared" si="8"/>
        <v>69.87</v>
      </c>
      <c r="CA6" s="34" t="str">
        <f>IF(CA7="","",IF(CA7="-","【-】","【"&amp;SUBSTITUTE(TEXT(CA7,"#,##0.00"),"-","△")&amp;"】"))</f>
        <v>【69.80】</v>
      </c>
      <c r="CB6" s="35">
        <f>IF(CB7="",NA(),CB7)</f>
        <v>876.27</v>
      </c>
      <c r="CC6" s="35">
        <f t="shared" ref="CC6:CK6" si="9">IF(CC7="",NA(),CC7)</f>
        <v>677.19</v>
      </c>
      <c r="CD6" s="35">
        <f t="shared" si="9"/>
        <v>552.63</v>
      </c>
      <c r="CE6" s="35">
        <f t="shared" si="9"/>
        <v>536.30999999999995</v>
      </c>
      <c r="CF6" s="35">
        <f t="shared" si="9"/>
        <v>563.97</v>
      </c>
      <c r="CG6" s="35">
        <f t="shared" si="9"/>
        <v>250.43</v>
      </c>
      <c r="CH6" s="35">
        <f t="shared" si="9"/>
        <v>245.75</v>
      </c>
      <c r="CI6" s="35">
        <f t="shared" si="9"/>
        <v>244.29</v>
      </c>
      <c r="CJ6" s="35">
        <f t="shared" si="9"/>
        <v>246.72</v>
      </c>
      <c r="CK6" s="35">
        <f t="shared" si="9"/>
        <v>234.96</v>
      </c>
      <c r="CL6" s="34" t="str">
        <f>IF(CL7="","",IF(CL7="-","【-】","【"&amp;SUBSTITUTE(TEXT(CL7,"#,##0.00"),"-","△")&amp;"】"))</f>
        <v>【232.54】</v>
      </c>
      <c r="CM6" s="35">
        <f>IF(CM7="",NA(),CM7)</f>
        <v>38.17</v>
      </c>
      <c r="CN6" s="35">
        <f t="shared" ref="CN6:CV6" si="10">IF(CN7="",NA(),CN7)</f>
        <v>37.65</v>
      </c>
      <c r="CO6" s="35">
        <f t="shared" si="10"/>
        <v>39.299999999999997</v>
      </c>
      <c r="CP6" s="35">
        <f t="shared" si="10"/>
        <v>38.869999999999997</v>
      </c>
      <c r="CQ6" s="35">
        <f t="shared" si="10"/>
        <v>37.39</v>
      </c>
      <c r="CR6" s="35">
        <f t="shared" si="10"/>
        <v>42.31</v>
      </c>
      <c r="CS6" s="35">
        <f t="shared" si="10"/>
        <v>43.65</v>
      </c>
      <c r="CT6" s="35">
        <f t="shared" si="10"/>
        <v>43.58</v>
      </c>
      <c r="CU6" s="35">
        <f t="shared" si="10"/>
        <v>41.35</v>
      </c>
      <c r="CV6" s="35">
        <f t="shared" si="10"/>
        <v>42.9</v>
      </c>
      <c r="CW6" s="34" t="str">
        <f>IF(CW7="","",IF(CW7="-","【-】","【"&amp;SUBSTITUTE(TEXT(CW7,"#,##0.00"),"-","△")&amp;"】"))</f>
        <v>【42.17】</v>
      </c>
      <c r="CX6" s="35">
        <f>IF(CX7="",NA(),CX7)</f>
        <v>66.430000000000007</v>
      </c>
      <c r="CY6" s="35">
        <f t="shared" ref="CY6:DG6" si="11">IF(CY7="",NA(),CY7)</f>
        <v>66.430000000000007</v>
      </c>
      <c r="CZ6" s="35">
        <f t="shared" si="11"/>
        <v>67.38</v>
      </c>
      <c r="DA6" s="35">
        <f t="shared" si="11"/>
        <v>66.91</v>
      </c>
      <c r="DB6" s="35">
        <f t="shared" si="11"/>
        <v>78.45</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302066</v>
      </c>
      <c r="D7" s="37">
        <v>47</v>
      </c>
      <c r="E7" s="37">
        <v>17</v>
      </c>
      <c r="F7" s="37">
        <v>4</v>
      </c>
      <c r="G7" s="37">
        <v>0</v>
      </c>
      <c r="H7" s="37" t="s">
        <v>110</v>
      </c>
      <c r="I7" s="37" t="s">
        <v>111</v>
      </c>
      <c r="J7" s="37" t="s">
        <v>112</v>
      </c>
      <c r="K7" s="37" t="s">
        <v>113</v>
      </c>
      <c r="L7" s="37" t="s">
        <v>114</v>
      </c>
      <c r="M7" s="37"/>
      <c r="N7" s="38" t="s">
        <v>115</v>
      </c>
      <c r="O7" s="38" t="s">
        <v>116</v>
      </c>
      <c r="P7" s="38">
        <v>0.15</v>
      </c>
      <c r="Q7" s="38">
        <v>60.33</v>
      </c>
      <c r="R7" s="38">
        <v>4610</v>
      </c>
      <c r="S7" s="38">
        <v>76509</v>
      </c>
      <c r="T7" s="38">
        <v>1026.9100000000001</v>
      </c>
      <c r="U7" s="38">
        <v>74.5</v>
      </c>
      <c r="V7" s="38">
        <v>116</v>
      </c>
      <c r="W7" s="38">
        <v>0.13</v>
      </c>
      <c r="X7" s="38">
        <v>892.31</v>
      </c>
      <c r="Y7" s="38">
        <v>67.55</v>
      </c>
      <c r="Z7" s="38">
        <v>65.760000000000005</v>
      </c>
      <c r="AA7" s="38">
        <v>64.52</v>
      </c>
      <c r="AB7" s="38">
        <v>71.87</v>
      </c>
      <c r="AC7" s="38">
        <v>74.040000000000006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1380.4</v>
      </c>
      <c r="BG7" s="38">
        <v>1277.79</v>
      </c>
      <c r="BH7" s="38">
        <v>1284.81</v>
      </c>
      <c r="BI7" s="38">
        <v>1310.22</v>
      </c>
      <c r="BJ7" s="38">
        <v>1242.4100000000001</v>
      </c>
      <c r="BK7" s="38">
        <v>1622.51</v>
      </c>
      <c r="BL7" s="38">
        <v>1569.13</v>
      </c>
      <c r="BM7" s="38">
        <v>1436</v>
      </c>
      <c r="BN7" s="38">
        <v>1434.89</v>
      </c>
      <c r="BO7" s="38">
        <v>1298.9100000000001</v>
      </c>
      <c r="BP7" s="38">
        <v>1348.09</v>
      </c>
      <c r="BQ7" s="38">
        <v>18.68</v>
      </c>
      <c r="BR7" s="38">
        <v>23.81</v>
      </c>
      <c r="BS7" s="38">
        <v>28.79</v>
      </c>
      <c r="BT7" s="38">
        <v>27.87</v>
      </c>
      <c r="BU7" s="38">
        <v>28.17</v>
      </c>
      <c r="BV7" s="38">
        <v>62.83</v>
      </c>
      <c r="BW7" s="38">
        <v>64.63</v>
      </c>
      <c r="BX7" s="38">
        <v>66.56</v>
      </c>
      <c r="BY7" s="38">
        <v>66.22</v>
      </c>
      <c r="BZ7" s="38">
        <v>69.87</v>
      </c>
      <c r="CA7" s="38">
        <v>69.8</v>
      </c>
      <c r="CB7" s="38">
        <v>876.27</v>
      </c>
      <c r="CC7" s="38">
        <v>677.19</v>
      </c>
      <c r="CD7" s="38">
        <v>552.63</v>
      </c>
      <c r="CE7" s="38">
        <v>536.30999999999995</v>
      </c>
      <c r="CF7" s="38">
        <v>563.97</v>
      </c>
      <c r="CG7" s="38">
        <v>250.43</v>
      </c>
      <c r="CH7" s="38">
        <v>245.75</v>
      </c>
      <c r="CI7" s="38">
        <v>244.29</v>
      </c>
      <c r="CJ7" s="38">
        <v>246.72</v>
      </c>
      <c r="CK7" s="38">
        <v>234.96</v>
      </c>
      <c r="CL7" s="38">
        <v>232.54</v>
      </c>
      <c r="CM7" s="38">
        <v>38.17</v>
      </c>
      <c r="CN7" s="38">
        <v>37.65</v>
      </c>
      <c r="CO7" s="38">
        <v>39.299999999999997</v>
      </c>
      <c r="CP7" s="38">
        <v>38.869999999999997</v>
      </c>
      <c r="CQ7" s="38">
        <v>37.39</v>
      </c>
      <c r="CR7" s="38">
        <v>42.31</v>
      </c>
      <c r="CS7" s="38">
        <v>43.65</v>
      </c>
      <c r="CT7" s="38">
        <v>43.58</v>
      </c>
      <c r="CU7" s="38">
        <v>41.35</v>
      </c>
      <c r="CV7" s="38">
        <v>42.9</v>
      </c>
      <c r="CW7" s="38">
        <v>42.17</v>
      </c>
      <c r="CX7" s="38">
        <v>66.430000000000007</v>
      </c>
      <c r="CY7" s="38">
        <v>66.430000000000007</v>
      </c>
      <c r="CZ7" s="38">
        <v>67.38</v>
      </c>
      <c r="DA7" s="38">
        <v>66.91</v>
      </c>
      <c r="DB7" s="38">
        <v>78.45</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2017-12-25T02:21:14Z</dcterms:created>
  <dcterms:modified xsi:type="dcterms:W3CDTF">2018-02-02T02:37:15Z</dcterms:modified>
  <cp:category/>
</cp:coreProperties>
</file>