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GMAIN-NAS\tanabelg\040800財政課\財政係\ホームページ用\更新ファイル\3102●●更新\☆経営比較分析表\"/>
    </mc:Choice>
  </mc:AlternateContent>
  <workbookProtection workbookAlgorithmName="SHA-512" workbookHashValue="lfv570tLrN14KXedtF75aDrf2+mGLq5gpD9HCZDag4R6sxvGycF852TzHXRe0N0WBmordWYHPuHVvn+axySZEw==" workbookSaltValue="gAB9Fs8/s6/w58nT1nMrV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<sst xmlns="http://schemas.openxmlformats.org/spreadsheetml/2006/main" count="251" uniqueCount="126">
  <si>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</si>
  <si>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</si>
  <si>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</si>
  <si>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</si>
  <si>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</si>
  <si>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</si>
  <si>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</si>
  <si>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</si>
  <si>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</si>
  <si>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</si>
  <si>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</si>
  <si>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</si>
  <si>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</si>
  <si>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</si>
  <si>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</si>
  <si>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</si>
  <si>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</si>
  <si>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</si>
  <si>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</si>
  <si>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</si>
  <si>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</si>
  <si>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</si>
  <si>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</si>
  <si>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</si>
  <si>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</si>
  <si>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</si>
  <si>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</si>
  <si>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</si>
  <si>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</si>
  <si>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</si>
  <si>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</si>
  <si>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</si>
  <si>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</si>
  <si>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</si>
  <si>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</si>
  <si>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</si>
  <si>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</si>
  <si>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</si>
  <si>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</si>
  <si>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</si>
  <si>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</si>
  <si>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</si>
  <si>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</si>
  <si>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</si>
  <si>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</si>
  <si>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</si>
  <si>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</si>
  <si>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</si>
  <si>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</si>
  <si>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</si>
  <si>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</si>
  <si>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</si>
  <si>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</si>
  <si>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</si>
  <si>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</si>
  <si>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</si>
  <si>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</si>
  <si>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</si>
  <si>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</si>
  <si>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</si>
  <si>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</si>
  <si>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</si>
  <si>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</si>
  <si>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</si>
  <si>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</si>
  <si>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</si>
  <si>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</si>
  <si>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</si>
  <si>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</si>
  <si>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</si>
  <si>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</si>
  <si>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</si>
  <si>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</si>
  <si>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</si>
  <si>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</si>
  <si>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</si>
  <si>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</si>
  <si>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</si>
  <si>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</si>
  <si>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</si>
  <si>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</si>
  <si>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</si>
  <si>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</si>
  <si>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</si>
  <si>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</si>
  <si>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</si>
  <si>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</si>
  <si>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</si>
  <si>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</si>
  <si>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</si>
  <si>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</si>
  <si>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</si>
  <si>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</si>
  <si>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</si>
  <si>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</si>
  <si>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</si>
  <si>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</si>
  <si>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</si>
  <si>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</si>
  <si>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</si>
  <si>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</si>
  <si>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</si>
  <si>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</si>
  <si>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</si>
  <si>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</si>
  <si>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</si>
  <si>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</si>
  <si>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</si>
  <si>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</si>
  <si>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</si>
  <si>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</si>
  <si>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</si>
  <si>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</si>
  <si>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</si>
  <si>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</si>
  <si>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</si>
  <si>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</si>
  <si>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</si>
  <si>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</si>
  <si>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</si>
  <si>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</si>
  <si>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</si>
  <si>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</si>
  <si>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汚水処理原価は、類似団体より高い数値となっておりますが、水洗化率が100％であるため、維持管理経費の節減により汚水処理原価の改善に努めてまいります。
　施設利用率は、類似団体より低い水準となっておりますが、各戸の状況に合わせた適切な施設規模での整備となっております。
　水洗化率は、100％と類似団体より高い水準となっており、今後もこの水準の維持に努めてまいります。</t>
  </si>
  <si>
    <t>　全域供用開始が平成21年度からであり施設の大きな改修はありません。管路施設については、各個人の管理となります。</t>
  </si>
  <si>
    <t>　特定地域生活排水処理事業は、本市の秋津川地域で行われている事業です。
　今後、人口減や高齢化による使用料収入の減に対する検討が必要ではありますが、施設維持管理経費の更なる節減を図り、適正かつ必要最小限の管理に努めながら、地域の生活環境の向上を図り、経営の安定化に努めてまいり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</si>
</sst>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990-4110-BED0-096432322CFB}"/>
            </c:ext>
          </c:extLst>
        </c:ser>
        <c:dLbls>
          <c:showLegendKey val="0"/>
          <c:showVal val="0"/>
          <c:showCatName val="0"/>
          <c:showSerName val="0"/>
          <c:showPercent val="0"/>
          <c:showBubbleSize val="0"/>
        </c:dLbls>
        <c:gapWidth val="150"/>
        <c:axId val="469908576"/>
        <c:axId val="469908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A990-4110-BED0-096432322CFB}"/>
            </c:ext>
          </c:extLst>
        </c:ser>
        <c:dLbls>
          <c:showLegendKey val="0"/>
          <c:showVal val="0"/>
          <c:showCatName val="0"/>
          <c:showSerName val="0"/>
          <c:showPercent val="0"/>
          <c:showBubbleSize val="0"/>
        </c:dLbls>
        <c:marker val="1"/>
        <c:smooth val="0"/>
        <c:axId val="469908576"/>
        <c:axId val="469908184"/>
      </c:lineChart>
      <c:dateAx>
        <c:axId val="469908576"/>
        <c:scaling>
          <c:orientation val="minMax"/>
        </c:scaling>
        <c:delete val="1"/>
        <c:axPos val="b"/>
        <c:numFmt formatCode="ge" sourceLinked="1"/>
        <c:majorTickMark val="none"/>
        <c:minorTickMark val="none"/>
        <c:tickLblPos val="none"/>
        <c:crossAx val="469908184"/>
        <c:crosses val="autoZero"/>
        <c:auto val="1"/>
        <c:lblOffset val="100"/>
        <c:baseTimeUnit val="years"/>
      </c:dateAx>
      <c:valAx>
        <c:axId val="469908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0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48.89</c:v>
                </c:pt>
                <c:pt idx="1">
                  <c:v>50</c:v>
                </c:pt>
                <c:pt idx="2">
                  <c:v>50</c:v>
                </c:pt>
                <c:pt idx="3">
                  <c:v>50</c:v>
                </c:pt>
                <c:pt idx="4">
                  <c:v>50</c:v>
                </c:pt>
              </c:numCache>
            </c:numRef>
          </c:val>
          <c:extLst xmlns:c16r2="http://schemas.microsoft.com/office/drawing/2015/06/chart">
            <c:ext xmlns:c16="http://schemas.microsoft.com/office/drawing/2014/chart" uri="{C3380CC4-5D6E-409C-BE32-E72D297353CC}">
              <c16:uniqueId val="{00000000-B07C-4CC1-8372-61631FFD14A9}"/>
            </c:ext>
          </c:extLst>
        </c:ser>
        <c:dLbls>
          <c:showLegendKey val="0"/>
          <c:showVal val="0"/>
          <c:showCatName val="0"/>
          <c:showSerName val="0"/>
          <c:showPercent val="0"/>
          <c:showBubbleSize val="0"/>
        </c:dLbls>
        <c:gapWidth val="150"/>
        <c:axId val="236239072"/>
        <c:axId val="239118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xmlns:c16r2="http://schemas.microsoft.com/office/drawing/2015/06/chart">
            <c:ext xmlns:c16="http://schemas.microsoft.com/office/drawing/2014/chart" uri="{C3380CC4-5D6E-409C-BE32-E72D297353CC}">
              <c16:uniqueId val="{00000001-B07C-4CC1-8372-61631FFD14A9}"/>
            </c:ext>
          </c:extLst>
        </c:ser>
        <c:dLbls>
          <c:showLegendKey val="0"/>
          <c:showVal val="0"/>
          <c:showCatName val="0"/>
          <c:showSerName val="0"/>
          <c:showPercent val="0"/>
          <c:showBubbleSize val="0"/>
        </c:dLbls>
        <c:marker val="1"/>
        <c:smooth val="0"/>
        <c:axId val="236239072"/>
        <c:axId val="239118672"/>
      </c:lineChart>
      <c:dateAx>
        <c:axId val="236239072"/>
        <c:scaling>
          <c:orientation val="minMax"/>
        </c:scaling>
        <c:delete val="1"/>
        <c:axPos val="b"/>
        <c:numFmt formatCode="ge" sourceLinked="1"/>
        <c:majorTickMark val="none"/>
        <c:minorTickMark val="none"/>
        <c:tickLblPos val="none"/>
        <c:crossAx val="239118672"/>
        <c:crosses val="autoZero"/>
        <c:auto val="1"/>
        <c:lblOffset val="100"/>
        <c:baseTimeUnit val="years"/>
      </c:dateAx>
      <c:valAx>
        <c:axId val="23911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23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D5D6-4F4A-ACAC-D81F70BDF291}"/>
            </c:ext>
          </c:extLst>
        </c:ser>
        <c:dLbls>
          <c:showLegendKey val="0"/>
          <c:showVal val="0"/>
          <c:showCatName val="0"/>
          <c:showSerName val="0"/>
          <c:showPercent val="0"/>
          <c:showBubbleSize val="0"/>
        </c:dLbls>
        <c:gapWidth val="150"/>
        <c:axId val="239116712"/>
        <c:axId val="241132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xmlns:c16r2="http://schemas.microsoft.com/office/drawing/2015/06/chart">
            <c:ext xmlns:c16="http://schemas.microsoft.com/office/drawing/2014/chart" uri="{C3380CC4-5D6E-409C-BE32-E72D297353CC}">
              <c16:uniqueId val="{00000001-D5D6-4F4A-ACAC-D81F70BDF291}"/>
            </c:ext>
          </c:extLst>
        </c:ser>
        <c:dLbls>
          <c:showLegendKey val="0"/>
          <c:showVal val="0"/>
          <c:showCatName val="0"/>
          <c:showSerName val="0"/>
          <c:showPercent val="0"/>
          <c:showBubbleSize val="0"/>
        </c:dLbls>
        <c:marker val="1"/>
        <c:smooth val="0"/>
        <c:axId val="239116712"/>
        <c:axId val="241132984"/>
      </c:lineChart>
      <c:dateAx>
        <c:axId val="239116712"/>
        <c:scaling>
          <c:orientation val="minMax"/>
        </c:scaling>
        <c:delete val="1"/>
        <c:axPos val="b"/>
        <c:numFmt formatCode="ge" sourceLinked="1"/>
        <c:majorTickMark val="none"/>
        <c:minorTickMark val="none"/>
        <c:tickLblPos val="none"/>
        <c:crossAx val="241132984"/>
        <c:crosses val="autoZero"/>
        <c:auto val="1"/>
        <c:lblOffset val="100"/>
        <c:baseTimeUnit val="years"/>
      </c:dateAx>
      <c:valAx>
        <c:axId val="24113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116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92.9</c:v>
                </c:pt>
                <c:pt idx="1">
                  <c:v>90.05</c:v>
                </c:pt>
                <c:pt idx="2">
                  <c:v>86.52</c:v>
                </c:pt>
                <c:pt idx="3">
                  <c:v>86.48</c:v>
                </c:pt>
                <c:pt idx="4">
                  <c:v>99.02</c:v>
                </c:pt>
              </c:numCache>
            </c:numRef>
          </c:val>
          <c:extLst xmlns:c16r2="http://schemas.microsoft.com/office/drawing/2015/06/chart">
            <c:ext xmlns:c16="http://schemas.microsoft.com/office/drawing/2014/chart" uri="{C3380CC4-5D6E-409C-BE32-E72D297353CC}">
              <c16:uniqueId val="{00000000-E79D-4CAF-8514-2C62E694A9B0}"/>
            </c:ext>
          </c:extLst>
        </c:ser>
        <c:dLbls>
          <c:showLegendKey val="0"/>
          <c:showVal val="0"/>
          <c:showCatName val="0"/>
          <c:showSerName val="0"/>
          <c:showPercent val="0"/>
          <c:showBubbleSize val="0"/>
        </c:dLbls>
        <c:gapWidth val="150"/>
        <c:axId val="469910144"/>
        <c:axId val="469910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79D-4CAF-8514-2C62E694A9B0}"/>
            </c:ext>
          </c:extLst>
        </c:ser>
        <c:dLbls>
          <c:showLegendKey val="0"/>
          <c:showVal val="0"/>
          <c:showCatName val="0"/>
          <c:showSerName val="0"/>
          <c:showPercent val="0"/>
          <c:showBubbleSize val="0"/>
        </c:dLbls>
        <c:marker val="1"/>
        <c:smooth val="0"/>
        <c:axId val="469910144"/>
        <c:axId val="469910536"/>
      </c:lineChart>
      <c:dateAx>
        <c:axId val="469910144"/>
        <c:scaling>
          <c:orientation val="minMax"/>
        </c:scaling>
        <c:delete val="1"/>
        <c:axPos val="b"/>
        <c:numFmt formatCode="ge" sourceLinked="1"/>
        <c:majorTickMark val="none"/>
        <c:minorTickMark val="none"/>
        <c:tickLblPos val="none"/>
        <c:crossAx val="469910536"/>
        <c:crosses val="autoZero"/>
        <c:auto val="1"/>
        <c:lblOffset val="100"/>
        <c:baseTimeUnit val="years"/>
      </c:dateAx>
      <c:valAx>
        <c:axId val="46991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1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6C2-4C48-AA3A-716764CEBB73}"/>
            </c:ext>
          </c:extLst>
        </c:ser>
        <c:dLbls>
          <c:showLegendKey val="0"/>
          <c:showVal val="0"/>
          <c:showCatName val="0"/>
          <c:showSerName val="0"/>
          <c:showPercent val="0"/>
          <c:showBubbleSize val="0"/>
        </c:dLbls>
        <c:gapWidth val="150"/>
        <c:axId val="469911712"/>
        <c:axId val="469912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6C2-4C48-AA3A-716764CEBB73}"/>
            </c:ext>
          </c:extLst>
        </c:ser>
        <c:dLbls>
          <c:showLegendKey val="0"/>
          <c:showVal val="0"/>
          <c:showCatName val="0"/>
          <c:showSerName val="0"/>
          <c:showPercent val="0"/>
          <c:showBubbleSize val="0"/>
        </c:dLbls>
        <c:marker val="1"/>
        <c:smooth val="0"/>
        <c:axId val="469911712"/>
        <c:axId val="469912104"/>
      </c:lineChart>
      <c:dateAx>
        <c:axId val="469911712"/>
        <c:scaling>
          <c:orientation val="minMax"/>
        </c:scaling>
        <c:delete val="1"/>
        <c:axPos val="b"/>
        <c:numFmt formatCode="ge" sourceLinked="1"/>
        <c:majorTickMark val="none"/>
        <c:minorTickMark val="none"/>
        <c:tickLblPos val="none"/>
        <c:crossAx val="469912104"/>
        <c:crosses val="autoZero"/>
        <c:auto val="1"/>
        <c:lblOffset val="100"/>
        <c:baseTimeUnit val="years"/>
      </c:dateAx>
      <c:valAx>
        <c:axId val="469912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1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CA2-45E3-8B26-96701ABA59E1}"/>
            </c:ext>
          </c:extLst>
        </c:ser>
        <c:dLbls>
          <c:showLegendKey val="0"/>
          <c:showVal val="0"/>
          <c:showCatName val="0"/>
          <c:showSerName val="0"/>
          <c:showPercent val="0"/>
          <c:showBubbleSize val="0"/>
        </c:dLbls>
        <c:gapWidth val="150"/>
        <c:axId val="469912496"/>
        <c:axId val="236239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CA2-45E3-8B26-96701ABA59E1}"/>
            </c:ext>
          </c:extLst>
        </c:ser>
        <c:dLbls>
          <c:showLegendKey val="0"/>
          <c:showVal val="0"/>
          <c:showCatName val="0"/>
          <c:showSerName val="0"/>
          <c:showPercent val="0"/>
          <c:showBubbleSize val="0"/>
        </c:dLbls>
        <c:marker val="1"/>
        <c:smooth val="0"/>
        <c:axId val="469912496"/>
        <c:axId val="236239464"/>
      </c:lineChart>
      <c:dateAx>
        <c:axId val="469912496"/>
        <c:scaling>
          <c:orientation val="minMax"/>
        </c:scaling>
        <c:delete val="1"/>
        <c:axPos val="b"/>
        <c:numFmt formatCode="ge" sourceLinked="1"/>
        <c:majorTickMark val="none"/>
        <c:minorTickMark val="none"/>
        <c:tickLblPos val="none"/>
        <c:crossAx val="236239464"/>
        <c:crosses val="autoZero"/>
        <c:auto val="1"/>
        <c:lblOffset val="100"/>
        <c:baseTimeUnit val="years"/>
      </c:dateAx>
      <c:valAx>
        <c:axId val="236239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991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AB4-4B1A-8070-43F3D40FBF80}"/>
            </c:ext>
          </c:extLst>
        </c:ser>
        <c:dLbls>
          <c:showLegendKey val="0"/>
          <c:showVal val="0"/>
          <c:showCatName val="0"/>
          <c:showSerName val="0"/>
          <c:showPercent val="0"/>
          <c:showBubbleSize val="0"/>
        </c:dLbls>
        <c:gapWidth val="150"/>
        <c:axId val="236237896"/>
        <c:axId val="23624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AB4-4B1A-8070-43F3D40FBF80}"/>
            </c:ext>
          </c:extLst>
        </c:ser>
        <c:dLbls>
          <c:showLegendKey val="0"/>
          <c:showVal val="0"/>
          <c:showCatName val="0"/>
          <c:showSerName val="0"/>
          <c:showPercent val="0"/>
          <c:showBubbleSize val="0"/>
        </c:dLbls>
        <c:marker val="1"/>
        <c:smooth val="0"/>
        <c:axId val="236237896"/>
        <c:axId val="236241424"/>
      </c:lineChart>
      <c:dateAx>
        <c:axId val="236237896"/>
        <c:scaling>
          <c:orientation val="minMax"/>
        </c:scaling>
        <c:delete val="1"/>
        <c:axPos val="b"/>
        <c:numFmt formatCode="ge" sourceLinked="1"/>
        <c:majorTickMark val="none"/>
        <c:minorTickMark val="none"/>
        <c:tickLblPos val="none"/>
        <c:crossAx val="236241424"/>
        <c:crosses val="autoZero"/>
        <c:auto val="1"/>
        <c:lblOffset val="100"/>
        <c:baseTimeUnit val="years"/>
      </c:dateAx>
      <c:valAx>
        <c:axId val="23624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237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F24-42DC-AA91-3639BFBDAACC}"/>
            </c:ext>
          </c:extLst>
        </c:ser>
        <c:dLbls>
          <c:showLegendKey val="0"/>
          <c:showVal val="0"/>
          <c:showCatName val="0"/>
          <c:showSerName val="0"/>
          <c:showPercent val="0"/>
          <c:showBubbleSize val="0"/>
        </c:dLbls>
        <c:gapWidth val="150"/>
        <c:axId val="314371544"/>
        <c:axId val="314369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F24-42DC-AA91-3639BFBDAACC}"/>
            </c:ext>
          </c:extLst>
        </c:ser>
        <c:dLbls>
          <c:showLegendKey val="0"/>
          <c:showVal val="0"/>
          <c:showCatName val="0"/>
          <c:showSerName val="0"/>
          <c:showPercent val="0"/>
          <c:showBubbleSize val="0"/>
        </c:dLbls>
        <c:marker val="1"/>
        <c:smooth val="0"/>
        <c:axId val="314371544"/>
        <c:axId val="314369976"/>
      </c:lineChart>
      <c:dateAx>
        <c:axId val="314371544"/>
        <c:scaling>
          <c:orientation val="minMax"/>
        </c:scaling>
        <c:delete val="1"/>
        <c:axPos val="b"/>
        <c:numFmt formatCode="ge" sourceLinked="1"/>
        <c:majorTickMark val="none"/>
        <c:minorTickMark val="none"/>
        <c:tickLblPos val="none"/>
        <c:crossAx val="314369976"/>
        <c:crosses val="autoZero"/>
        <c:auto val="1"/>
        <c:lblOffset val="100"/>
        <c:baseTimeUnit val="years"/>
      </c:dateAx>
      <c:valAx>
        <c:axId val="314369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371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683.69</c:v>
                </c:pt>
                <c:pt idx="1">
                  <c:v>658.58</c:v>
                </c:pt>
                <c:pt idx="2">
                  <c:v>630.04</c:v>
                </c:pt>
                <c:pt idx="3">
                  <c:v>610.39</c:v>
                </c:pt>
                <c:pt idx="4" formatCode="#,##0.00;&quot;△&quot;#,##0.00">
                  <c:v>0</c:v>
                </c:pt>
              </c:numCache>
            </c:numRef>
          </c:val>
          <c:extLst xmlns:c16r2="http://schemas.microsoft.com/office/drawing/2015/06/chart">
            <c:ext xmlns:c16="http://schemas.microsoft.com/office/drawing/2014/chart" uri="{C3380CC4-5D6E-409C-BE32-E72D297353CC}">
              <c16:uniqueId val="{00000000-FE25-46A7-A36C-E002B34E4A9C}"/>
            </c:ext>
          </c:extLst>
        </c:ser>
        <c:dLbls>
          <c:showLegendKey val="0"/>
          <c:showVal val="0"/>
          <c:showCatName val="0"/>
          <c:showSerName val="0"/>
          <c:showPercent val="0"/>
          <c:showBubbleSize val="0"/>
        </c:dLbls>
        <c:gapWidth val="150"/>
        <c:axId val="314373112"/>
        <c:axId val="314371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xmlns:c16r2="http://schemas.microsoft.com/office/drawing/2015/06/chart">
            <c:ext xmlns:c16="http://schemas.microsoft.com/office/drawing/2014/chart" uri="{C3380CC4-5D6E-409C-BE32-E72D297353CC}">
              <c16:uniqueId val="{00000001-FE25-46A7-A36C-E002B34E4A9C}"/>
            </c:ext>
          </c:extLst>
        </c:ser>
        <c:dLbls>
          <c:showLegendKey val="0"/>
          <c:showVal val="0"/>
          <c:showCatName val="0"/>
          <c:showSerName val="0"/>
          <c:showPercent val="0"/>
          <c:showBubbleSize val="0"/>
        </c:dLbls>
        <c:marker val="1"/>
        <c:smooth val="0"/>
        <c:axId val="314373112"/>
        <c:axId val="314371152"/>
      </c:lineChart>
      <c:dateAx>
        <c:axId val="314373112"/>
        <c:scaling>
          <c:orientation val="minMax"/>
        </c:scaling>
        <c:delete val="1"/>
        <c:axPos val="b"/>
        <c:numFmt formatCode="ge" sourceLinked="1"/>
        <c:majorTickMark val="none"/>
        <c:minorTickMark val="none"/>
        <c:tickLblPos val="none"/>
        <c:crossAx val="314371152"/>
        <c:crosses val="autoZero"/>
        <c:auto val="1"/>
        <c:lblOffset val="100"/>
        <c:baseTimeUnit val="years"/>
      </c:dateAx>
      <c:valAx>
        <c:axId val="31437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373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69.180000000000007</c:v>
                </c:pt>
                <c:pt idx="1">
                  <c:v>65.09</c:v>
                </c:pt>
                <c:pt idx="2">
                  <c:v>63.37</c:v>
                </c:pt>
                <c:pt idx="3">
                  <c:v>61.87</c:v>
                </c:pt>
                <c:pt idx="4">
                  <c:v>78.5</c:v>
                </c:pt>
              </c:numCache>
            </c:numRef>
          </c:val>
          <c:extLst xmlns:c16r2="http://schemas.microsoft.com/office/drawing/2015/06/chart">
            <c:ext xmlns:c16="http://schemas.microsoft.com/office/drawing/2014/chart" uri="{C3380CC4-5D6E-409C-BE32-E72D297353CC}">
              <c16:uniqueId val="{00000000-20C4-4920-BC87-D13400CB41C7}"/>
            </c:ext>
          </c:extLst>
        </c:ser>
        <c:dLbls>
          <c:showLegendKey val="0"/>
          <c:showVal val="0"/>
          <c:showCatName val="0"/>
          <c:showSerName val="0"/>
          <c:showPercent val="0"/>
          <c:showBubbleSize val="0"/>
        </c:dLbls>
        <c:gapWidth val="150"/>
        <c:axId val="239209472"/>
        <c:axId val="239211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xmlns:c16r2="http://schemas.microsoft.com/office/drawing/2015/06/chart">
            <c:ext xmlns:c16="http://schemas.microsoft.com/office/drawing/2014/chart" uri="{C3380CC4-5D6E-409C-BE32-E72D297353CC}">
              <c16:uniqueId val="{00000001-20C4-4920-BC87-D13400CB41C7}"/>
            </c:ext>
          </c:extLst>
        </c:ser>
        <c:dLbls>
          <c:showLegendKey val="0"/>
          <c:showVal val="0"/>
          <c:showCatName val="0"/>
          <c:showSerName val="0"/>
          <c:showPercent val="0"/>
          <c:showBubbleSize val="0"/>
        </c:dLbls>
        <c:marker val="1"/>
        <c:smooth val="0"/>
        <c:axId val="239209472"/>
        <c:axId val="239211040"/>
      </c:lineChart>
      <c:dateAx>
        <c:axId val="239209472"/>
        <c:scaling>
          <c:orientation val="minMax"/>
        </c:scaling>
        <c:delete val="1"/>
        <c:axPos val="b"/>
        <c:numFmt formatCode="ge" sourceLinked="1"/>
        <c:majorTickMark val="none"/>
        <c:minorTickMark val="none"/>
        <c:tickLblPos val="none"/>
        <c:crossAx val="239211040"/>
        <c:crosses val="autoZero"/>
        <c:auto val="1"/>
        <c:lblOffset val="100"/>
        <c:baseTimeUnit val="years"/>
      </c:dateAx>
      <c:valAx>
        <c:axId val="23921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20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301.83</c:v>
                </c:pt>
                <c:pt idx="1">
                  <c:v>322.69</c:v>
                </c:pt>
                <c:pt idx="2">
                  <c:v>331.07</c:v>
                </c:pt>
                <c:pt idx="3">
                  <c:v>337.33</c:v>
                </c:pt>
                <c:pt idx="4">
                  <c:v>265.88</c:v>
                </c:pt>
              </c:numCache>
            </c:numRef>
          </c:val>
          <c:extLst xmlns:c16r2="http://schemas.microsoft.com/office/drawing/2015/06/chart">
            <c:ext xmlns:c16="http://schemas.microsoft.com/office/drawing/2014/chart" uri="{C3380CC4-5D6E-409C-BE32-E72D297353CC}">
              <c16:uniqueId val="{00000000-9EC2-4720-80E3-FFBFFCC8F621}"/>
            </c:ext>
          </c:extLst>
        </c:ser>
        <c:dLbls>
          <c:showLegendKey val="0"/>
          <c:showVal val="0"/>
          <c:showCatName val="0"/>
          <c:showSerName val="0"/>
          <c:showPercent val="0"/>
          <c:showBubbleSize val="0"/>
        </c:dLbls>
        <c:gapWidth val="150"/>
        <c:axId val="239212216"/>
        <c:axId val="239211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xmlns:c16r2="http://schemas.microsoft.com/office/drawing/2015/06/chart">
            <c:ext xmlns:c16="http://schemas.microsoft.com/office/drawing/2014/chart" uri="{C3380CC4-5D6E-409C-BE32-E72D297353CC}">
              <c16:uniqueId val="{00000001-9EC2-4720-80E3-FFBFFCC8F621}"/>
            </c:ext>
          </c:extLst>
        </c:ser>
        <c:dLbls>
          <c:showLegendKey val="0"/>
          <c:showVal val="0"/>
          <c:showCatName val="0"/>
          <c:showSerName val="0"/>
          <c:showPercent val="0"/>
          <c:showBubbleSize val="0"/>
        </c:dLbls>
        <c:marker val="1"/>
        <c:smooth val="0"/>
        <c:axId val="239212216"/>
        <c:axId val="239211824"/>
      </c:lineChart>
      <c:dateAx>
        <c:axId val="239212216"/>
        <c:scaling>
          <c:orientation val="minMax"/>
        </c:scaling>
        <c:delete val="1"/>
        <c:axPos val="b"/>
        <c:numFmt formatCode="ge" sourceLinked="1"/>
        <c:majorTickMark val="none"/>
        <c:minorTickMark val="none"/>
        <c:tickLblPos val="none"/>
        <c:crossAx val="239211824"/>
        <c:crosses val="autoZero"/>
        <c:auto val="1"/>
        <c:lblOffset val="100"/>
        <c:baseTimeUnit val="years"/>
      </c:dateAx>
      <c:valAx>
        <c:axId val="23921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21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和歌山県　田辺市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6">
        <f>データ!S6</f>
        <v>75414</v>
      </c>
      <c r="AM8" s="66"/>
      <c r="AN8" s="66"/>
      <c r="AO8" s="66"/>
      <c r="AP8" s="66"/>
      <c r="AQ8" s="66"/>
      <c r="AR8" s="66"/>
      <c r="AS8" s="66"/>
      <c r="AT8" s="65">
        <f>データ!T6</f>
        <v>1026.9100000000001</v>
      </c>
      <c r="AU8" s="65"/>
      <c r="AV8" s="65"/>
      <c r="AW8" s="65"/>
      <c r="AX8" s="65"/>
      <c r="AY8" s="65"/>
      <c r="AZ8" s="65"/>
      <c r="BA8" s="65"/>
      <c r="BB8" s="65">
        <f>データ!U6</f>
        <v>73.44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0.3</v>
      </c>
      <c r="Q10" s="65"/>
      <c r="R10" s="65"/>
      <c r="S10" s="65"/>
      <c r="T10" s="65"/>
      <c r="U10" s="65"/>
      <c r="V10" s="65"/>
      <c r="W10" s="65">
        <f>データ!Q6</f>
        <v>100</v>
      </c>
      <c r="X10" s="65"/>
      <c r="Y10" s="65"/>
      <c r="Z10" s="65"/>
      <c r="AA10" s="65"/>
      <c r="AB10" s="65"/>
      <c r="AC10" s="65"/>
      <c r="AD10" s="66">
        <f>データ!R6</f>
        <v>3780</v>
      </c>
      <c r="AE10" s="66"/>
      <c r="AF10" s="66"/>
      <c r="AG10" s="66"/>
      <c r="AH10" s="66"/>
      <c r="AI10" s="66"/>
      <c r="AJ10" s="66"/>
      <c r="AK10" s="2"/>
      <c r="AL10" s="66">
        <f>データ!V6</f>
        <v>225</v>
      </c>
      <c r="AM10" s="66"/>
      <c r="AN10" s="66"/>
      <c r="AO10" s="66"/>
      <c r="AP10" s="66"/>
      <c r="AQ10" s="66"/>
      <c r="AR10" s="66"/>
      <c r="AS10" s="66"/>
      <c r="AT10" s="65">
        <f>データ!W6</f>
        <v>25.25</v>
      </c>
      <c r="AU10" s="65"/>
      <c r="AV10" s="65"/>
      <c r="AW10" s="65"/>
      <c r="AX10" s="65"/>
      <c r="AY10" s="65"/>
      <c r="AZ10" s="65"/>
      <c r="BA10" s="65"/>
      <c r="BB10" s="65">
        <f>データ!X6</f>
        <v>8.91</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56</v>
      </c>
      <c r="O86" s="25" t="str">
        <f>データ!EO6</f>
        <v>【-】</v>
      </c>
    </row>
  </sheetData>
  <sheetProtection algorithmName="SHA-512" hashValue="/1l7rq8x2RHTgjVlJWqiScxVOVrfX1KyJenLLWvahqcXD2+RD9h8H+wO7HJHAGpbIP/h1uXI7LGAqC3gv+m4qQ==" saltValue="fTChK80tPdQV4cLdWuPGM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302066</v>
      </c>
      <c r="D6" s="32">
        <f t="shared" si="3"/>
        <v>47</v>
      </c>
      <c r="E6" s="32">
        <f t="shared" si="3"/>
        <v>18</v>
      </c>
      <c r="F6" s="32">
        <f t="shared" si="3"/>
        <v>0</v>
      </c>
      <c r="G6" s="32">
        <f t="shared" si="3"/>
        <v>0</v>
      </c>
      <c r="H6" s="32" t="str">
        <f t="shared" si="3"/>
        <v>和歌山県　田辺市</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0.3</v>
      </c>
      <c r="Q6" s="33">
        <f t="shared" si="3"/>
        <v>100</v>
      </c>
      <c r="R6" s="33">
        <f t="shared" si="3"/>
        <v>3780</v>
      </c>
      <c r="S6" s="33">
        <f t="shared" si="3"/>
        <v>75414</v>
      </c>
      <c r="T6" s="33">
        <f t="shared" si="3"/>
        <v>1026.9100000000001</v>
      </c>
      <c r="U6" s="33">
        <f t="shared" si="3"/>
        <v>73.44</v>
      </c>
      <c r="V6" s="33">
        <f t="shared" si="3"/>
        <v>225</v>
      </c>
      <c r="W6" s="33">
        <f t="shared" si="3"/>
        <v>25.25</v>
      </c>
      <c r="X6" s="33">
        <f t="shared" si="3"/>
        <v>8.91</v>
      </c>
      <c r="Y6" s="34">
        <f>IF(Y7="",NA(),Y7)</f>
        <v>92.9</v>
      </c>
      <c r="Z6" s="34">
        <f t="shared" ref="Z6:AH6" si="4">IF(Z7="",NA(),Z7)</f>
        <v>90.05</v>
      </c>
      <c r="AA6" s="34">
        <f t="shared" si="4"/>
        <v>86.52</v>
      </c>
      <c r="AB6" s="34">
        <f t="shared" si="4"/>
        <v>86.48</v>
      </c>
      <c r="AC6" s="34">
        <f t="shared" si="4"/>
        <v>99.02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683.69</v>
      </c>
      <c r="BG6" s="34">
        <f t="shared" ref="BG6:BO6" si="7">IF(BG7="",NA(),BG7)</f>
        <v>658.58</v>
      </c>
      <c r="BH6" s="34">
        <f t="shared" si="7"/>
        <v>630.04</v>
      </c>
      <c r="BI6" s="34">
        <f t="shared" si="7"/>
        <v>610.39</v>
      </c>
      <c r="BJ6" s="33">
        <f t="shared" si="7"/>
        <v>0</v>
      </c>
      <c r="BK6" s="34">
        <f t="shared" si="7"/>
        <v>446.63</v>
      </c>
      <c r="BL6" s="34">
        <f t="shared" si="7"/>
        <v>416.91</v>
      </c>
      <c r="BM6" s="34">
        <f t="shared" si="7"/>
        <v>392.19</v>
      </c>
      <c r="BN6" s="34">
        <f t="shared" si="7"/>
        <v>413.5</v>
      </c>
      <c r="BO6" s="34">
        <f t="shared" si="7"/>
        <v>407.42</v>
      </c>
      <c r="BP6" s="33" t="str">
        <f>IF(BP7="","",IF(BP7="-","【-】","【"&amp;SUBSTITUTE(TEXT(BP7,"#,##0.00"),"-","△")&amp;"】"))</f>
        <v>【329.28】</v>
      </c>
      <c r="BQ6" s="34">
        <f>IF(BQ7="",NA(),BQ7)</f>
        <v>69.180000000000007</v>
      </c>
      <c r="BR6" s="34">
        <f t="shared" ref="BR6:BZ6" si="8">IF(BR7="",NA(),BR7)</f>
        <v>65.09</v>
      </c>
      <c r="BS6" s="34">
        <f t="shared" si="8"/>
        <v>63.37</v>
      </c>
      <c r="BT6" s="34">
        <f t="shared" si="8"/>
        <v>61.87</v>
      </c>
      <c r="BU6" s="34">
        <f t="shared" si="8"/>
        <v>78.5</v>
      </c>
      <c r="BV6" s="34">
        <f t="shared" si="8"/>
        <v>58.53</v>
      </c>
      <c r="BW6" s="34">
        <f t="shared" si="8"/>
        <v>57.93</v>
      </c>
      <c r="BX6" s="34">
        <f t="shared" si="8"/>
        <v>57.03</v>
      </c>
      <c r="BY6" s="34">
        <f t="shared" si="8"/>
        <v>55.84</v>
      </c>
      <c r="BZ6" s="34">
        <f t="shared" si="8"/>
        <v>57.08</v>
      </c>
      <c r="CA6" s="33" t="str">
        <f>IF(CA7="","",IF(CA7="-","【-】","【"&amp;SUBSTITUTE(TEXT(CA7,"#,##0.00"),"-","△")&amp;"】"))</f>
        <v>【60.55】</v>
      </c>
      <c r="CB6" s="34">
        <f>IF(CB7="",NA(),CB7)</f>
        <v>301.83</v>
      </c>
      <c r="CC6" s="34">
        <f t="shared" ref="CC6:CK6" si="9">IF(CC7="",NA(),CC7)</f>
        <v>322.69</v>
      </c>
      <c r="CD6" s="34">
        <f t="shared" si="9"/>
        <v>331.07</v>
      </c>
      <c r="CE6" s="34">
        <f t="shared" si="9"/>
        <v>337.33</v>
      </c>
      <c r="CF6" s="34">
        <f t="shared" si="9"/>
        <v>265.88</v>
      </c>
      <c r="CG6" s="34">
        <f t="shared" si="9"/>
        <v>266.57</v>
      </c>
      <c r="CH6" s="34">
        <f t="shared" si="9"/>
        <v>276.93</v>
      </c>
      <c r="CI6" s="34">
        <f t="shared" si="9"/>
        <v>283.73</v>
      </c>
      <c r="CJ6" s="34">
        <f t="shared" si="9"/>
        <v>287.57</v>
      </c>
      <c r="CK6" s="34">
        <f t="shared" si="9"/>
        <v>286.86</v>
      </c>
      <c r="CL6" s="33" t="str">
        <f>IF(CL7="","",IF(CL7="-","【-】","【"&amp;SUBSTITUTE(TEXT(CL7,"#,##0.00"),"-","△")&amp;"】"))</f>
        <v>【269.12】</v>
      </c>
      <c r="CM6" s="34">
        <f>IF(CM7="",NA(),CM7)</f>
        <v>48.89</v>
      </c>
      <c r="CN6" s="34">
        <f t="shared" ref="CN6:CV6" si="10">IF(CN7="",NA(),CN7)</f>
        <v>50</v>
      </c>
      <c r="CO6" s="34">
        <f t="shared" si="10"/>
        <v>50</v>
      </c>
      <c r="CP6" s="34">
        <f t="shared" si="10"/>
        <v>50</v>
      </c>
      <c r="CQ6" s="34">
        <f t="shared" si="10"/>
        <v>50</v>
      </c>
      <c r="CR6" s="34">
        <f t="shared" si="10"/>
        <v>58.06</v>
      </c>
      <c r="CS6" s="34">
        <f t="shared" si="10"/>
        <v>59.08</v>
      </c>
      <c r="CT6" s="34">
        <f t="shared" si="10"/>
        <v>58.25</v>
      </c>
      <c r="CU6" s="34">
        <f t="shared" si="10"/>
        <v>61.55</v>
      </c>
      <c r="CV6" s="34">
        <f t="shared" si="10"/>
        <v>57.22</v>
      </c>
      <c r="CW6" s="33" t="str">
        <f>IF(CW7="","",IF(CW7="-","【-】","【"&amp;SUBSTITUTE(TEXT(CW7,"#,##0.00"),"-","△")&amp;"】"))</f>
        <v>【59.35】</v>
      </c>
      <c r="CX6" s="34">
        <f>IF(CX7="",NA(),CX7)</f>
        <v>100</v>
      </c>
      <c r="CY6" s="34">
        <f t="shared" ref="CY6:DG6" si="11">IF(CY7="",NA(),CY7)</f>
        <v>100</v>
      </c>
      <c r="CZ6" s="34">
        <f t="shared" si="11"/>
        <v>100</v>
      </c>
      <c r="DA6" s="34">
        <f t="shared" si="11"/>
        <v>100</v>
      </c>
      <c r="DB6" s="34">
        <f t="shared" si="11"/>
        <v>100</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302066</v>
      </c>
      <c r="D7" s="36">
        <v>47</v>
      </c>
      <c r="E7" s="36">
        <v>18</v>
      </c>
      <c r="F7" s="36">
        <v>0</v>
      </c>
      <c r="G7" s="36">
        <v>0</v>
      </c>
      <c r="H7" s="36" t="s">
        <v>110</v>
      </c>
      <c r="I7" s="36" t="s">
        <v>111</v>
      </c>
      <c r="J7" s="36" t="s">
        <v>112</v>
      </c>
      <c r="K7" s="36" t="s">
        <v>113</v>
      </c>
      <c r="L7" s="36" t="s">
        <v>114</v>
      </c>
      <c r="M7" s="36" t="s">
        <v>115</v>
      </c>
      <c r="N7" s="37" t="s">
        <v>116</v>
      </c>
      <c r="O7" s="37" t="s">
        <v>117</v>
      </c>
      <c r="P7" s="37">
        <v>0.3</v>
      </c>
      <c r="Q7" s="37">
        <v>100</v>
      </c>
      <c r="R7" s="37">
        <v>3780</v>
      </c>
      <c r="S7" s="37">
        <v>75414</v>
      </c>
      <c r="T7" s="37">
        <v>1026.9100000000001</v>
      </c>
      <c r="U7" s="37">
        <v>73.44</v>
      </c>
      <c r="V7" s="37">
        <v>225</v>
      </c>
      <c r="W7" s="37">
        <v>25.25</v>
      </c>
      <c r="X7" s="37">
        <v>8.91</v>
      </c>
      <c r="Y7" s="37">
        <v>92.9</v>
      </c>
      <c r="Z7" s="37">
        <v>90.05</v>
      </c>
      <c r="AA7" s="37">
        <v>86.52</v>
      </c>
      <c r="AB7" s="37">
        <v>86.48</v>
      </c>
      <c r="AC7" s="37">
        <v>99.02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683.69</v>
      </c>
      <c r="BG7" s="37">
        <v>658.58</v>
      </c>
      <c r="BH7" s="37">
        <v>630.04</v>
      </c>
      <c r="BI7" s="37">
        <v>610.39</v>
      </c>
      <c r="BJ7" s="37">
        <v>0</v>
      </c>
      <c r="BK7" s="37">
        <v>446.63</v>
      </c>
      <c r="BL7" s="37">
        <v>416.91</v>
      </c>
      <c r="BM7" s="37">
        <v>392.19</v>
      </c>
      <c r="BN7" s="37">
        <v>413.5</v>
      </c>
      <c r="BO7" s="37">
        <v>407.42</v>
      </c>
      <c r="BP7" s="37">
        <v>329.28</v>
      </c>
      <c r="BQ7" s="37">
        <v>69.180000000000007</v>
      </c>
      <c r="BR7" s="37">
        <v>65.09</v>
      </c>
      <c r="BS7" s="37">
        <v>63.37</v>
      </c>
      <c r="BT7" s="37">
        <v>61.87</v>
      </c>
      <c r="BU7" s="37">
        <v>78.5</v>
      </c>
      <c r="BV7" s="37">
        <v>58.53</v>
      </c>
      <c r="BW7" s="37">
        <v>57.93</v>
      </c>
      <c r="BX7" s="37">
        <v>57.03</v>
      </c>
      <c r="BY7" s="37">
        <v>55.84</v>
      </c>
      <c r="BZ7" s="37">
        <v>57.08</v>
      </c>
      <c r="CA7" s="37">
        <v>60.55</v>
      </c>
      <c r="CB7" s="37">
        <v>301.83</v>
      </c>
      <c r="CC7" s="37">
        <v>322.69</v>
      </c>
      <c r="CD7" s="37">
        <v>331.07</v>
      </c>
      <c r="CE7" s="37">
        <v>337.33</v>
      </c>
      <c r="CF7" s="37">
        <v>265.88</v>
      </c>
      <c r="CG7" s="37">
        <v>266.57</v>
      </c>
      <c r="CH7" s="37">
        <v>276.93</v>
      </c>
      <c r="CI7" s="37">
        <v>283.73</v>
      </c>
      <c r="CJ7" s="37">
        <v>287.57</v>
      </c>
      <c r="CK7" s="37">
        <v>286.86</v>
      </c>
      <c r="CL7" s="37">
        <v>269.12</v>
      </c>
      <c r="CM7" s="37">
        <v>48.89</v>
      </c>
      <c r="CN7" s="37">
        <v>50</v>
      </c>
      <c r="CO7" s="37">
        <v>50</v>
      </c>
      <c r="CP7" s="37">
        <v>50</v>
      </c>
      <c r="CQ7" s="37">
        <v>50</v>
      </c>
      <c r="CR7" s="37">
        <v>58.06</v>
      </c>
      <c r="CS7" s="37">
        <v>59.08</v>
      </c>
      <c r="CT7" s="37">
        <v>58.25</v>
      </c>
      <c r="CU7" s="37">
        <v>61.55</v>
      </c>
      <c r="CV7" s="37">
        <v>57.22</v>
      </c>
      <c r="CW7" s="37">
        <v>59.35</v>
      </c>
      <c r="CX7" s="37">
        <v>100</v>
      </c>
      <c r="CY7" s="37">
        <v>100</v>
      </c>
      <c r="CZ7" s="37">
        <v>100</v>
      </c>
      <c r="DA7" s="37">
        <v>100</v>
      </c>
      <c r="DB7" s="37">
        <v>100</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2019-02-01T05:19:46Z</cp:lastPrinted>
  <dcterms:created xsi:type="dcterms:W3CDTF">2018-12-03T09:40:23Z</dcterms:created>
  <dcterms:modified xsi:type="dcterms:W3CDTF">2019-02-26T02:17:37Z</dcterms:modified>
  <cp:category/>
</cp:coreProperties>
</file>