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MAIN-NAS\tanabelg\040800財政課\財政係\ホームページ用\更新ファイル\3102●●更新\☆経営比較分析表\"/>
    </mc:Choice>
  </mc:AlternateContent>
  <workbookProtection workbookAlgorithmName="SHA-512" workbookHashValue="9485D9bZCLL/UA+dE53zBrQLZuhxqXl2GoXgTE1Qz4E+p9ajRmVcZCay4A7qF/bRus/16l+undkAGde5q2P/yg==" workbookSaltValue="1s6+nheo0eAL9Z6LapHFu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 r="D10" i="5" l="1"/>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<sst xmlns="http://schemas.openxmlformats.org/spreadsheetml/2006/main" count="240" uniqueCount="126">
  <si>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</si>
  <si>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</si>
  <si>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</si>
  <si>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</si>
  <si>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</si>
  <si>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</si>
  <si>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</si>
  <si>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</si>
  <si>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</si>
  <si>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</si>
  <si>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</si>
  <si>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</si>
  <si>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</si>
  <si>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</si>
  <si>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</si>
  <si>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</si>
  <si>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</si>
  <si>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</si>
  <si>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</si>
  <si>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</si>
  <si>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</si>
  <si>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</si>
  <si>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</si>
  <si>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</si>
  <si>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</si>
  <si>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</si>
  <si>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</si>
  <si>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</si>
  <si>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</si>
  <si>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</si>
  <si>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</si>
  <si>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</si>
  <si>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</si>
  <si>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</si>
  <si>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</si>
  <si>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</si>
  <si>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</si>
  <si>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</si>
  <si>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</si>
  <si>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</si>
  <si>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</si>
  <si>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</si>
  <si>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</si>
  <si>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</si>
  <si>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</si>
  <si>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</si>
  <si>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</si>
  <si>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</si>
  <si>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</si>
  <si>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</si>
  <si>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</si>
  <si>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</si>
  <si>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</si>
  <si>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</si>
  <si>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</si>
  <si>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</si>
  <si>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</si>
  <si>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</si>
  <si>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</si>
  <si>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</si>
  <si>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</si>
  <si>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</si>
  <si>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</si>
  <si>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</si>
  <si>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</si>
  <si>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</si>
  <si>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</si>
  <si>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</si>
  <si>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</si>
  <si>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</si>
  <si>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</si>
  <si>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</si>
  <si>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</si>
  <si>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</si>
  <si>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</si>
  <si>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</si>
  <si>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</si>
  <si>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</si>
  <si>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</si>
  <si>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</si>
  <si>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</si>
  <si>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</si>
  <si>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</si>
  <si>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</si>
  <si>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</si>
  <si>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</si>
  <si>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</si>
  <si>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</si>
  <si>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</si>
  <si>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</si>
  <si>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</si>
  <si>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</si>
  <si>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</si>
  <si>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</si>
  <si>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</si>
  <si>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</si>
  <si>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</si>
  <si>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</si>
  <si>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</si>
  <si>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</si>
  <si>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</si>
  <si>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</si>
  <si>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</si>
  <si>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</si>
  <si>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</si>
  <si>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</si>
  <si>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</si>
  <si>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</si>
  <si>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</si>
  <si>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</si>
  <si>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</si>
  <si>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</si>
  <si>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</si>
  <si>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</si>
  <si>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</si>
  <si>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</si>
  <si>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</si>
  <si>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</si>
  <si>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</si>
  <si>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</si>
  <si>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</si>
  <si>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</si>
  <si>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</si>
  <si>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汚水処理原価は、類似団体より低い数値となっており、今後も接続率の向上や有収水量の増加に努め、汚水処理原価の改善に努めてまいります。
　施設利用率は、類似団体より低い状況が続いておりますので、今後もさらに接続促進の普及啓発・周知活動を行い、施設利用率を高めていけるよう努めてまいります。
　水洗化率は、類似団体より低い水準となっており、使用料収入の増加を図るためにも水洗化率向上の取り組みに努めてまいります。</t>
    <rPh sb="187" eb="188">
      <t>ヒク</t>
    </rPh>
    <rPh sb="198" eb="200">
      <t>コンゴ</t>
    </rPh>
    <phoneticPr fontId="7"/>
  </si>
  <si>
    <t>　供用開始から14年～27年が経過しており改修等が必要な時期となってきていると考えられます。計画的な改修を行うため、平成28年度事業として、施設及び管路等の機能診断調査と最適整備構想（長期的な改修計画）の策定を行いました。今後、計画的な施設の改修を行うことで、施設の長寿命化及びライフサイクルコストの低減を図りたいと考えております。</t>
    <rPh sb="1" eb="3">
      <t>キョウヨウ</t>
    </rPh>
    <rPh sb="3" eb="5">
      <t>カイシ</t>
    </rPh>
    <phoneticPr fontId="7"/>
  </si>
  <si>
    <t>　本市の農業集落排水事業は、平成17年度の市町村合併以前から旧田辺市域の10地域で行われている事業です。
　今後、人口減少により今後大幅な収入の増加は難しいと考えられますが、健全な経営を続けるために、施設維持管理経費の更なる節減に努めるとともに、平成28年度に行った機能診断調査・最適整備構想（長期的な改修計画）に基づき、施設の長寿命化を図り、経営の安定化に努めてまいり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</si>
</sst>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quot;-&quot;">
                  <c:v>0.09</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3CA-4060-932A-8FB8BE0DE091}"/>
            </c:ext>
          </c:extLst>
        </c:ser>
        <c:dLbls>
          <c:showLegendKey val="0"/>
          <c:showVal val="0"/>
          <c:showCatName val="0"/>
          <c:showSerName val="0"/>
          <c:showPercent val="0"/>
          <c:showBubbleSize val="0"/>
        </c:dLbls>
        <c:gapWidth val="150"/>
        <c:axId val="469905440"/>
        <c:axId val="469912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B3CA-4060-932A-8FB8BE0DE091}"/>
            </c:ext>
          </c:extLst>
        </c:ser>
        <c:dLbls>
          <c:showLegendKey val="0"/>
          <c:showVal val="0"/>
          <c:showCatName val="0"/>
          <c:showSerName val="0"/>
          <c:showPercent val="0"/>
          <c:showBubbleSize val="0"/>
        </c:dLbls>
        <c:marker val="1"/>
        <c:smooth val="0"/>
        <c:axId val="469905440"/>
        <c:axId val="469912104"/>
      </c:lineChart>
      <c:dateAx>
        <c:axId val="469905440"/>
        <c:scaling>
          <c:orientation val="minMax"/>
        </c:scaling>
        <c:delete val="1"/>
        <c:axPos val="b"/>
        <c:numFmt formatCode="ge" sourceLinked="1"/>
        <c:majorTickMark val="none"/>
        <c:minorTickMark val="none"/>
        <c:tickLblPos val="none"/>
        <c:crossAx val="469912104"/>
        <c:crosses val="autoZero"/>
        <c:auto val="1"/>
        <c:lblOffset val="100"/>
        <c:baseTimeUnit val="years"/>
      </c:dateAx>
      <c:valAx>
        <c:axId val="469912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0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48.46</c:v>
                </c:pt>
                <c:pt idx="1">
                  <c:v>46.83</c:v>
                </c:pt>
                <c:pt idx="2">
                  <c:v>46.73</c:v>
                </c:pt>
                <c:pt idx="3">
                  <c:v>46.42</c:v>
                </c:pt>
                <c:pt idx="4">
                  <c:v>46.11</c:v>
                </c:pt>
              </c:numCache>
            </c:numRef>
          </c:val>
          <c:extLst xmlns:c16r2="http://schemas.microsoft.com/office/drawing/2015/06/chart">
            <c:ext xmlns:c16="http://schemas.microsoft.com/office/drawing/2014/chart" uri="{C3380CC4-5D6E-409C-BE32-E72D297353CC}">
              <c16:uniqueId val="{00000000-8B53-4C2D-94F9-0412384EF696}"/>
            </c:ext>
          </c:extLst>
        </c:ser>
        <c:dLbls>
          <c:showLegendKey val="0"/>
          <c:showVal val="0"/>
          <c:showCatName val="0"/>
          <c:showSerName val="0"/>
          <c:showPercent val="0"/>
          <c:showBubbleSize val="0"/>
        </c:dLbls>
        <c:gapWidth val="150"/>
        <c:axId val="239209864"/>
        <c:axId val="239116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8B53-4C2D-94F9-0412384EF696}"/>
            </c:ext>
          </c:extLst>
        </c:ser>
        <c:dLbls>
          <c:showLegendKey val="0"/>
          <c:showVal val="0"/>
          <c:showCatName val="0"/>
          <c:showSerName val="0"/>
          <c:showPercent val="0"/>
          <c:showBubbleSize val="0"/>
        </c:dLbls>
        <c:marker val="1"/>
        <c:smooth val="0"/>
        <c:axId val="239209864"/>
        <c:axId val="239116712"/>
      </c:lineChart>
      <c:dateAx>
        <c:axId val="239209864"/>
        <c:scaling>
          <c:orientation val="minMax"/>
        </c:scaling>
        <c:delete val="1"/>
        <c:axPos val="b"/>
        <c:numFmt formatCode="ge" sourceLinked="1"/>
        <c:majorTickMark val="none"/>
        <c:minorTickMark val="none"/>
        <c:tickLblPos val="none"/>
        <c:crossAx val="239116712"/>
        <c:crosses val="autoZero"/>
        <c:auto val="1"/>
        <c:lblOffset val="100"/>
        <c:baseTimeUnit val="years"/>
      </c:dateAx>
      <c:valAx>
        <c:axId val="239116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209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82.52</c:v>
                </c:pt>
                <c:pt idx="1">
                  <c:v>81.849999999999994</c:v>
                </c:pt>
                <c:pt idx="2">
                  <c:v>82</c:v>
                </c:pt>
                <c:pt idx="3">
                  <c:v>81.87</c:v>
                </c:pt>
                <c:pt idx="4">
                  <c:v>82.06</c:v>
                </c:pt>
              </c:numCache>
            </c:numRef>
          </c:val>
          <c:extLst xmlns:c16r2="http://schemas.microsoft.com/office/drawing/2015/06/chart">
            <c:ext xmlns:c16="http://schemas.microsoft.com/office/drawing/2014/chart" uri="{C3380CC4-5D6E-409C-BE32-E72D297353CC}">
              <c16:uniqueId val="{00000000-C9A5-4B06-AAA7-D52C3CDABC60}"/>
            </c:ext>
          </c:extLst>
        </c:ser>
        <c:dLbls>
          <c:showLegendKey val="0"/>
          <c:showVal val="0"/>
          <c:showCatName val="0"/>
          <c:showSerName val="0"/>
          <c:showPercent val="0"/>
          <c:showBubbleSize val="0"/>
        </c:dLbls>
        <c:gapWidth val="150"/>
        <c:axId val="236239072"/>
        <c:axId val="239118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C9A5-4B06-AAA7-D52C3CDABC60}"/>
            </c:ext>
          </c:extLst>
        </c:ser>
        <c:dLbls>
          <c:showLegendKey val="0"/>
          <c:showVal val="0"/>
          <c:showCatName val="0"/>
          <c:showSerName val="0"/>
          <c:showPercent val="0"/>
          <c:showBubbleSize val="0"/>
        </c:dLbls>
        <c:marker val="1"/>
        <c:smooth val="0"/>
        <c:axId val="236239072"/>
        <c:axId val="239118672"/>
      </c:lineChart>
      <c:dateAx>
        <c:axId val="236239072"/>
        <c:scaling>
          <c:orientation val="minMax"/>
        </c:scaling>
        <c:delete val="1"/>
        <c:axPos val="b"/>
        <c:numFmt formatCode="ge" sourceLinked="1"/>
        <c:majorTickMark val="none"/>
        <c:minorTickMark val="none"/>
        <c:tickLblPos val="none"/>
        <c:crossAx val="239118672"/>
        <c:crosses val="autoZero"/>
        <c:auto val="1"/>
        <c:lblOffset val="100"/>
        <c:baseTimeUnit val="years"/>
      </c:dateAx>
      <c:valAx>
        <c:axId val="23911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23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54.34</c:v>
                </c:pt>
                <c:pt idx="1">
                  <c:v>55.06</c:v>
                </c:pt>
                <c:pt idx="2">
                  <c:v>56.26</c:v>
                </c:pt>
                <c:pt idx="3">
                  <c:v>56.72</c:v>
                </c:pt>
                <c:pt idx="4">
                  <c:v>96.22</c:v>
                </c:pt>
              </c:numCache>
            </c:numRef>
          </c:val>
          <c:extLst xmlns:c16r2="http://schemas.microsoft.com/office/drawing/2015/06/chart">
            <c:ext xmlns:c16="http://schemas.microsoft.com/office/drawing/2014/chart" uri="{C3380CC4-5D6E-409C-BE32-E72D297353CC}">
              <c16:uniqueId val="{00000000-7061-4C54-A072-3680D21E1FE8}"/>
            </c:ext>
          </c:extLst>
        </c:ser>
        <c:dLbls>
          <c:showLegendKey val="0"/>
          <c:showVal val="0"/>
          <c:showCatName val="0"/>
          <c:showSerName val="0"/>
          <c:showPercent val="0"/>
          <c:showBubbleSize val="0"/>
        </c:dLbls>
        <c:gapWidth val="150"/>
        <c:axId val="469911320"/>
        <c:axId val="46991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061-4C54-A072-3680D21E1FE8}"/>
            </c:ext>
          </c:extLst>
        </c:ser>
        <c:dLbls>
          <c:showLegendKey val="0"/>
          <c:showVal val="0"/>
          <c:showCatName val="0"/>
          <c:showSerName val="0"/>
          <c:showPercent val="0"/>
          <c:showBubbleSize val="0"/>
        </c:dLbls>
        <c:marker val="1"/>
        <c:smooth val="0"/>
        <c:axId val="469911320"/>
        <c:axId val="469910928"/>
      </c:lineChart>
      <c:dateAx>
        <c:axId val="469911320"/>
        <c:scaling>
          <c:orientation val="minMax"/>
        </c:scaling>
        <c:delete val="1"/>
        <c:axPos val="b"/>
        <c:numFmt formatCode="ge" sourceLinked="1"/>
        <c:majorTickMark val="none"/>
        <c:minorTickMark val="none"/>
        <c:tickLblPos val="none"/>
        <c:crossAx val="469910928"/>
        <c:crosses val="autoZero"/>
        <c:auto val="1"/>
        <c:lblOffset val="100"/>
        <c:baseTimeUnit val="years"/>
      </c:dateAx>
      <c:valAx>
        <c:axId val="46991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1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6A0-456A-AF14-F85F3F24BEA9}"/>
            </c:ext>
          </c:extLst>
        </c:ser>
        <c:dLbls>
          <c:showLegendKey val="0"/>
          <c:showVal val="0"/>
          <c:showCatName val="0"/>
          <c:showSerName val="0"/>
          <c:showPercent val="0"/>
          <c:showBubbleSize val="0"/>
        </c:dLbls>
        <c:gapWidth val="150"/>
        <c:axId val="469909752"/>
        <c:axId val="46990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6A0-456A-AF14-F85F3F24BEA9}"/>
            </c:ext>
          </c:extLst>
        </c:ser>
        <c:dLbls>
          <c:showLegendKey val="0"/>
          <c:showVal val="0"/>
          <c:showCatName val="0"/>
          <c:showSerName val="0"/>
          <c:showPercent val="0"/>
          <c:showBubbleSize val="0"/>
        </c:dLbls>
        <c:marker val="1"/>
        <c:smooth val="0"/>
        <c:axId val="469909752"/>
        <c:axId val="469909360"/>
      </c:lineChart>
      <c:dateAx>
        <c:axId val="469909752"/>
        <c:scaling>
          <c:orientation val="minMax"/>
        </c:scaling>
        <c:delete val="1"/>
        <c:axPos val="b"/>
        <c:numFmt formatCode="ge" sourceLinked="1"/>
        <c:majorTickMark val="none"/>
        <c:minorTickMark val="none"/>
        <c:tickLblPos val="none"/>
        <c:crossAx val="469909360"/>
        <c:crosses val="autoZero"/>
        <c:auto val="1"/>
        <c:lblOffset val="100"/>
        <c:baseTimeUnit val="years"/>
      </c:dateAx>
      <c:valAx>
        <c:axId val="46990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09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D96-4FE6-BCDE-6EA6553453E2}"/>
            </c:ext>
          </c:extLst>
        </c:ser>
        <c:dLbls>
          <c:showLegendKey val="0"/>
          <c:showVal val="0"/>
          <c:showCatName val="0"/>
          <c:showSerName val="0"/>
          <c:showPercent val="0"/>
          <c:showBubbleSize val="0"/>
        </c:dLbls>
        <c:gapWidth val="150"/>
        <c:axId val="469906616"/>
        <c:axId val="469908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D96-4FE6-BCDE-6EA6553453E2}"/>
            </c:ext>
          </c:extLst>
        </c:ser>
        <c:dLbls>
          <c:showLegendKey val="0"/>
          <c:showVal val="0"/>
          <c:showCatName val="0"/>
          <c:showSerName val="0"/>
          <c:showPercent val="0"/>
          <c:showBubbleSize val="0"/>
        </c:dLbls>
        <c:marker val="1"/>
        <c:smooth val="0"/>
        <c:axId val="469906616"/>
        <c:axId val="469908968"/>
      </c:lineChart>
      <c:dateAx>
        <c:axId val="469906616"/>
        <c:scaling>
          <c:orientation val="minMax"/>
        </c:scaling>
        <c:delete val="1"/>
        <c:axPos val="b"/>
        <c:numFmt formatCode="ge" sourceLinked="1"/>
        <c:majorTickMark val="none"/>
        <c:minorTickMark val="none"/>
        <c:tickLblPos val="none"/>
        <c:crossAx val="469908968"/>
        <c:crosses val="autoZero"/>
        <c:auto val="1"/>
        <c:lblOffset val="100"/>
        <c:baseTimeUnit val="years"/>
      </c:dateAx>
      <c:valAx>
        <c:axId val="469908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06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DC6-4D20-8326-27E996A4DE10}"/>
            </c:ext>
          </c:extLst>
        </c:ser>
        <c:dLbls>
          <c:showLegendKey val="0"/>
          <c:showVal val="0"/>
          <c:showCatName val="0"/>
          <c:showSerName val="0"/>
          <c:showPercent val="0"/>
          <c:showBubbleSize val="0"/>
        </c:dLbls>
        <c:gapWidth val="150"/>
        <c:axId val="236240640"/>
        <c:axId val="236240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DC6-4D20-8326-27E996A4DE10}"/>
            </c:ext>
          </c:extLst>
        </c:ser>
        <c:dLbls>
          <c:showLegendKey val="0"/>
          <c:showVal val="0"/>
          <c:showCatName val="0"/>
          <c:showSerName val="0"/>
          <c:showPercent val="0"/>
          <c:showBubbleSize val="0"/>
        </c:dLbls>
        <c:marker val="1"/>
        <c:smooth val="0"/>
        <c:axId val="236240640"/>
        <c:axId val="236240248"/>
      </c:lineChart>
      <c:dateAx>
        <c:axId val="236240640"/>
        <c:scaling>
          <c:orientation val="minMax"/>
        </c:scaling>
        <c:delete val="1"/>
        <c:axPos val="b"/>
        <c:numFmt formatCode="ge" sourceLinked="1"/>
        <c:majorTickMark val="none"/>
        <c:minorTickMark val="none"/>
        <c:tickLblPos val="none"/>
        <c:crossAx val="236240248"/>
        <c:crosses val="autoZero"/>
        <c:auto val="1"/>
        <c:lblOffset val="100"/>
        <c:baseTimeUnit val="years"/>
      </c:dateAx>
      <c:valAx>
        <c:axId val="236240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24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27B-4DE9-8CC1-1F67749913A8}"/>
            </c:ext>
          </c:extLst>
        </c:ser>
        <c:dLbls>
          <c:showLegendKey val="0"/>
          <c:showVal val="0"/>
          <c:showCatName val="0"/>
          <c:showSerName val="0"/>
          <c:showPercent val="0"/>
          <c:showBubbleSize val="0"/>
        </c:dLbls>
        <c:gapWidth val="150"/>
        <c:axId val="236239856"/>
        <c:axId val="236241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27B-4DE9-8CC1-1F67749913A8}"/>
            </c:ext>
          </c:extLst>
        </c:ser>
        <c:dLbls>
          <c:showLegendKey val="0"/>
          <c:showVal val="0"/>
          <c:showCatName val="0"/>
          <c:showSerName val="0"/>
          <c:showPercent val="0"/>
          <c:showBubbleSize val="0"/>
        </c:dLbls>
        <c:marker val="1"/>
        <c:smooth val="0"/>
        <c:axId val="236239856"/>
        <c:axId val="236241032"/>
      </c:lineChart>
      <c:dateAx>
        <c:axId val="236239856"/>
        <c:scaling>
          <c:orientation val="minMax"/>
        </c:scaling>
        <c:delete val="1"/>
        <c:axPos val="b"/>
        <c:numFmt formatCode="ge" sourceLinked="1"/>
        <c:majorTickMark val="none"/>
        <c:minorTickMark val="none"/>
        <c:tickLblPos val="none"/>
        <c:crossAx val="236241032"/>
        <c:crosses val="autoZero"/>
        <c:auto val="1"/>
        <c:lblOffset val="100"/>
        <c:baseTimeUnit val="years"/>
      </c:dateAx>
      <c:valAx>
        <c:axId val="236241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23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1447.22</c:v>
                </c:pt>
                <c:pt idx="1">
                  <c:v>1171.56</c:v>
                </c:pt>
                <c:pt idx="2">
                  <c:v>2173.6799999999998</c:v>
                </c:pt>
                <c:pt idx="3">
                  <c:v>1056.48</c:v>
                </c:pt>
                <c:pt idx="4">
                  <c:v>2.88</c:v>
                </c:pt>
              </c:numCache>
            </c:numRef>
          </c:val>
          <c:extLst xmlns:c16r2="http://schemas.microsoft.com/office/drawing/2015/06/chart">
            <c:ext xmlns:c16="http://schemas.microsoft.com/office/drawing/2014/chart" uri="{C3380CC4-5D6E-409C-BE32-E72D297353CC}">
              <c16:uniqueId val="{00000000-93EE-4484-9C9B-8A857FB52BC5}"/>
            </c:ext>
          </c:extLst>
        </c:ser>
        <c:dLbls>
          <c:showLegendKey val="0"/>
          <c:showVal val="0"/>
          <c:showCatName val="0"/>
          <c:showSerName val="0"/>
          <c:showPercent val="0"/>
          <c:showBubbleSize val="0"/>
        </c:dLbls>
        <c:gapWidth val="150"/>
        <c:axId val="314371152"/>
        <c:axId val="314373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93EE-4484-9C9B-8A857FB52BC5}"/>
            </c:ext>
          </c:extLst>
        </c:ser>
        <c:dLbls>
          <c:showLegendKey val="0"/>
          <c:showVal val="0"/>
          <c:showCatName val="0"/>
          <c:showSerName val="0"/>
          <c:showPercent val="0"/>
          <c:showBubbleSize val="0"/>
        </c:dLbls>
        <c:marker val="1"/>
        <c:smooth val="0"/>
        <c:axId val="314371152"/>
        <c:axId val="314373112"/>
      </c:lineChart>
      <c:dateAx>
        <c:axId val="314371152"/>
        <c:scaling>
          <c:orientation val="minMax"/>
        </c:scaling>
        <c:delete val="1"/>
        <c:axPos val="b"/>
        <c:numFmt formatCode="ge" sourceLinked="1"/>
        <c:majorTickMark val="none"/>
        <c:minorTickMark val="none"/>
        <c:tickLblPos val="none"/>
        <c:crossAx val="314373112"/>
        <c:crosses val="autoZero"/>
        <c:auto val="1"/>
        <c:lblOffset val="100"/>
        <c:baseTimeUnit val="years"/>
      </c:dateAx>
      <c:valAx>
        <c:axId val="314373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37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38.520000000000003</c:v>
                </c:pt>
                <c:pt idx="1">
                  <c:v>39.19</c:v>
                </c:pt>
                <c:pt idx="2">
                  <c:v>35.5</c:v>
                </c:pt>
                <c:pt idx="3">
                  <c:v>33.61</c:v>
                </c:pt>
                <c:pt idx="4">
                  <c:v>70.14</c:v>
                </c:pt>
              </c:numCache>
            </c:numRef>
          </c:val>
          <c:extLst xmlns:c16r2="http://schemas.microsoft.com/office/drawing/2015/06/chart">
            <c:ext xmlns:c16="http://schemas.microsoft.com/office/drawing/2014/chart" uri="{C3380CC4-5D6E-409C-BE32-E72D297353CC}">
              <c16:uniqueId val="{00000000-25D3-41BA-8BA6-0468512F12B8}"/>
            </c:ext>
          </c:extLst>
        </c:ser>
        <c:dLbls>
          <c:showLegendKey val="0"/>
          <c:showVal val="0"/>
          <c:showCatName val="0"/>
          <c:showSerName val="0"/>
          <c:showPercent val="0"/>
          <c:showBubbleSize val="0"/>
        </c:dLbls>
        <c:gapWidth val="150"/>
        <c:axId val="314369976"/>
        <c:axId val="314371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25D3-41BA-8BA6-0468512F12B8}"/>
            </c:ext>
          </c:extLst>
        </c:ser>
        <c:dLbls>
          <c:showLegendKey val="0"/>
          <c:showVal val="0"/>
          <c:showCatName val="0"/>
          <c:showSerName val="0"/>
          <c:showPercent val="0"/>
          <c:showBubbleSize val="0"/>
        </c:dLbls>
        <c:marker val="1"/>
        <c:smooth val="0"/>
        <c:axId val="314369976"/>
        <c:axId val="314371544"/>
      </c:lineChart>
      <c:dateAx>
        <c:axId val="314369976"/>
        <c:scaling>
          <c:orientation val="minMax"/>
        </c:scaling>
        <c:delete val="1"/>
        <c:axPos val="b"/>
        <c:numFmt formatCode="ge" sourceLinked="1"/>
        <c:majorTickMark val="none"/>
        <c:minorTickMark val="none"/>
        <c:tickLblPos val="none"/>
        <c:crossAx val="314371544"/>
        <c:crosses val="autoZero"/>
        <c:auto val="1"/>
        <c:lblOffset val="100"/>
        <c:baseTimeUnit val="years"/>
      </c:dateAx>
      <c:valAx>
        <c:axId val="314371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36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352.26</c:v>
                </c:pt>
                <c:pt idx="1">
                  <c:v>368.49</c:v>
                </c:pt>
                <c:pt idx="2">
                  <c:v>405.23</c:v>
                </c:pt>
                <c:pt idx="3">
                  <c:v>440.34</c:v>
                </c:pt>
                <c:pt idx="4">
                  <c:v>213.39</c:v>
                </c:pt>
              </c:numCache>
            </c:numRef>
          </c:val>
          <c:extLst xmlns:c16r2="http://schemas.microsoft.com/office/drawing/2015/06/chart">
            <c:ext xmlns:c16="http://schemas.microsoft.com/office/drawing/2014/chart" uri="{C3380CC4-5D6E-409C-BE32-E72D297353CC}">
              <c16:uniqueId val="{00000000-CBBE-4A8A-8BFD-E0EC0173987F}"/>
            </c:ext>
          </c:extLst>
        </c:ser>
        <c:dLbls>
          <c:showLegendKey val="0"/>
          <c:showVal val="0"/>
          <c:showCatName val="0"/>
          <c:showSerName val="0"/>
          <c:showPercent val="0"/>
          <c:showBubbleSize val="0"/>
        </c:dLbls>
        <c:gapWidth val="150"/>
        <c:axId val="239212608"/>
        <c:axId val="23921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CBBE-4A8A-8BFD-E0EC0173987F}"/>
            </c:ext>
          </c:extLst>
        </c:ser>
        <c:dLbls>
          <c:showLegendKey val="0"/>
          <c:showVal val="0"/>
          <c:showCatName val="0"/>
          <c:showSerName val="0"/>
          <c:showPercent val="0"/>
          <c:showBubbleSize val="0"/>
        </c:dLbls>
        <c:marker val="1"/>
        <c:smooth val="0"/>
        <c:axId val="239212608"/>
        <c:axId val="239210256"/>
      </c:lineChart>
      <c:dateAx>
        <c:axId val="239212608"/>
        <c:scaling>
          <c:orientation val="minMax"/>
        </c:scaling>
        <c:delete val="1"/>
        <c:axPos val="b"/>
        <c:numFmt formatCode="ge" sourceLinked="1"/>
        <c:majorTickMark val="none"/>
        <c:minorTickMark val="none"/>
        <c:tickLblPos val="none"/>
        <c:crossAx val="239210256"/>
        <c:crosses val="autoZero"/>
        <c:auto val="1"/>
        <c:lblOffset val="100"/>
        <c:baseTimeUnit val="years"/>
      </c:dateAx>
      <c:valAx>
        <c:axId val="23921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21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和歌山県　田辺市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75414</v>
      </c>
      <c r="AM8" s="66"/>
      <c r="AN8" s="66"/>
      <c r="AO8" s="66"/>
      <c r="AP8" s="66"/>
      <c r="AQ8" s="66"/>
      <c r="AR8" s="66"/>
      <c r="AS8" s="66"/>
      <c r="AT8" s="65">
        <f>データ!T6</f>
        <v>1026.9100000000001</v>
      </c>
      <c r="AU8" s="65"/>
      <c r="AV8" s="65"/>
      <c r="AW8" s="65"/>
      <c r="AX8" s="65"/>
      <c r="AY8" s="65"/>
      <c r="AZ8" s="65"/>
      <c r="BA8" s="65"/>
      <c r="BB8" s="65">
        <f>データ!U6</f>
        <v>73.44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11.47</v>
      </c>
      <c r="Q10" s="65"/>
      <c r="R10" s="65"/>
      <c r="S10" s="65"/>
      <c r="T10" s="65"/>
      <c r="U10" s="65"/>
      <c r="V10" s="65"/>
      <c r="W10" s="65">
        <f>データ!Q6</f>
        <v>100</v>
      </c>
      <c r="X10" s="65"/>
      <c r="Y10" s="65"/>
      <c r="Z10" s="65"/>
      <c r="AA10" s="65"/>
      <c r="AB10" s="65"/>
      <c r="AC10" s="65"/>
      <c r="AD10" s="66">
        <f>データ!R6</f>
        <v>3780</v>
      </c>
      <c r="AE10" s="66"/>
      <c r="AF10" s="66"/>
      <c r="AG10" s="66"/>
      <c r="AH10" s="66"/>
      <c r="AI10" s="66"/>
      <c r="AJ10" s="66"/>
      <c r="AK10" s="2"/>
      <c r="AL10" s="66">
        <f>データ!V6</f>
        <v>8588</v>
      </c>
      <c r="AM10" s="66"/>
      <c r="AN10" s="66"/>
      <c r="AO10" s="66"/>
      <c r="AP10" s="66"/>
      <c r="AQ10" s="66"/>
      <c r="AR10" s="66"/>
      <c r="AS10" s="66"/>
      <c r="AT10" s="65">
        <f>データ!W6</f>
        <v>3.35</v>
      </c>
      <c r="AU10" s="65"/>
      <c r="AV10" s="65"/>
      <c r="AW10" s="65"/>
      <c r="AX10" s="65"/>
      <c r="AY10" s="65"/>
      <c r="AZ10" s="65"/>
      <c r="BA10" s="65"/>
      <c r="BB10" s="65">
        <f>データ!X6</f>
        <v>2563.58</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NPDem23vdBf1LbT9RUBpebBRQZK50mzPS3/sE6zCwS2bDGdC6IcsQFlM1uRwvzAtSqmNsH0WgLjTbHsxjOTQ4w==" saltValue="RdWcmvzoOoyHd/8S7Fr7j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302066</v>
      </c>
      <c r="D6" s="32">
        <f t="shared" si="3"/>
        <v>47</v>
      </c>
      <c r="E6" s="32">
        <f t="shared" si="3"/>
        <v>17</v>
      </c>
      <c r="F6" s="32">
        <f t="shared" si="3"/>
        <v>5</v>
      </c>
      <c r="G6" s="32">
        <f t="shared" si="3"/>
        <v>0</v>
      </c>
      <c r="H6" s="32" t="str">
        <f t="shared" si="3"/>
        <v>和歌山県　田辺市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11.47</v>
      </c>
      <c r="Q6" s="33">
        <f t="shared" si="3"/>
        <v>100</v>
      </c>
      <c r="R6" s="33">
        <f t="shared" si="3"/>
        <v>3780</v>
      </c>
      <c r="S6" s="33">
        <f t="shared" si="3"/>
        <v>75414</v>
      </c>
      <c r="T6" s="33">
        <f t="shared" si="3"/>
        <v>1026.9100000000001</v>
      </c>
      <c r="U6" s="33">
        <f t="shared" si="3"/>
        <v>73.44</v>
      </c>
      <c r="V6" s="33">
        <f t="shared" si="3"/>
        <v>8588</v>
      </c>
      <c r="W6" s="33">
        <f t="shared" si="3"/>
        <v>3.35</v>
      </c>
      <c r="X6" s="33">
        <f t="shared" si="3"/>
        <v>2563.58</v>
      </c>
      <c r="Y6" s="34">
        <f>IF(Y7="",NA(),Y7)</f>
        <v>54.34</v>
      </c>
      <c r="Z6" s="34">
        <f t="shared" ref="Z6:AH6" si="4">IF(Z7="",NA(),Z7)</f>
        <v>55.06</v>
      </c>
      <c r="AA6" s="34">
        <f t="shared" si="4"/>
        <v>56.26</v>
      </c>
      <c r="AB6" s="34">
        <f t="shared" si="4"/>
        <v>56.72</v>
      </c>
      <c r="AC6" s="34">
        <f t="shared" si="4"/>
        <v>96.22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1447.22</v>
      </c>
      <c r="BG6" s="34">
        <f t="shared" ref="BG6:BO6" si="7">IF(BG7="",NA(),BG7)</f>
        <v>1171.56</v>
      </c>
      <c r="BH6" s="34">
        <f t="shared" si="7"/>
        <v>2173.6799999999998</v>
      </c>
      <c r="BI6" s="34">
        <f t="shared" si="7"/>
        <v>1056.48</v>
      </c>
      <c r="BJ6" s="34">
        <f t="shared" si="7"/>
        <v>2.88</v>
      </c>
      <c r="BK6" s="34">
        <f t="shared" si="7"/>
        <v>1126.77</v>
      </c>
      <c r="BL6" s="34">
        <f t="shared" si="7"/>
        <v>1044.8</v>
      </c>
      <c r="BM6" s="34">
        <f t="shared" si="7"/>
        <v>1081.8</v>
      </c>
      <c r="BN6" s="34">
        <f t="shared" si="7"/>
        <v>974.93</v>
      </c>
      <c r="BO6" s="34">
        <f t="shared" si="7"/>
        <v>855.8</v>
      </c>
      <c r="BP6" s="33" t="str">
        <f>IF(BP7="","",IF(BP7="-","【-】","【"&amp;SUBSTITUTE(TEXT(BP7,"#,##0.00"),"-","△")&amp;"】"))</f>
        <v>【814.89】</v>
      </c>
      <c r="BQ6" s="34">
        <f>IF(BQ7="",NA(),BQ7)</f>
        <v>38.520000000000003</v>
      </c>
      <c r="BR6" s="34">
        <f t="shared" ref="BR6:BZ6" si="8">IF(BR7="",NA(),BR7)</f>
        <v>39.19</v>
      </c>
      <c r="BS6" s="34">
        <f t="shared" si="8"/>
        <v>35.5</v>
      </c>
      <c r="BT6" s="34">
        <f t="shared" si="8"/>
        <v>33.61</v>
      </c>
      <c r="BU6" s="34">
        <f t="shared" si="8"/>
        <v>70.14</v>
      </c>
      <c r="BV6" s="34">
        <f t="shared" si="8"/>
        <v>50.9</v>
      </c>
      <c r="BW6" s="34">
        <f t="shared" si="8"/>
        <v>50.82</v>
      </c>
      <c r="BX6" s="34">
        <f t="shared" si="8"/>
        <v>52.19</v>
      </c>
      <c r="BY6" s="34">
        <f t="shared" si="8"/>
        <v>55.32</v>
      </c>
      <c r="BZ6" s="34">
        <f t="shared" si="8"/>
        <v>59.8</v>
      </c>
      <c r="CA6" s="33" t="str">
        <f>IF(CA7="","",IF(CA7="-","【-】","【"&amp;SUBSTITUTE(TEXT(CA7,"#,##0.00"),"-","△")&amp;"】"))</f>
        <v>【60.64】</v>
      </c>
      <c r="CB6" s="34">
        <f>IF(CB7="",NA(),CB7)</f>
        <v>352.26</v>
      </c>
      <c r="CC6" s="34">
        <f t="shared" ref="CC6:CK6" si="9">IF(CC7="",NA(),CC7)</f>
        <v>368.49</v>
      </c>
      <c r="CD6" s="34">
        <f t="shared" si="9"/>
        <v>405.23</v>
      </c>
      <c r="CE6" s="34">
        <f t="shared" si="9"/>
        <v>440.34</v>
      </c>
      <c r="CF6" s="34">
        <f t="shared" si="9"/>
        <v>213.39</v>
      </c>
      <c r="CG6" s="34">
        <f t="shared" si="9"/>
        <v>293.27</v>
      </c>
      <c r="CH6" s="34">
        <f t="shared" si="9"/>
        <v>300.52</v>
      </c>
      <c r="CI6" s="34">
        <f t="shared" si="9"/>
        <v>296.14</v>
      </c>
      <c r="CJ6" s="34">
        <f t="shared" si="9"/>
        <v>283.17</v>
      </c>
      <c r="CK6" s="34">
        <f t="shared" si="9"/>
        <v>263.76</v>
      </c>
      <c r="CL6" s="33" t="str">
        <f>IF(CL7="","",IF(CL7="-","【-】","【"&amp;SUBSTITUTE(TEXT(CL7,"#,##0.00"),"-","△")&amp;"】"))</f>
        <v>【255.52】</v>
      </c>
      <c r="CM6" s="34">
        <f>IF(CM7="",NA(),CM7)</f>
        <v>48.46</v>
      </c>
      <c r="CN6" s="34">
        <f t="shared" ref="CN6:CV6" si="10">IF(CN7="",NA(),CN7)</f>
        <v>46.83</v>
      </c>
      <c r="CO6" s="34">
        <f t="shared" si="10"/>
        <v>46.73</v>
      </c>
      <c r="CP6" s="34">
        <f t="shared" si="10"/>
        <v>46.42</v>
      </c>
      <c r="CQ6" s="34">
        <f t="shared" si="10"/>
        <v>46.11</v>
      </c>
      <c r="CR6" s="34">
        <f t="shared" si="10"/>
        <v>53.78</v>
      </c>
      <c r="CS6" s="34">
        <f t="shared" si="10"/>
        <v>53.24</v>
      </c>
      <c r="CT6" s="34">
        <f t="shared" si="10"/>
        <v>52.31</v>
      </c>
      <c r="CU6" s="34">
        <f t="shared" si="10"/>
        <v>60.65</v>
      </c>
      <c r="CV6" s="34">
        <f t="shared" si="10"/>
        <v>51.75</v>
      </c>
      <c r="CW6" s="33" t="str">
        <f>IF(CW7="","",IF(CW7="-","【-】","【"&amp;SUBSTITUTE(TEXT(CW7,"#,##0.00"),"-","△")&amp;"】"))</f>
        <v>【52.49】</v>
      </c>
      <c r="CX6" s="34">
        <f>IF(CX7="",NA(),CX7)</f>
        <v>82.52</v>
      </c>
      <c r="CY6" s="34">
        <f t="shared" ref="CY6:DG6" si="11">IF(CY7="",NA(),CY7)</f>
        <v>81.849999999999994</v>
      </c>
      <c r="CZ6" s="34">
        <f t="shared" si="11"/>
        <v>82</v>
      </c>
      <c r="DA6" s="34">
        <f t="shared" si="11"/>
        <v>81.87</v>
      </c>
      <c r="DB6" s="34">
        <f t="shared" si="11"/>
        <v>82.06</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f>IF(EE7="",NA(),EE7)</f>
        <v>0.09</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302066</v>
      </c>
      <c r="D7" s="36">
        <v>47</v>
      </c>
      <c r="E7" s="36">
        <v>17</v>
      </c>
      <c r="F7" s="36">
        <v>5</v>
      </c>
      <c r="G7" s="36">
        <v>0</v>
      </c>
      <c r="H7" s="36" t="s">
        <v>110</v>
      </c>
      <c r="I7" s="36" t="s">
        <v>111</v>
      </c>
      <c r="J7" s="36" t="s">
        <v>112</v>
      </c>
      <c r="K7" s="36" t="s">
        <v>113</v>
      </c>
      <c r="L7" s="36" t="s">
        <v>114</v>
      </c>
      <c r="M7" s="36" t="s">
        <v>115</v>
      </c>
      <c r="N7" s="37" t="s">
        <v>116</v>
      </c>
      <c r="O7" s="37" t="s">
        <v>117</v>
      </c>
      <c r="P7" s="37">
        <v>11.47</v>
      </c>
      <c r="Q7" s="37">
        <v>100</v>
      </c>
      <c r="R7" s="37">
        <v>3780</v>
      </c>
      <c r="S7" s="37">
        <v>75414</v>
      </c>
      <c r="T7" s="37">
        <v>1026.9100000000001</v>
      </c>
      <c r="U7" s="37">
        <v>73.44</v>
      </c>
      <c r="V7" s="37">
        <v>8588</v>
      </c>
      <c r="W7" s="37">
        <v>3.35</v>
      </c>
      <c r="X7" s="37">
        <v>2563.58</v>
      </c>
      <c r="Y7" s="37">
        <v>54.34</v>
      </c>
      <c r="Z7" s="37">
        <v>55.06</v>
      </c>
      <c r="AA7" s="37">
        <v>56.26</v>
      </c>
      <c r="AB7" s="37">
        <v>56.72</v>
      </c>
      <c r="AC7" s="37">
        <v>96.22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1447.22</v>
      </c>
      <c r="BG7" s="37">
        <v>1171.56</v>
      </c>
      <c r="BH7" s="37">
        <v>2173.6799999999998</v>
      </c>
      <c r="BI7" s="37">
        <v>1056.48</v>
      </c>
      <c r="BJ7" s="37">
        <v>2.88</v>
      </c>
      <c r="BK7" s="37">
        <v>1126.77</v>
      </c>
      <c r="BL7" s="37">
        <v>1044.8</v>
      </c>
      <c r="BM7" s="37">
        <v>1081.8</v>
      </c>
      <c r="BN7" s="37">
        <v>974.93</v>
      </c>
      <c r="BO7" s="37">
        <v>855.8</v>
      </c>
      <c r="BP7" s="37">
        <v>814.89</v>
      </c>
      <c r="BQ7" s="37">
        <v>38.520000000000003</v>
      </c>
      <c r="BR7" s="37">
        <v>39.19</v>
      </c>
      <c r="BS7" s="37">
        <v>35.5</v>
      </c>
      <c r="BT7" s="37">
        <v>33.61</v>
      </c>
      <c r="BU7" s="37">
        <v>70.14</v>
      </c>
      <c r="BV7" s="37">
        <v>50.9</v>
      </c>
      <c r="BW7" s="37">
        <v>50.82</v>
      </c>
      <c r="BX7" s="37">
        <v>52.19</v>
      </c>
      <c r="BY7" s="37">
        <v>55.32</v>
      </c>
      <c r="BZ7" s="37">
        <v>59.8</v>
      </c>
      <c r="CA7" s="37">
        <v>60.64</v>
      </c>
      <c r="CB7" s="37">
        <v>352.26</v>
      </c>
      <c r="CC7" s="37">
        <v>368.49</v>
      </c>
      <c r="CD7" s="37">
        <v>405.23</v>
      </c>
      <c r="CE7" s="37">
        <v>440.34</v>
      </c>
      <c r="CF7" s="37">
        <v>213.39</v>
      </c>
      <c r="CG7" s="37">
        <v>293.27</v>
      </c>
      <c r="CH7" s="37">
        <v>300.52</v>
      </c>
      <c r="CI7" s="37">
        <v>296.14</v>
      </c>
      <c r="CJ7" s="37">
        <v>283.17</v>
      </c>
      <c r="CK7" s="37">
        <v>263.76</v>
      </c>
      <c r="CL7" s="37">
        <v>255.52</v>
      </c>
      <c r="CM7" s="37">
        <v>48.46</v>
      </c>
      <c r="CN7" s="37">
        <v>46.83</v>
      </c>
      <c r="CO7" s="37">
        <v>46.73</v>
      </c>
      <c r="CP7" s="37">
        <v>46.42</v>
      </c>
      <c r="CQ7" s="37">
        <v>46.11</v>
      </c>
      <c r="CR7" s="37">
        <v>53.78</v>
      </c>
      <c r="CS7" s="37">
        <v>53.24</v>
      </c>
      <c r="CT7" s="37">
        <v>52.31</v>
      </c>
      <c r="CU7" s="37">
        <v>60.65</v>
      </c>
      <c r="CV7" s="37">
        <v>51.75</v>
      </c>
      <c r="CW7" s="37">
        <v>52.49</v>
      </c>
      <c r="CX7" s="37">
        <v>82.52</v>
      </c>
      <c r="CY7" s="37">
        <v>81.849999999999994</v>
      </c>
      <c r="CZ7" s="37">
        <v>82</v>
      </c>
      <c r="DA7" s="37">
        <v>81.87</v>
      </c>
      <c r="DB7" s="37">
        <v>82.06</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0.09</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2018-12-03T09:27:12Z</dcterms:created>
  <dcterms:modified xsi:type="dcterms:W3CDTF">2019-02-26T02:17:46Z</dcterms:modified>
  <cp:category/>
</cp:coreProperties>
</file>