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Uk/WHjmkobzwRFB5NPT35LYIZi/1xD5Qt6PgcS5ZI7Y6X8oDTBRbw9k7hylp9Kpgfn8vjW+5KUBBPKbpho4QvQ==" workbookSaltValue="P8L7mphfDvGMy2Rp5Z+uO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<sst xmlns="http://schemas.openxmlformats.org/spreadsheetml/2006/main" count="240" uniqueCount="125">
  <si>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</si>
  <si>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</si>
  <si>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</si>
  <si>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</si>
  <si>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</si>
  <si>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</si>
  <si>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</si>
  <si>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</si>
  <si>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</si>
  <si>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</si>
  <si>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</si>
  <si>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</si>
  <si>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</si>
  <si>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</si>
  <si>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</si>
  <si>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</si>
  <si>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</si>
  <si>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</si>
  <si>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</si>
  <si>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</si>
  <si>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</si>
  <si>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</si>
  <si>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</si>
  <si>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</si>
  <si>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</si>
  <si>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</si>
  <si>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</si>
  <si>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</si>
  <si>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</si>
  <si>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</si>
  <si>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</si>
  <si>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</si>
  <si>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</si>
  <si>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</si>
  <si>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</si>
  <si>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</si>
  <si>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</si>
  <si>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</si>
  <si>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</si>
  <si>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</si>
  <si>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</si>
  <si>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</si>
  <si>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</si>
  <si>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</si>
  <si>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</si>
  <si>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</si>
  <si>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</si>
  <si>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</si>
  <si>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</si>
  <si>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</si>
  <si>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</si>
  <si>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</si>
  <si>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</si>
  <si>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</si>
  <si>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</si>
  <si>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</si>
  <si>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</si>
  <si>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</si>
  <si>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</si>
  <si>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</si>
  <si>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</si>
  <si>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</si>
  <si>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</si>
  <si>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</si>
  <si>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</si>
  <si>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</si>
  <si>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</si>
  <si>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</si>
  <si>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</si>
  <si>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</si>
  <si>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</si>
  <si>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</si>
  <si>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</si>
  <si>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</si>
  <si>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</si>
  <si>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</si>
  <si>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</si>
  <si>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</si>
  <si>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</si>
  <si>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</si>
  <si>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</si>
  <si>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</si>
  <si>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</si>
  <si>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</si>
  <si>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</si>
  <si>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</si>
  <si>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</si>
  <si>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</si>
  <si>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</si>
  <si>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</si>
  <si>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</si>
  <si>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</si>
  <si>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</si>
  <si>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</si>
  <si>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</si>
  <si>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</si>
  <si>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</si>
  <si>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</si>
  <si>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</si>
  <si>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</si>
  <si>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</si>
  <si>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</si>
  <si>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</si>
  <si>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</si>
  <si>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</si>
  <si>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</si>
  <si>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</si>
  <si>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</si>
  <si>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</si>
  <si>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</si>
  <si>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</si>
  <si>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</si>
  <si>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</si>
  <si>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</si>
  <si>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</si>
  <si>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</si>
  <si>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</si>
  <si>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</si>
  <si>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</si>
  <si>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</si>
  <si>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</si>
  <si>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</si>
  <si>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</si>
  <si>
    <t>　供用開始から17年～23年が経過しており、改修等が必要な時期となってきております。今後老朽化により発生する改修経費も想定した計画的な老朽化対策に取り組んでまいります。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</si>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</sst>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10-4E09-A8B0-A1D75B33C03E}"/>
            </c:ext>
          </c:extLst>
        </c:ser>
        <c:dLbls>
          <c:showLegendKey val="0"/>
          <c:showVal val="0"/>
          <c:showCatName val="0"/>
          <c:showSerName val="0"/>
          <c:showPercent val="0"/>
          <c:showBubbleSize val="0"/>
        </c:dLbls>
        <c:gapWidth val="150"/>
        <c:axId val="469912888"/>
        <c:axId val="46990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7310-4E09-A8B0-A1D75B33C03E}"/>
            </c:ext>
          </c:extLst>
        </c:ser>
        <c:dLbls>
          <c:showLegendKey val="0"/>
          <c:showVal val="0"/>
          <c:showCatName val="0"/>
          <c:showSerName val="0"/>
          <c:showPercent val="0"/>
          <c:showBubbleSize val="0"/>
        </c:dLbls>
        <c:marker val="1"/>
        <c:smooth val="0"/>
        <c:axId val="469912888"/>
        <c:axId val="469906616"/>
      </c:lineChart>
      <c:dateAx>
        <c:axId val="469912888"/>
        <c:scaling>
          <c:orientation val="minMax"/>
        </c:scaling>
        <c:delete val="1"/>
        <c:axPos val="b"/>
        <c:numFmt formatCode="ge" sourceLinked="1"/>
        <c:majorTickMark val="none"/>
        <c:minorTickMark val="none"/>
        <c:tickLblPos val="none"/>
        <c:crossAx val="469906616"/>
        <c:crosses val="autoZero"/>
        <c:auto val="1"/>
        <c:lblOffset val="100"/>
        <c:baseTimeUnit val="years"/>
      </c:dateAx>
      <c:valAx>
        <c:axId val="46990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37.65</c:v>
                </c:pt>
                <c:pt idx="1">
                  <c:v>39.299999999999997</c:v>
                </c:pt>
                <c:pt idx="2">
                  <c:v>38.869999999999997</c:v>
                </c:pt>
                <c:pt idx="3">
                  <c:v>37.39</c:v>
                </c:pt>
                <c:pt idx="4">
                  <c:v>40.520000000000003</c:v>
                </c:pt>
              </c:numCache>
            </c:numRef>
          </c:val>
          <c:extLst xmlns:c16r2="http://schemas.microsoft.com/office/drawing/2015/06/chart">
            <c:ext xmlns:c16="http://schemas.microsoft.com/office/drawing/2014/chart" uri="{C3380CC4-5D6E-409C-BE32-E72D297353CC}">
              <c16:uniqueId val="{00000000-9CD8-4EF3-9E7F-09F9695BF227}"/>
            </c:ext>
          </c:extLst>
        </c:ser>
        <c:dLbls>
          <c:showLegendKey val="0"/>
          <c:showVal val="0"/>
          <c:showCatName val="0"/>
          <c:showSerName val="0"/>
          <c:showPercent val="0"/>
          <c:showBubbleSize val="0"/>
        </c:dLbls>
        <c:gapWidth val="150"/>
        <c:axId val="314371544"/>
        <c:axId val="23911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9CD8-4EF3-9E7F-09F9695BF227}"/>
            </c:ext>
          </c:extLst>
        </c:ser>
        <c:dLbls>
          <c:showLegendKey val="0"/>
          <c:showVal val="0"/>
          <c:showCatName val="0"/>
          <c:showSerName val="0"/>
          <c:showPercent val="0"/>
          <c:showBubbleSize val="0"/>
        </c:dLbls>
        <c:marker val="1"/>
        <c:smooth val="0"/>
        <c:axId val="314371544"/>
        <c:axId val="239116712"/>
      </c:lineChart>
      <c:dateAx>
        <c:axId val="314371544"/>
        <c:scaling>
          <c:orientation val="minMax"/>
        </c:scaling>
        <c:delete val="1"/>
        <c:axPos val="b"/>
        <c:numFmt formatCode="ge" sourceLinked="1"/>
        <c:majorTickMark val="none"/>
        <c:minorTickMark val="none"/>
        <c:tickLblPos val="none"/>
        <c:crossAx val="239116712"/>
        <c:crosses val="autoZero"/>
        <c:auto val="1"/>
        <c:lblOffset val="100"/>
        <c:baseTimeUnit val="years"/>
      </c:dateAx>
      <c:valAx>
        <c:axId val="2391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66.430000000000007</c:v>
                </c:pt>
                <c:pt idx="1">
                  <c:v>67.38</c:v>
                </c:pt>
                <c:pt idx="2">
                  <c:v>66.91</c:v>
                </c:pt>
                <c:pt idx="3">
                  <c:v>78.45</c:v>
                </c:pt>
                <c:pt idx="4">
                  <c:v>78.45</c:v>
                </c:pt>
              </c:numCache>
            </c:numRef>
          </c:val>
          <c:extLst xmlns:c16r2="http://schemas.microsoft.com/office/drawing/2015/06/chart">
            <c:ext xmlns:c16="http://schemas.microsoft.com/office/drawing/2014/chart" uri="{C3380CC4-5D6E-409C-BE32-E72D297353CC}">
              <c16:uniqueId val="{00000000-A64E-4EB4-8050-A41E4B0A2027}"/>
            </c:ext>
          </c:extLst>
        </c:ser>
        <c:dLbls>
          <c:showLegendKey val="0"/>
          <c:showVal val="0"/>
          <c:showCatName val="0"/>
          <c:showSerName val="0"/>
          <c:showPercent val="0"/>
          <c:showBubbleSize val="0"/>
        </c:dLbls>
        <c:gapWidth val="150"/>
        <c:axId val="239118672"/>
        <c:axId val="23911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A64E-4EB4-8050-A41E4B0A2027}"/>
            </c:ext>
          </c:extLst>
        </c:ser>
        <c:dLbls>
          <c:showLegendKey val="0"/>
          <c:showVal val="0"/>
          <c:showCatName val="0"/>
          <c:showSerName val="0"/>
          <c:showPercent val="0"/>
          <c:showBubbleSize val="0"/>
        </c:dLbls>
        <c:marker val="1"/>
        <c:smooth val="0"/>
        <c:axId val="239118672"/>
        <c:axId val="239117888"/>
      </c:lineChart>
      <c:dateAx>
        <c:axId val="239118672"/>
        <c:scaling>
          <c:orientation val="minMax"/>
        </c:scaling>
        <c:delete val="1"/>
        <c:axPos val="b"/>
        <c:numFmt formatCode="ge" sourceLinked="1"/>
        <c:majorTickMark val="none"/>
        <c:minorTickMark val="none"/>
        <c:tickLblPos val="none"/>
        <c:crossAx val="239117888"/>
        <c:crosses val="autoZero"/>
        <c:auto val="1"/>
        <c:lblOffset val="100"/>
        <c:baseTimeUnit val="years"/>
      </c:dateAx>
      <c:valAx>
        <c:axId val="2391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65.760000000000005</c:v>
                </c:pt>
                <c:pt idx="1">
                  <c:v>64.52</c:v>
                </c:pt>
                <c:pt idx="2">
                  <c:v>71.87</c:v>
                </c:pt>
                <c:pt idx="3">
                  <c:v>74.040000000000006</c:v>
                </c:pt>
                <c:pt idx="4">
                  <c:v>88.1</c:v>
                </c:pt>
              </c:numCache>
            </c:numRef>
          </c:val>
          <c:extLst xmlns:c16r2="http://schemas.microsoft.com/office/drawing/2015/06/chart">
            <c:ext xmlns:c16="http://schemas.microsoft.com/office/drawing/2014/chart" uri="{C3380CC4-5D6E-409C-BE32-E72D297353CC}">
              <c16:uniqueId val="{00000000-65D9-4618-9679-E903870C15DE}"/>
            </c:ext>
          </c:extLst>
        </c:ser>
        <c:dLbls>
          <c:showLegendKey val="0"/>
          <c:showVal val="0"/>
          <c:showCatName val="0"/>
          <c:showSerName val="0"/>
          <c:showPercent val="0"/>
          <c:showBubbleSize val="0"/>
        </c:dLbls>
        <c:gapWidth val="150"/>
        <c:axId val="469912104"/>
        <c:axId val="4699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D9-4618-9679-E903870C15DE}"/>
            </c:ext>
          </c:extLst>
        </c:ser>
        <c:dLbls>
          <c:showLegendKey val="0"/>
          <c:showVal val="0"/>
          <c:showCatName val="0"/>
          <c:showSerName val="0"/>
          <c:showPercent val="0"/>
          <c:showBubbleSize val="0"/>
        </c:dLbls>
        <c:marker val="1"/>
        <c:smooth val="0"/>
        <c:axId val="469912104"/>
        <c:axId val="469911712"/>
      </c:lineChart>
      <c:dateAx>
        <c:axId val="469912104"/>
        <c:scaling>
          <c:orientation val="minMax"/>
        </c:scaling>
        <c:delete val="1"/>
        <c:axPos val="b"/>
        <c:numFmt formatCode="ge" sourceLinked="1"/>
        <c:majorTickMark val="none"/>
        <c:minorTickMark val="none"/>
        <c:tickLblPos val="none"/>
        <c:crossAx val="469911712"/>
        <c:crosses val="autoZero"/>
        <c:auto val="1"/>
        <c:lblOffset val="100"/>
        <c:baseTimeUnit val="years"/>
      </c:dateAx>
      <c:valAx>
        <c:axId val="4699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DE-4700-A568-AE15B29F5134}"/>
            </c:ext>
          </c:extLst>
        </c:ser>
        <c:dLbls>
          <c:showLegendKey val="0"/>
          <c:showVal val="0"/>
          <c:showCatName val="0"/>
          <c:showSerName val="0"/>
          <c:showPercent val="0"/>
          <c:showBubbleSize val="0"/>
        </c:dLbls>
        <c:gapWidth val="150"/>
        <c:axId val="469910928"/>
        <c:axId val="46991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DE-4700-A568-AE15B29F5134}"/>
            </c:ext>
          </c:extLst>
        </c:ser>
        <c:dLbls>
          <c:showLegendKey val="0"/>
          <c:showVal val="0"/>
          <c:showCatName val="0"/>
          <c:showSerName val="0"/>
          <c:showPercent val="0"/>
          <c:showBubbleSize val="0"/>
        </c:dLbls>
        <c:marker val="1"/>
        <c:smooth val="0"/>
        <c:axId val="469910928"/>
        <c:axId val="469910536"/>
      </c:lineChart>
      <c:dateAx>
        <c:axId val="469910928"/>
        <c:scaling>
          <c:orientation val="minMax"/>
        </c:scaling>
        <c:delete val="1"/>
        <c:axPos val="b"/>
        <c:numFmt formatCode="ge" sourceLinked="1"/>
        <c:majorTickMark val="none"/>
        <c:minorTickMark val="none"/>
        <c:tickLblPos val="none"/>
        <c:crossAx val="469910536"/>
        <c:crosses val="autoZero"/>
        <c:auto val="1"/>
        <c:lblOffset val="100"/>
        <c:baseTimeUnit val="years"/>
      </c:dateAx>
      <c:valAx>
        <c:axId val="46991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00-4DF6-A113-12D23283A100}"/>
            </c:ext>
          </c:extLst>
        </c:ser>
        <c:dLbls>
          <c:showLegendKey val="0"/>
          <c:showVal val="0"/>
          <c:showCatName val="0"/>
          <c:showSerName val="0"/>
          <c:showPercent val="0"/>
          <c:showBubbleSize val="0"/>
        </c:dLbls>
        <c:gapWidth val="150"/>
        <c:axId val="469909360"/>
        <c:axId val="46990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00-4DF6-A113-12D23283A100}"/>
            </c:ext>
          </c:extLst>
        </c:ser>
        <c:dLbls>
          <c:showLegendKey val="0"/>
          <c:showVal val="0"/>
          <c:showCatName val="0"/>
          <c:showSerName val="0"/>
          <c:showPercent val="0"/>
          <c:showBubbleSize val="0"/>
        </c:dLbls>
        <c:marker val="1"/>
        <c:smooth val="0"/>
        <c:axId val="469909360"/>
        <c:axId val="469908184"/>
      </c:lineChart>
      <c:dateAx>
        <c:axId val="469909360"/>
        <c:scaling>
          <c:orientation val="minMax"/>
        </c:scaling>
        <c:delete val="1"/>
        <c:axPos val="b"/>
        <c:numFmt formatCode="ge" sourceLinked="1"/>
        <c:majorTickMark val="none"/>
        <c:minorTickMark val="none"/>
        <c:tickLblPos val="none"/>
        <c:crossAx val="469908184"/>
        <c:crosses val="autoZero"/>
        <c:auto val="1"/>
        <c:lblOffset val="100"/>
        <c:baseTimeUnit val="years"/>
      </c:dateAx>
      <c:valAx>
        <c:axId val="46990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92-4FA2-8A3A-C75F22EA9A8C}"/>
            </c:ext>
          </c:extLst>
        </c:ser>
        <c:dLbls>
          <c:showLegendKey val="0"/>
          <c:showVal val="0"/>
          <c:showCatName val="0"/>
          <c:showSerName val="0"/>
          <c:showPercent val="0"/>
          <c:showBubbleSize val="0"/>
        </c:dLbls>
        <c:gapWidth val="150"/>
        <c:axId val="236240248"/>
        <c:axId val="2362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92-4FA2-8A3A-C75F22EA9A8C}"/>
            </c:ext>
          </c:extLst>
        </c:ser>
        <c:dLbls>
          <c:showLegendKey val="0"/>
          <c:showVal val="0"/>
          <c:showCatName val="0"/>
          <c:showSerName val="0"/>
          <c:showPercent val="0"/>
          <c:showBubbleSize val="0"/>
        </c:dLbls>
        <c:marker val="1"/>
        <c:smooth val="0"/>
        <c:axId val="236240248"/>
        <c:axId val="236241424"/>
      </c:lineChart>
      <c:dateAx>
        <c:axId val="236240248"/>
        <c:scaling>
          <c:orientation val="minMax"/>
        </c:scaling>
        <c:delete val="1"/>
        <c:axPos val="b"/>
        <c:numFmt formatCode="ge" sourceLinked="1"/>
        <c:majorTickMark val="none"/>
        <c:minorTickMark val="none"/>
        <c:tickLblPos val="none"/>
        <c:crossAx val="236241424"/>
        <c:crosses val="autoZero"/>
        <c:auto val="1"/>
        <c:lblOffset val="100"/>
        <c:baseTimeUnit val="years"/>
      </c:dateAx>
      <c:valAx>
        <c:axId val="2362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69-48DF-A3E3-D313C1516B1D}"/>
            </c:ext>
          </c:extLst>
        </c:ser>
        <c:dLbls>
          <c:showLegendKey val="0"/>
          <c:showVal val="0"/>
          <c:showCatName val="0"/>
          <c:showSerName val="0"/>
          <c:showPercent val="0"/>
          <c:showBubbleSize val="0"/>
        </c:dLbls>
        <c:gapWidth val="150"/>
        <c:axId val="236241032"/>
        <c:axId val="2362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9-48DF-A3E3-D313C1516B1D}"/>
            </c:ext>
          </c:extLst>
        </c:ser>
        <c:dLbls>
          <c:showLegendKey val="0"/>
          <c:showVal val="0"/>
          <c:showCatName val="0"/>
          <c:showSerName val="0"/>
          <c:showPercent val="0"/>
          <c:showBubbleSize val="0"/>
        </c:dLbls>
        <c:marker val="1"/>
        <c:smooth val="0"/>
        <c:axId val="236241032"/>
        <c:axId val="236239072"/>
      </c:lineChart>
      <c:dateAx>
        <c:axId val="236241032"/>
        <c:scaling>
          <c:orientation val="minMax"/>
        </c:scaling>
        <c:delete val="1"/>
        <c:axPos val="b"/>
        <c:numFmt formatCode="ge" sourceLinked="1"/>
        <c:majorTickMark val="none"/>
        <c:minorTickMark val="none"/>
        <c:tickLblPos val="none"/>
        <c:crossAx val="236239072"/>
        <c:crosses val="autoZero"/>
        <c:auto val="1"/>
        <c:lblOffset val="100"/>
        <c:baseTimeUnit val="years"/>
      </c:dateAx>
      <c:valAx>
        <c:axId val="2362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1277.79</c:v>
                </c:pt>
                <c:pt idx="1">
                  <c:v>1284.81</c:v>
                </c:pt>
                <c:pt idx="2">
                  <c:v>1310.22</c:v>
                </c:pt>
                <c:pt idx="3">
                  <c:v>1242.4100000000001</c:v>
                </c:pt>
                <c:pt idx="4" formatCode="#,##0.00;&quot;△&quot;#,##0.00">
                  <c:v>0</c:v>
                </c:pt>
              </c:numCache>
            </c:numRef>
          </c:val>
          <c:extLst xmlns:c16r2="http://schemas.microsoft.com/office/drawing/2015/06/chart">
            <c:ext xmlns:c16="http://schemas.microsoft.com/office/drawing/2014/chart" uri="{C3380CC4-5D6E-409C-BE32-E72D297353CC}">
              <c16:uniqueId val="{00000000-988D-4157-A19B-76594FB4F645}"/>
            </c:ext>
          </c:extLst>
        </c:ser>
        <c:dLbls>
          <c:showLegendKey val="0"/>
          <c:showVal val="0"/>
          <c:showCatName val="0"/>
          <c:showSerName val="0"/>
          <c:showPercent val="0"/>
          <c:showBubbleSize val="0"/>
        </c:dLbls>
        <c:gapWidth val="150"/>
        <c:axId val="239212216"/>
        <c:axId val="2392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988D-4157-A19B-76594FB4F645}"/>
            </c:ext>
          </c:extLst>
        </c:ser>
        <c:dLbls>
          <c:showLegendKey val="0"/>
          <c:showVal val="0"/>
          <c:showCatName val="0"/>
          <c:showSerName val="0"/>
          <c:showPercent val="0"/>
          <c:showBubbleSize val="0"/>
        </c:dLbls>
        <c:marker val="1"/>
        <c:smooth val="0"/>
        <c:axId val="239212216"/>
        <c:axId val="239212608"/>
      </c:lineChart>
      <c:dateAx>
        <c:axId val="239212216"/>
        <c:scaling>
          <c:orientation val="minMax"/>
        </c:scaling>
        <c:delete val="1"/>
        <c:axPos val="b"/>
        <c:numFmt formatCode="ge" sourceLinked="1"/>
        <c:majorTickMark val="none"/>
        <c:minorTickMark val="none"/>
        <c:tickLblPos val="none"/>
        <c:crossAx val="239212608"/>
        <c:crosses val="autoZero"/>
        <c:auto val="1"/>
        <c:lblOffset val="100"/>
        <c:baseTimeUnit val="years"/>
      </c:dateAx>
      <c:valAx>
        <c:axId val="2392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23.81</c:v>
                </c:pt>
                <c:pt idx="1">
                  <c:v>28.79</c:v>
                </c:pt>
                <c:pt idx="2">
                  <c:v>27.87</c:v>
                </c:pt>
                <c:pt idx="3">
                  <c:v>28.17</c:v>
                </c:pt>
                <c:pt idx="4">
                  <c:v>46.05</c:v>
                </c:pt>
              </c:numCache>
            </c:numRef>
          </c:val>
          <c:extLst xmlns:c16r2="http://schemas.microsoft.com/office/drawing/2015/06/chart">
            <c:ext xmlns:c16="http://schemas.microsoft.com/office/drawing/2014/chart" uri="{C3380CC4-5D6E-409C-BE32-E72D297353CC}">
              <c16:uniqueId val="{00000000-B337-4C4C-836B-F1D448B81B57}"/>
            </c:ext>
          </c:extLst>
        </c:ser>
        <c:dLbls>
          <c:showLegendKey val="0"/>
          <c:showVal val="0"/>
          <c:showCatName val="0"/>
          <c:showSerName val="0"/>
          <c:showPercent val="0"/>
          <c:showBubbleSize val="0"/>
        </c:dLbls>
        <c:gapWidth val="150"/>
        <c:axId val="239209864"/>
        <c:axId val="2392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B337-4C4C-836B-F1D448B81B57}"/>
            </c:ext>
          </c:extLst>
        </c:ser>
        <c:dLbls>
          <c:showLegendKey val="0"/>
          <c:showVal val="0"/>
          <c:showCatName val="0"/>
          <c:showSerName val="0"/>
          <c:showPercent val="0"/>
          <c:showBubbleSize val="0"/>
        </c:dLbls>
        <c:marker val="1"/>
        <c:smooth val="0"/>
        <c:axId val="239209864"/>
        <c:axId val="239209472"/>
      </c:lineChart>
      <c:dateAx>
        <c:axId val="239209864"/>
        <c:scaling>
          <c:orientation val="minMax"/>
        </c:scaling>
        <c:delete val="1"/>
        <c:axPos val="b"/>
        <c:numFmt formatCode="ge" sourceLinked="1"/>
        <c:majorTickMark val="none"/>
        <c:minorTickMark val="none"/>
        <c:tickLblPos val="none"/>
        <c:crossAx val="239209472"/>
        <c:crosses val="autoZero"/>
        <c:auto val="1"/>
        <c:lblOffset val="100"/>
        <c:baseTimeUnit val="years"/>
      </c:dateAx>
      <c:valAx>
        <c:axId val="2392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0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677.19</c:v>
                </c:pt>
                <c:pt idx="1">
                  <c:v>552.63</c:v>
                </c:pt>
                <c:pt idx="2">
                  <c:v>536.30999999999995</c:v>
                </c:pt>
                <c:pt idx="3">
                  <c:v>563.97</c:v>
                </c:pt>
                <c:pt idx="4">
                  <c:v>343.87</c:v>
                </c:pt>
              </c:numCache>
            </c:numRef>
          </c:val>
          <c:extLst xmlns:c16r2="http://schemas.microsoft.com/office/drawing/2015/06/chart">
            <c:ext xmlns:c16="http://schemas.microsoft.com/office/drawing/2014/chart" uri="{C3380CC4-5D6E-409C-BE32-E72D297353CC}">
              <c16:uniqueId val="{00000000-0D9F-49BE-A95C-2D67CFAE4298}"/>
            </c:ext>
          </c:extLst>
        </c:ser>
        <c:dLbls>
          <c:showLegendKey val="0"/>
          <c:showVal val="0"/>
          <c:showCatName val="0"/>
          <c:showSerName val="0"/>
          <c:showPercent val="0"/>
          <c:showBubbleSize val="0"/>
        </c:dLbls>
        <c:gapWidth val="150"/>
        <c:axId val="314371152"/>
        <c:axId val="3143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D9F-49BE-A95C-2D67CFAE4298}"/>
            </c:ext>
          </c:extLst>
        </c:ser>
        <c:dLbls>
          <c:showLegendKey val="0"/>
          <c:showVal val="0"/>
          <c:showCatName val="0"/>
          <c:showSerName val="0"/>
          <c:showPercent val="0"/>
          <c:showBubbleSize val="0"/>
        </c:dLbls>
        <c:marker val="1"/>
        <c:smooth val="0"/>
        <c:axId val="314371152"/>
        <c:axId val="314373112"/>
      </c:lineChart>
      <c:dateAx>
        <c:axId val="314371152"/>
        <c:scaling>
          <c:orientation val="minMax"/>
        </c:scaling>
        <c:delete val="1"/>
        <c:axPos val="b"/>
        <c:numFmt formatCode="ge" sourceLinked="1"/>
        <c:majorTickMark val="none"/>
        <c:minorTickMark val="none"/>
        <c:tickLblPos val="none"/>
        <c:crossAx val="314373112"/>
        <c:crosses val="autoZero"/>
        <c:auto val="1"/>
        <c:lblOffset val="100"/>
        <c:baseTimeUnit val="years"/>
      </c:dateAx>
      <c:valAx>
        <c:axId val="31437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75414</v>
      </c>
      <c r="AM8" s="66"/>
      <c r="AN8" s="66"/>
      <c r="AO8" s="66"/>
      <c r="AP8" s="66"/>
      <c r="AQ8" s="66"/>
      <c r="AR8" s="66"/>
      <c r="AS8" s="66"/>
      <c r="AT8" s="65">
        <f>データ!T6</f>
        <v>1026.9100000000001</v>
      </c>
      <c r="AU8" s="65"/>
      <c r="AV8" s="65"/>
      <c r="AW8" s="65"/>
      <c r="AX8" s="65"/>
      <c r="AY8" s="65"/>
      <c r="AZ8" s="65"/>
      <c r="BA8" s="65"/>
      <c r="BB8" s="65">
        <f>データ!U6</f>
        <v>73.44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0.15</v>
      </c>
      <c r="Q10" s="65"/>
      <c r="R10" s="65"/>
      <c r="S10" s="65"/>
      <c r="T10" s="65"/>
      <c r="U10" s="65"/>
      <c r="V10" s="65"/>
      <c r="W10" s="65">
        <f>データ!Q6</f>
        <v>54.19</v>
      </c>
      <c r="X10" s="65"/>
      <c r="Y10" s="65"/>
      <c r="Z10" s="65"/>
      <c r="AA10" s="65"/>
      <c r="AB10" s="65"/>
      <c r="AC10" s="65"/>
      <c r="AD10" s="66">
        <f>データ!R6</f>
        <v>4610</v>
      </c>
      <c r="AE10" s="66"/>
      <c r="AF10" s="66"/>
      <c r="AG10" s="66"/>
      <c r="AH10" s="66"/>
      <c r="AI10" s="66"/>
      <c r="AJ10" s="66"/>
      <c r="AK10" s="2"/>
      <c r="AL10" s="66">
        <f>データ!V6</f>
        <v>116</v>
      </c>
      <c r="AM10" s="66"/>
      <c r="AN10" s="66"/>
      <c r="AO10" s="66"/>
      <c r="AP10" s="66"/>
      <c r="AQ10" s="66"/>
      <c r="AR10" s="66"/>
      <c r="AS10" s="66"/>
      <c r="AT10" s="65">
        <f>データ!W6</f>
        <v>0.13</v>
      </c>
      <c r="AU10" s="65"/>
      <c r="AV10" s="65"/>
      <c r="AW10" s="65"/>
      <c r="AX10" s="65"/>
      <c r="AY10" s="65"/>
      <c r="AZ10" s="65"/>
      <c r="BA10" s="65"/>
      <c r="BB10" s="65">
        <f>データ!X6</f>
        <v>892.31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Vynmn1kSjWidWoY7dKPbNSREU2tdZls9QfAH+Gyhd2onQ4PukhzF5TCBcFNyUdoVpIUxTDGDbsKmw3xk+PrjmQ==" saltValue="kl9B12QnmFm4/x5yiEwMO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302066</v>
      </c>
      <c r="D6" s="32">
        <f t="shared" si="3"/>
        <v>47</v>
      </c>
      <c r="E6" s="32">
        <f t="shared" si="3"/>
        <v>17</v>
      </c>
      <c r="F6" s="32">
        <f t="shared" si="3"/>
        <v>4</v>
      </c>
      <c r="G6" s="32">
        <f t="shared" si="3"/>
        <v>0</v>
      </c>
      <c r="H6" s="32" t="str">
        <f t="shared" si="3"/>
        <v>和歌山県　田辺市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0.15</v>
      </c>
      <c r="Q6" s="33">
        <f t="shared" si="3"/>
        <v>54.19</v>
      </c>
      <c r="R6" s="33">
        <f t="shared" si="3"/>
        <v>4610</v>
      </c>
      <c r="S6" s="33">
        <f t="shared" si="3"/>
        <v>75414</v>
      </c>
      <c r="T6" s="33">
        <f t="shared" si="3"/>
        <v>1026.9100000000001</v>
      </c>
      <c r="U6" s="33">
        <f t="shared" si="3"/>
        <v>73.44</v>
      </c>
      <c r="V6" s="33">
        <f t="shared" si="3"/>
        <v>116</v>
      </c>
      <c r="W6" s="33">
        <f t="shared" si="3"/>
        <v>0.13</v>
      </c>
      <c r="X6" s="33">
        <f t="shared" si="3"/>
        <v>892.31</v>
      </c>
      <c r="Y6" s="34">
        <f>IF(Y7="",NA(),Y7)</f>
        <v>65.760000000000005</v>
      </c>
      <c r="Z6" s="34">
        <f t="shared" ref="Z6:AH6" si="4">IF(Z7="",NA(),Z7)</f>
        <v>64.52</v>
      </c>
      <c r="AA6" s="34">
        <f t="shared" si="4"/>
        <v>71.87</v>
      </c>
      <c r="AB6" s="34">
        <f t="shared" si="4"/>
        <v>74.040000000000006</v>
      </c>
      <c r="AC6" s="34">
        <f t="shared" si="4"/>
        <v>88.1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1277.79</v>
      </c>
      <c r="BG6" s="34">
        <f t="shared" ref="BG6:BO6" si="7">IF(BG7="",NA(),BG7)</f>
        <v>1284.81</v>
      </c>
      <c r="BH6" s="34">
        <f t="shared" si="7"/>
        <v>1310.22</v>
      </c>
      <c r="BI6" s="34">
        <f t="shared" si="7"/>
        <v>1242.4100000000001</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23.81</v>
      </c>
      <c r="BR6" s="34">
        <f t="shared" ref="BR6:BZ6" si="8">IF(BR7="",NA(),BR7)</f>
        <v>28.79</v>
      </c>
      <c r="BS6" s="34">
        <f t="shared" si="8"/>
        <v>27.87</v>
      </c>
      <c r="BT6" s="34">
        <f t="shared" si="8"/>
        <v>28.17</v>
      </c>
      <c r="BU6" s="34">
        <f t="shared" si="8"/>
        <v>46.05</v>
      </c>
      <c r="BV6" s="34">
        <f t="shared" si="8"/>
        <v>64.63</v>
      </c>
      <c r="BW6" s="34">
        <f t="shared" si="8"/>
        <v>66.56</v>
      </c>
      <c r="BX6" s="34">
        <f t="shared" si="8"/>
        <v>66.22</v>
      </c>
      <c r="BY6" s="34">
        <f t="shared" si="8"/>
        <v>69.87</v>
      </c>
      <c r="BZ6" s="34">
        <f t="shared" si="8"/>
        <v>74.3</v>
      </c>
      <c r="CA6" s="33" t="str">
        <f>IF(CA7="","",IF(CA7="-","【-】","【"&amp;SUBSTITUTE(TEXT(CA7,"#,##0.00"),"-","△")&amp;"】"))</f>
        <v>【75.58】</v>
      </c>
      <c r="CB6" s="34">
        <f>IF(CB7="",NA(),CB7)</f>
        <v>677.19</v>
      </c>
      <c r="CC6" s="34">
        <f t="shared" ref="CC6:CK6" si="9">IF(CC7="",NA(),CC7)</f>
        <v>552.63</v>
      </c>
      <c r="CD6" s="34">
        <f t="shared" si="9"/>
        <v>536.30999999999995</v>
      </c>
      <c r="CE6" s="34">
        <f t="shared" si="9"/>
        <v>563.97</v>
      </c>
      <c r="CF6" s="34">
        <f t="shared" si="9"/>
        <v>343.87</v>
      </c>
      <c r="CG6" s="34">
        <f t="shared" si="9"/>
        <v>245.75</v>
      </c>
      <c r="CH6" s="34">
        <f t="shared" si="9"/>
        <v>244.29</v>
      </c>
      <c r="CI6" s="34">
        <f t="shared" si="9"/>
        <v>246.72</v>
      </c>
      <c r="CJ6" s="34">
        <f t="shared" si="9"/>
        <v>234.96</v>
      </c>
      <c r="CK6" s="34">
        <f t="shared" si="9"/>
        <v>221.81</v>
      </c>
      <c r="CL6" s="33" t="str">
        <f>IF(CL7="","",IF(CL7="-","【-】","【"&amp;SUBSTITUTE(TEXT(CL7,"#,##0.00"),"-","△")&amp;"】"))</f>
        <v>【215.23】</v>
      </c>
      <c r="CM6" s="34">
        <f>IF(CM7="",NA(),CM7)</f>
        <v>37.65</v>
      </c>
      <c r="CN6" s="34">
        <f t="shared" ref="CN6:CV6" si="10">IF(CN7="",NA(),CN7)</f>
        <v>39.299999999999997</v>
      </c>
      <c r="CO6" s="34">
        <f t="shared" si="10"/>
        <v>38.869999999999997</v>
      </c>
      <c r="CP6" s="34">
        <f t="shared" si="10"/>
        <v>37.39</v>
      </c>
      <c r="CQ6" s="34">
        <f t="shared" si="10"/>
        <v>40.520000000000003</v>
      </c>
      <c r="CR6" s="34">
        <f t="shared" si="10"/>
        <v>43.65</v>
      </c>
      <c r="CS6" s="34">
        <f t="shared" si="10"/>
        <v>43.58</v>
      </c>
      <c r="CT6" s="34">
        <f t="shared" si="10"/>
        <v>41.35</v>
      </c>
      <c r="CU6" s="34">
        <f t="shared" si="10"/>
        <v>42.9</v>
      </c>
      <c r="CV6" s="34">
        <f t="shared" si="10"/>
        <v>43.36</v>
      </c>
      <c r="CW6" s="33" t="str">
        <f>IF(CW7="","",IF(CW7="-","【-】","【"&amp;SUBSTITUTE(TEXT(CW7,"#,##0.00"),"-","△")&amp;"】"))</f>
        <v>【42.66】</v>
      </c>
      <c r="CX6" s="34">
        <f>IF(CX7="",NA(),CX7)</f>
        <v>66.430000000000007</v>
      </c>
      <c r="CY6" s="34">
        <f t="shared" ref="CY6:DG6" si="11">IF(CY7="",NA(),CY7)</f>
        <v>67.38</v>
      </c>
      <c r="CZ6" s="34">
        <f t="shared" si="11"/>
        <v>66.91</v>
      </c>
      <c r="DA6" s="34">
        <f t="shared" si="11"/>
        <v>78.45</v>
      </c>
      <c r="DB6" s="34">
        <f t="shared" si="11"/>
        <v>78.45</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302066</v>
      </c>
      <c r="D7" s="36">
        <v>47</v>
      </c>
      <c r="E7" s="36">
        <v>17</v>
      </c>
      <c r="F7" s="36">
        <v>4</v>
      </c>
      <c r="G7" s="36">
        <v>0</v>
      </c>
      <c r="H7" s="36" t="s">
        <v>109</v>
      </c>
      <c r="I7" s="36" t="s">
        <v>110</v>
      </c>
      <c r="J7" s="36" t="s">
        <v>111</v>
      </c>
      <c r="K7" s="36" t="s">
        <v>112</v>
      </c>
      <c r="L7" s="36" t="s">
        <v>113</v>
      </c>
      <c r="M7" s="36" t="s">
        <v>114</v>
      </c>
      <c r="N7" s="37" t="s">
        <v>115</v>
      </c>
      <c r="O7" s="37" t="s">
        <v>116</v>
      </c>
      <c r="P7" s="37">
        <v>0.15</v>
      </c>
      <c r="Q7" s="37">
        <v>54.19</v>
      </c>
      <c r="R7" s="37">
        <v>4610</v>
      </c>
      <c r="S7" s="37">
        <v>75414</v>
      </c>
      <c r="T7" s="37">
        <v>1026.9100000000001</v>
      </c>
      <c r="U7" s="37">
        <v>73.44</v>
      </c>
      <c r="V7" s="37">
        <v>116</v>
      </c>
      <c r="W7" s="37">
        <v>0.13</v>
      </c>
      <c r="X7" s="37">
        <v>892.31</v>
      </c>
      <c r="Y7" s="37">
        <v>65.760000000000005</v>
      </c>
      <c r="Z7" s="37">
        <v>64.52</v>
      </c>
      <c r="AA7" s="37">
        <v>71.87</v>
      </c>
      <c r="AB7" s="37">
        <v>74.040000000000006</v>
      </c>
      <c r="AC7" s="37">
        <v>88.1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1277.79</v>
      </c>
      <c r="BG7" s="37">
        <v>1284.81</v>
      </c>
      <c r="BH7" s="37">
        <v>1310.22</v>
      </c>
      <c r="BI7" s="37">
        <v>1242.4100000000001</v>
      </c>
      <c r="BJ7" s="37">
        <v>0</v>
      </c>
      <c r="BK7" s="37">
        <v>1569.13</v>
      </c>
      <c r="BL7" s="37">
        <v>1436</v>
      </c>
      <c r="BM7" s="37">
        <v>1434.89</v>
      </c>
      <c r="BN7" s="37">
        <v>1298.9100000000001</v>
      </c>
      <c r="BO7" s="37">
        <v>1243.71</v>
      </c>
      <c r="BP7" s="37">
        <v>1225.44</v>
      </c>
      <c r="BQ7" s="37">
        <v>23.81</v>
      </c>
      <c r="BR7" s="37">
        <v>28.79</v>
      </c>
      <c r="BS7" s="37">
        <v>27.87</v>
      </c>
      <c r="BT7" s="37">
        <v>28.17</v>
      </c>
      <c r="BU7" s="37">
        <v>46.05</v>
      </c>
      <c r="BV7" s="37">
        <v>64.63</v>
      </c>
      <c r="BW7" s="37">
        <v>66.56</v>
      </c>
      <c r="BX7" s="37">
        <v>66.22</v>
      </c>
      <c r="BY7" s="37">
        <v>69.87</v>
      </c>
      <c r="BZ7" s="37">
        <v>74.3</v>
      </c>
      <c r="CA7" s="37">
        <v>75.58</v>
      </c>
      <c r="CB7" s="37">
        <v>677.19</v>
      </c>
      <c r="CC7" s="37">
        <v>552.63</v>
      </c>
      <c r="CD7" s="37">
        <v>536.30999999999995</v>
      </c>
      <c r="CE7" s="37">
        <v>563.97</v>
      </c>
      <c r="CF7" s="37">
        <v>343.87</v>
      </c>
      <c r="CG7" s="37">
        <v>245.75</v>
      </c>
      <c r="CH7" s="37">
        <v>244.29</v>
      </c>
      <c r="CI7" s="37">
        <v>246.72</v>
      </c>
      <c r="CJ7" s="37">
        <v>234.96</v>
      </c>
      <c r="CK7" s="37">
        <v>221.81</v>
      </c>
      <c r="CL7" s="37">
        <v>215.23</v>
      </c>
      <c r="CM7" s="37">
        <v>37.65</v>
      </c>
      <c r="CN7" s="37">
        <v>39.299999999999997</v>
      </c>
      <c r="CO7" s="37">
        <v>38.869999999999997</v>
      </c>
      <c r="CP7" s="37">
        <v>37.39</v>
      </c>
      <c r="CQ7" s="37">
        <v>40.520000000000003</v>
      </c>
      <c r="CR7" s="37">
        <v>43.65</v>
      </c>
      <c r="CS7" s="37">
        <v>43.58</v>
      </c>
      <c r="CT7" s="37">
        <v>41.35</v>
      </c>
      <c r="CU7" s="37">
        <v>42.9</v>
      </c>
      <c r="CV7" s="37">
        <v>43.36</v>
      </c>
      <c r="CW7" s="37">
        <v>42.66</v>
      </c>
      <c r="CX7" s="37">
        <v>66.430000000000007</v>
      </c>
      <c r="CY7" s="37">
        <v>67.38</v>
      </c>
      <c r="CZ7" s="37">
        <v>66.91</v>
      </c>
      <c r="DA7" s="37">
        <v>78.45</v>
      </c>
      <c r="DB7" s="37">
        <v>78.45</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2018-12-03T09:16:06Z</dcterms:created>
  <dcterms:modified xsi:type="dcterms:W3CDTF">2019-02-26T02:18:28Z</dcterms:modified>
  <cp:category/>
</cp:coreProperties>
</file>