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新しいフォルダー (2)\"/>
    </mc:Choice>
  </mc:AlternateContent>
  <workbookProtection workbookAlgorithmName="SHA-512" workbookHashValue="/MjYZnapEBjRsU5qAQuBjqenFSckEN0fPwbptdz9aaDXIugRrVZCzvLdz3iAm7xwNM6ZJAlqRjwNryEViKBDbw==" workbookSaltValue="XsTnTYz77HfrO+gVh6w4uA==" workbookSpinCount="100000" lockStructure="1"/>
  <bookViews>
    <workbookView xWindow="0" yWindow="0" windowWidth="15360" windowHeight="7632"/>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I10" i="4"/>
  <c r="AL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<sst xmlns="http://schemas.openxmlformats.org/spreadsheetml/2006/main" count="228" uniqueCount="115">
  <si>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</si>
  <si>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</si>
  <si>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</si>
  <si>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</si>
  <si>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</si>
  <si>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</si>
  <si>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</si>
  <si>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</si>
  <si>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</si>
  <si>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</si>
  <si>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</si>
  <si>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</si>
  <si>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</si>
  <si>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</si>
  <si>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</si>
  <si>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</si>
  <si>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</si>
  <si>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</si>
  <si>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</si>
  <si>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</si>
  <si>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</si>
  <si>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</si>
  <si>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</si>
  <si>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</si>
  <si>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</si>
  <si>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</si>
  <si>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</si>
  <si>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</si>
  <si>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</si>
  <si>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</si>
  <si>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</si>
  <si>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</si>
  <si>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</si>
  <si>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</si>
  <si>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</si>
  <si>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</si>
  <si>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</si>
  <si>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</si>
  <si>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</si>
  <si>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</si>
  <si>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</si>
  <si>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</si>
  <si>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</si>
  <si>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</si>
  <si>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</si>
  <si>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</si>
  <si>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</si>
  <si>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</si>
  <si>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</si>
  <si>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</si>
  <si>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</si>
  <si>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</si>
  <si>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</si>
  <si>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</si>
  <si>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</si>
  <si>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</si>
  <si>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</si>
  <si>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</si>
  <si>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</si>
  <si>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</si>
  <si>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</si>
  <si>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</si>
  <si>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</si>
  <si>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</si>
  <si>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</si>
  <si>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</si>
  <si>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</si>
  <si>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</si>
  <si>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</si>
  <si>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</si>
  <si>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</si>
  <si>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</si>
  <si>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</si>
  <si>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</si>
  <si>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</si>
  <si>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</si>
  <si>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</si>
  <si>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</si>
  <si>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</si>
  <si>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</si>
  <si>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</si>
  <si>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</si>
  <si>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</si>
  <si>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</si>
  <si>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</si>
  <si>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</si>
  <si>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</si>
  <si>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</si>
  <si>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</si>
  <si>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</si>
  <si>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</si>
  <si>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</si>
  <si>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</si>
  <si>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</si>
  <si>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</si>
  <si>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</si>
  <si>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</si>
  <si>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</si>
  <si>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</si>
  <si>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</si>
  <si>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</si>
  <si>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</si>
  <si>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</si>
  <si>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</si>
  <si>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</si>
  <si>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</si>
  <si>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</si>
  <si>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</si>
  <si>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</si>
  <si>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</si>
  <si>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</si>
  <si>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</si>
  <si>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野鎌倉地区で供用開始から19年、上野中根地区で供用開始から16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5" eb="7">
      <t>チク</t>
    </rPh>
    <rPh sb="8" eb="10">
      <t>キョウヨウ</t>
    </rPh>
    <rPh sb="10" eb="12">
      <t>カイシ</t>
    </rPh>
    <rPh sb="18" eb="20">
      <t>ウエノ</t>
    </rPh>
    <rPh sb="20" eb="22">
      <t>ナカネ</t>
    </rPh>
    <rPh sb="22" eb="24">
      <t>チク</t>
    </rPh>
    <rPh sb="25" eb="27">
      <t>キョウヨウ</t>
    </rPh>
    <rPh sb="27" eb="29">
      <t>カイシ</t>
    </rPh>
    <rPh sb="33" eb="34">
      <t>ネン</t>
    </rPh>
    <rPh sb="35" eb="37">
      <t>ケイカ</t>
    </rPh>
    <rPh sb="55" eb="57">
      <t>ヒツヨウ</t>
    </rPh>
    <rPh sb="58" eb="59">
      <t>ショウ</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</si>
  <si>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</si>
  <si>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施設利用率は、類似団体より低い状況となっております。
　水洗化率は、類似団体より低い水準となっており、使用料収入の増加を図るためにも水洗化率向上の取り組みに努めてまいります。</t>
    <rPh sb="425" eb="42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</si>
</sst>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D7-4A1B-A13E-D968ECCC8B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c:v>0</c:v>
                </c:pt>
              </c:numCache>
            </c:numRef>
          </c:val>
          <c:smooth val="0"/>
          <c:extLst>
            <c:ext xmlns:c16="http://schemas.microsoft.com/office/drawing/2014/chart" uri="{C3380CC4-5D6E-409C-BE32-E72D297353CC}">
              <c16:uniqueId val="{00000001-C3D7-4A1B-A13E-D968ECCC8B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C276-434E-95E5-6C591FE34B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c:v>
                </c:pt>
                <c:pt idx="1">
                  <c:v>34.92</c:v>
                </c:pt>
                <c:pt idx="2">
                  <c:v>36.44</c:v>
                </c:pt>
                <c:pt idx="3">
                  <c:v>34.29</c:v>
                </c:pt>
                <c:pt idx="4">
                  <c:v>35.340000000000003</c:v>
                </c:pt>
              </c:numCache>
            </c:numRef>
          </c:val>
          <c:smooth val="0"/>
          <c:extLst>
            <c:ext xmlns:c16="http://schemas.microsoft.com/office/drawing/2014/chart" uri="{C3380CC4-5D6E-409C-BE32-E72D297353CC}">
              <c16:uniqueId val="{00000001-C276-434E-95E5-6C591FE34B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45.1</c:v>
                </c:pt>
                <c:pt idx="1">
                  <c:v>44.44</c:v>
                </c:pt>
                <c:pt idx="2">
                  <c:v>44.44</c:v>
                </c:pt>
                <c:pt idx="3">
                  <c:v>44.44</c:v>
                </c:pt>
                <c:pt idx="4">
                  <c:v>46.36</c:v>
                </c:pt>
              </c:numCache>
            </c:numRef>
          </c:val>
          <c:extLst>
            <c:ext xmlns:c16="http://schemas.microsoft.com/office/drawing/2014/chart" uri="{C3380CC4-5D6E-409C-BE32-E72D297353CC}">
              <c16:uniqueId val="{00000000-F908-4D4D-BCFA-DDC8E71A073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88.02</c:v>
                </c:pt>
                <c:pt idx="1">
                  <c:v>88.64</c:v>
                </c:pt>
                <c:pt idx="2">
                  <c:v>89.93</c:v>
                </c:pt>
                <c:pt idx="3">
                  <c:v>89.88</c:v>
                </c:pt>
                <c:pt idx="4">
                  <c:v>91.52</c:v>
                </c:pt>
              </c:numCache>
            </c:numRef>
          </c:val>
          <c:smooth val="0"/>
          <c:extLst>
            <c:ext xmlns:c16="http://schemas.microsoft.com/office/drawing/2014/chart" uri="{C3380CC4-5D6E-409C-BE32-E72D297353CC}">
              <c16:uniqueId val="{00000001-F908-4D4D-BCFA-DDC8E71A073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37.74</c:v>
                </c:pt>
                <c:pt idx="1">
                  <c:v>36.44</c:v>
                </c:pt>
                <c:pt idx="2">
                  <c:v>34.65</c:v>
                </c:pt>
                <c:pt idx="3">
                  <c:v>79.739999999999995</c:v>
                </c:pt>
                <c:pt idx="4">
                  <c:v>79.62</c:v>
                </c:pt>
              </c:numCache>
            </c:numRef>
          </c:val>
          <c:extLst>
            <c:ext xmlns:c16="http://schemas.microsoft.com/office/drawing/2014/chart" uri="{C3380CC4-5D6E-409C-BE32-E72D297353CC}">
              <c16:uniqueId val="{00000000-AB78-4DF8-B85B-F43D186FD6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78-4DF8-B85B-F43D186FD6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4B-4283-91CD-D579FA544E0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4B-4283-91CD-D579FA544E0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55-47D8-BDD2-FA00215AD0B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55-47D8-BDD2-FA00215AD0B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11-4A13-8CA8-8BD62192B0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11-4A13-8CA8-8BD62192B0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B1-4C5B-91E0-3D86A3C12B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B1-4C5B-91E0-3D86A3C12B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10408.209999999999</c:v>
                </c:pt>
                <c:pt idx="1">
                  <c:v>14196.41</c:v>
                </c:pt>
                <c:pt idx="2">
                  <c:v>9719.4500000000007</c:v>
                </c:pt>
                <c:pt idx="3" formatCode="#,##0.00;&quot;△&quot;#,##0.00">
                  <c:v>0</c:v>
                </c:pt>
                <c:pt idx="4" formatCode="#,##0.00;&quot;△&quot;#,##0.00">
                  <c:v>0</c:v>
                </c:pt>
              </c:numCache>
            </c:numRef>
          </c:val>
          <c:extLst>
            <c:ext xmlns:c16="http://schemas.microsoft.com/office/drawing/2014/chart" uri="{C3380CC4-5D6E-409C-BE32-E72D297353CC}">
              <c16:uniqueId val="{00000000-BE12-4D1D-AD73-AC5835D33CB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2784</c:v>
                </c:pt>
                <c:pt idx="1">
                  <c:v>2464.06</c:v>
                </c:pt>
                <c:pt idx="2">
                  <c:v>1914.94</c:v>
                </c:pt>
                <c:pt idx="3">
                  <c:v>1759.36</c:v>
                </c:pt>
                <c:pt idx="4">
                  <c:v>1837.88</c:v>
                </c:pt>
              </c:numCache>
            </c:numRef>
          </c:val>
          <c:smooth val="0"/>
          <c:extLst>
            <c:ext xmlns:c16="http://schemas.microsoft.com/office/drawing/2014/chart" uri="{C3380CC4-5D6E-409C-BE32-E72D297353CC}">
              <c16:uniqueId val="{00000001-BE12-4D1D-AD73-AC5835D33CB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13.96</c:v>
                </c:pt>
                <c:pt idx="1">
                  <c:v>13.67</c:v>
                </c:pt>
                <c:pt idx="2">
                  <c:v>12.08</c:v>
                </c:pt>
                <c:pt idx="3">
                  <c:v>28.39</c:v>
                </c:pt>
                <c:pt idx="4">
                  <c:v>26.6</c:v>
                </c:pt>
              </c:numCache>
            </c:numRef>
          </c:val>
          <c:extLst>
            <c:ext xmlns:c16="http://schemas.microsoft.com/office/drawing/2014/chart" uri="{C3380CC4-5D6E-409C-BE32-E72D297353CC}">
              <c16:uniqueId val="{00000000-D267-4E6B-A42F-ADE8921B16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29.21</c:v>
                </c:pt>
                <c:pt idx="1">
                  <c:v>32.909999999999997</c:v>
                </c:pt>
                <c:pt idx="2">
                  <c:v>34.020000000000003</c:v>
                </c:pt>
                <c:pt idx="3">
                  <c:v>37.200000000000003</c:v>
                </c:pt>
                <c:pt idx="4">
                  <c:v>35.03</c:v>
                </c:pt>
              </c:numCache>
            </c:numRef>
          </c:val>
          <c:smooth val="0"/>
          <c:extLst>
            <c:ext xmlns:c16="http://schemas.microsoft.com/office/drawing/2014/chart" uri="{C3380CC4-5D6E-409C-BE32-E72D297353CC}">
              <c16:uniqueId val="{00000001-D267-4E6B-A42F-ADE8921B16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2090.66</c:v>
                </c:pt>
                <c:pt idx="1">
                  <c:v>2265.5500000000002</c:v>
                </c:pt>
                <c:pt idx="2">
                  <c:v>2370.94</c:v>
                </c:pt>
                <c:pt idx="3">
                  <c:v>863.98</c:v>
                </c:pt>
                <c:pt idx="4">
                  <c:v>845.36</c:v>
                </c:pt>
              </c:numCache>
            </c:numRef>
          </c:val>
          <c:extLst>
            <c:ext xmlns:c16="http://schemas.microsoft.com/office/drawing/2014/chart" uri="{C3380CC4-5D6E-409C-BE32-E72D297353CC}">
              <c16:uniqueId val="{00000000-F539-43D7-BB08-A0667CB9D26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620.01</c:v>
                </c:pt>
                <c:pt idx="1">
                  <c:v>561.54</c:v>
                </c:pt>
                <c:pt idx="2">
                  <c:v>553.77</c:v>
                </c:pt>
                <c:pt idx="3">
                  <c:v>508.64</c:v>
                </c:pt>
                <c:pt idx="4">
                  <c:v>525.22</c:v>
                </c:pt>
              </c:numCache>
            </c:numRef>
          </c:val>
          <c:smooth val="0"/>
          <c:extLst>
            <c:ext xmlns:c16="http://schemas.microsoft.com/office/drawing/2014/chart" uri="{C3380CC4-5D6E-409C-BE32-E72D297353CC}">
              <c16:uniqueId val="{00000001-F539-43D7-BB08-A0667CB9D26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【1,937.22】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小規模集合排水処理</v>
      </c>
      <c r="Q8" s="71"/>
      <c r="R8" s="71"/>
      <c r="S8" s="71"/>
      <c r="T8" s="71"/>
      <c r="U8" s="71"/>
      <c r="V8" s="71"/>
      <c r="W8" s="71" t="str">
        <f>データ!L6</f>
        <v>I2</v>
      </c>
      <c r="X8" s="71"/>
      <c r="Y8" s="71"/>
      <c r="Z8" s="71"/>
      <c r="AA8" s="71"/>
      <c r="AB8" s="71"/>
      <c r="AC8" s="71"/>
      <c r="AD8" s="72" t="str">
        <f>データ!$M$6</f>
        <v>非設置</v>
      </c>
      <c r="AE8" s="72"/>
      <c r="AF8" s="72"/>
      <c r="AG8" s="72"/>
      <c r="AH8" s="72"/>
      <c r="AI8" s="72"/>
      <c r="AJ8" s="72"/>
      <c r="AK8" s="3"/>
      <c r="AL8" s="68">
        <f>データ!S6</f>
        <v>74250</v>
      </c>
      <c r="AM8" s="68"/>
      <c r="AN8" s="68"/>
      <c r="AO8" s="68"/>
      <c r="AP8" s="68"/>
      <c r="AQ8" s="68"/>
      <c r="AR8" s="68"/>
      <c r="AS8" s="68"/>
      <c r="AT8" s="67">
        <f>データ!T6</f>
        <v>1026.9100000000001</v>
      </c>
      <c r="AU8" s="67"/>
      <c r="AV8" s="67"/>
      <c r="AW8" s="67"/>
      <c r="AX8" s="67"/>
      <c r="AY8" s="67"/>
      <c r="AZ8" s="67"/>
      <c r="BA8" s="67"/>
      <c r="BB8" s="67">
        <f>データ!U6</f>
        <v>72.3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0.2</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151</v>
      </c>
      <c r="AM10" s="68"/>
      <c r="AN10" s="68"/>
      <c r="AO10" s="68"/>
      <c r="AP10" s="68"/>
      <c r="AQ10" s="68"/>
      <c r="AR10" s="68"/>
      <c r="AS10" s="68"/>
      <c r="AT10" s="67">
        <f>データ!W6</f>
        <v>0.15</v>
      </c>
      <c r="AU10" s="67"/>
      <c r="AV10" s="67"/>
      <c r="AW10" s="67"/>
      <c r="AX10" s="67"/>
      <c r="AY10" s="67"/>
      <c r="AZ10" s="67"/>
      <c r="BA10" s="67"/>
      <c r="BB10" s="67">
        <f>データ!X6</f>
        <v>1006.67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【1,937.22】</v>
      </c>
      <c r="I86" s="26" t="str">
        <f>データ!CA6</f>
        <v>【35.30】</v>
      </c>
      <c r="J86" s="26" t="str">
        <f>データ!CL6</f>
        <v>【521.14】</v>
      </c>
      <c r="K86" s="26" t="str">
        <f>データ!CW6</f>
        <v>【35.75】</v>
      </c>
      <c r="L86" s="26" t="str">
        <f>データ!DH6</f>
        <v>【90.51】</v>
      </c>
      <c r="M86" s="26" t="s">
        <v>44</v>
      </c>
      <c r="N86" s="26" t="s">
        <v>45</v>
      </c>
      <c r="O86" s="26" t="str">
        <f>データ!EO6</f>
        <v>【0.00】</v>
      </c>
    </row>
  </sheetData>
  <sheetProtection algorithmName="SHA-512" hashValue="9JydFHLYNwcdAw/vmlyt1NAtcrogQzXKPP4jqdYTcGzG1t8aaYBjbwbdmPx9jUgzFSczOfGfj4w4101le0mjsw==" saltValue="DO76WwkGhXkzDwugeS77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2018</v>
      </c>
      <c r="C6" s="33">
        <f t="shared" ref="C6:X6" si="3">C7</f>
        <v>302066</v>
      </c>
      <c r="D6" s="33">
        <f t="shared" si="3"/>
        <v>47</v>
      </c>
      <c r="E6" s="33">
        <f t="shared" si="3"/>
        <v>17</v>
      </c>
      <c r="F6" s="33">
        <f t="shared" si="3"/>
        <v>9</v>
      </c>
      <c r="G6" s="33">
        <f t="shared" si="3"/>
        <v>0</v>
      </c>
      <c r="H6" s="33" t="str">
        <f t="shared" si="3"/>
        <v>和歌山県　田辺市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0.2</v>
      </c>
      <c r="Q6" s="34">
        <f t="shared" si="3"/>
        <v>100</v>
      </c>
      <c r="R6" s="34">
        <f t="shared" si="3"/>
        <v>3780</v>
      </c>
      <c r="S6" s="34">
        <f t="shared" si="3"/>
        <v>74250</v>
      </c>
      <c r="T6" s="34">
        <f t="shared" si="3"/>
        <v>1026.9100000000001</v>
      </c>
      <c r="U6" s="34">
        <f t="shared" si="3"/>
        <v>72.3</v>
      </c>
      <c r="V6" s="34">
        <f t="shared" si="3"/>
        <v>151</v>
      </c>
      <c r="W6" s="34">
        <f t="shared" si="3"/>
        <v>0.15</v>
      </c>
      <c r="X6" s="34">
        <f t="shared" si="3"/>
        <v>1006.67</v>
      </c>
      <c r="Y6" s="35">
        <f>IF(Y7="",NA(),Y7)</f>
        <v>37.74</v>
      </c>
      <c r="Z6" s="35">
        <f t="shared" ref="Z6:AH6" si="4">IF(Z7="",NA(),Z7)</f>
        <v>36.44</v>
      </c>
      <c r="AA6" s="35">
        <f t="shared" si="4"/>
        <v>34.65</v>
      </c>
      <c r="AB6" s="35">
        <f t="shared" si="4"/>
        <v>79.739999999999995</v>
      </c>
      <c r="AC6" s="35">
        <f t="shared" si="4"/>
        <v>79.62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10408.209999999999</v>
      </c>
      <c r="BG6" s="35">
        <f t="shared" ref="BG6:BO6" si="7">IF(BG7="",NA(),BG7)</f>
        <v>14196.41</v>
      </c>
      <c r="BH6" s="35">
        <f t="shared" si="7"/>
        <v>9719.4500000000007</v>
      </c>
      <c r="BI6" s="34">
        <f t="shared" si="7"/>
        <v>0</v>
      </c>
      <c r="BJ6" s="34">
        <f t="shared" si="7"/>
        <v>0</v>
      </c>
      <c r="BK6" s="35">
        <f t="shared" si="7"/>
        <v>2784</v>
      </c>
      <c r="BL6" s="35">
        <f t="shared" si="7"/>
        <v>2464.06</v>
      </c>
      <c r="BM6" s="35">
        <f t="shared" si="7"/>
        <v>1914.94</v>
      </c>
      <c r="BN6" s="35">
        <f t="shared" si="7"/>
        <v>1759.36</v>
      </c>
      <c r="BO6" s="35">
        <f t="shared" si="7"/>
        <v>1837.88</v>
      </c>
      <c r="BP6" s="34" t="str">
        <f>IF(BP7="","",IF(BP7="-","【-】","【"&amp;SUBSTITUTE(TEXT(BP7,"#,##0.00"),"-","△")&amp;"】"))</f>
        <v>【1,937.22】</v>
      </c>
      <c r="BQ6" s="35">
        <f>IF(BQ7="",NA(),BQ7)</f>
        <v>13.96</v>
      </c>
      <c r="BR6" s="35">
        <f t="shared" ref="BR6:BZ6" si="8">IF(BR7="",NA(),BR7)</f>
        <v>13.67</v>
      </c>
      <c r="BS6" s="35">
        <f t="shared" si="8"/>
        <v>12.08</v>
      </c>
      <c r="BT6" s="35">
        <f t="shared" si="8"/>
        <v>28.39</v>
      </c>
      <c r="BU6" s="35">
        <f t="shared" si="8"/>
        <v>26.6</v>
      </c>
      <c r="BV6" s="35">
        <f t="shared" si="8"/>
        <v>29.21</v>
      </c>
      <c r="BW6" s="35">
        <f t="shared" si="8"/>
        <v>32.909999999999997</v>
      </c>
      <c r="BX6" s="35">
        <f t="shared" si="8"/>
        <v>34.020000000000003</v>
      </c>
      <c r="BY6" s="35">
        <f t="shared" si="8"/>
        <v>37.200000000000003</v>
      </c>
      <c r="BZ6" s="35">
        <f t="shared" si="8"/>
        <v>35.03</v>
      </c>
      <c r="CA6" s="34" t="str">
        <f>IF(CA7="","",IF(CA7="-","【-】","【"&amp;SUBSTITUTE(TEXT(CA7,"#,##0.00"),"-","△")&amp;"】"))</f>
        <v>【35.30】</v>
      </c>
      <c r="CB6" s="35">
        <f>IF(CB7="",NA(),CB7)</f>
        <v>2090.66</v>
      </c>
      <c r="CC6" s="35">
        <f t="shared" ref="CC6:CK6" si="9">IF(CC7="",NA(),CC7)</f>
        <v>2265.5500000000002</v>
      </c>
      <c r="CD6" s="35">
        <f t="shared" si="9"/>
        <v>2370.94</v>
      </c>
      <c r="CE6" s="35">
        <f t="shared" si="9"/>
        <v>863.98</v>
      </c>
      <c r="CF6" s="35">
        <f t="shared" si="9"/>
        <v>845.36</v>
      </c>
      <c r="CG6" s="35">
        <f t="shared" si="9"/>
        <v>620.01</v>
      </c>
      <c r="CH6" s="35">
        <f t="shared" si="9"/>
        <v>561.54</v>
      </c>
      <c r="CI6" s="35">
        <f t="shared" si="9"/>
        <v>553.77</v>
      </c>
      <c r="CJ6" s="35">
        <f t="shared" si="9"/>
        <v>508.64</v>
      </c>
      <c r="CK6" s="35">
        <f t="shared" si="9"/>
        <v>525.22</v>
      </c>
      <c r="CL6" s="34" t="str">
        <f>IF(CL7="","",IF(CL7="-","【-】","【"&amp;SUBSTITUTE(TEXT(CL7,"#,##0.00"),"-","△")&amp;"】"))</f>
        <v>【521.14】</v>
      </c>
      <c r="CM6" s="35">
        <f>IF(CM7="",NA(),CM7)</f>
        <v>27.27</v>
      </c>
      <c r="CN6" s="35">
        <f t="shared" ref="CN6:CV6" si="10">IF(CN7="",NA(),CN7)</f>
        <v>27.27</v>
      </c>
      <c r="CO6" s="35">
        <f t="shared" si="10"/>
        <v>27.27</v>
      </c>
      <c r="CP6" s="35">
        <f t="shared" si="10"/>
        <v>27.27</v>
      </c>
      <c r="CQ6" s="35">
        <f t="shared" si="10"/>
        <v>27.27</v>
      </c>
      <c r="CR6" s="35">
        <f t="shared" si="10"/>
        <v>43.1</v>
      </c>
      <c r="CS6" s="35">
        <f t="shared" si="10"/>
        <v>34.92</v>
      </c>
      <c r="CT6" s="35">
        <f t="shared" si="10"/>
        <v>36.44</v>
      </c>
      <c r="CU6" s="35">
        <f t="shared" si="10"/>
        <v>34.29</v>
      </c>
      <c r="CV6" s="35">
        <f t="shared" si="10"/>
        <v>35.340000000000003</v>
      </c>
      <c r="CW6" s="34" t="str">
        <f>IF(CW7="","",IF(CW7="-","【-】","【"&amp;SUBSTITUTE(TEXT(CW7,"#,##0.00"),"-","△")&amp;"】"))</f>
        <v>【35.75】</v>
      </c>
      <c r="CX6" s="35">
        <f>IF(CX7="",NA(),CX7)</f>
        <v>45.1</v>
      </c>
      <c r="CY6" s="35">
        <f t="shared" ref="CY6:DG6" si="11">IF(CY7="",NA(),CY7)</f>
        <v>44.44</v>
      </c>
      <c r="CZ6" s="35">
        <f t="shared" si="11"/>
        <v>44.44</v>
      </c>
      <c r="DA6" s="35">
        <f t="shared" si="11"/>
        <v>44.44</v>
      </c>
      <c r="DB6" s="35">
        <f t="shared" si="11"/>
        <v>46.36</v>
      </c>
      <c r="DC6" s="35">
        <f t="shared" si="11"/>
        <v>88.02</v>
      </c>
      <c r="DD6" s="35">
        <f t="shared" si="11"/>
        <v>88.64</v>
      </c>
      <c r="DE6" s="35">
        <f t="shared" si="11"/>
        <v>89.93</v>
      </c>
      <c r="DF6" s="35">
        <f t="shared" si="11"/>
        <v>89.88</v>
      </c>
      <c r="DG6" s="35">
        <f t="shared" si="11"/>
        <v>91.52</v>
      </c>
      <c r="DH6" s="34" t="str">
        <f>IF(DH7="","",IF(DH7="-","【-】","【"&amp;SUBSTITUTE(TEXT(DH7,"#,##0.00"),"-","△")&amp;"】"))</f>
        <v>【90.51】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0.01</v>
      </c>
      <c r="EM6" s="34">
        <f t="shared" si="14"/>
        <v>0</v>
      </c>
      <c r="EN6" s="34">
        <f t="shared" si="14"/>
        <v>0</v>
      </c>
      <c r="EO6" s="34" t="str">
        <f>IF(EO7="","",IF(EO7="-","【-】","【"&amp;SUBSTITUTE(TEXT(EO7,"#,##0.00"),"-","△")&amp;"】"))</f>
        <v>【0.00】</v>
      </c>
    </row>
    <row r="7" spans="1:145" s="36" customFormat="1" x14ac:dyDescent="0.2">
      <c r="A7" s="28"/>
      <c r="B7" s="37">
        <v>2018</v>
      </c>
      <c r="C7" s="37">
        <v>302066</v>
      </c>
      <c r="D7" s="37">
        <v>47</v>
      </c>
      <c r="E7" s="37">
        <v>17</v>
      </c>
      <c r="F7" s="37">
        <v>9</v>
      </c>
      <c r="G7" s="37">
        <v>0</v>
      </c>
      <c r="H7" s="37" t="s">
        <v>99</v>
      </c>
      <c r="I7" s="37" t="s">
        <v>100</v>
      </c>
      <c r="J7" s="37" t="s">
        <v>101</v>
      </c>
      <c r="K7" s="37" t="s">
        <v>102</v>
      </c>
      <c r="L7" s="37" t="s">
        <v>103</v>
      </c>
      <c r="M7" s="37" t="s">
        <v>104</v>
      </c>
      <c r="N7" s="38" t="s">
        <v>105</v>
      </c>
      <c r="O7" s="38" t="s">
        <v>106</v>
      </c>
      <c r="P7" s="38">
        <v>0.2</v>
      </c>
      <c r="Q7" s="38">
        <v>100</v>
      </c>
      <c r="R7" s="38">
        <v>3780</v>
      </c>
      <c r="S7" s="38">
        <v>74250</v>
      </c>
      <c r="T7" s="38">
        <v>1026.9100000000001</v>
      </c>
      <c r="U7" s="38">
        <v>72.3</v>
      </c>
      <c r="V7" s="38">
        <v>151</v>
      </c>
      <c r="W7" s="38">
        <v>0.15</v>
      </c>
      <c r="X7" s="38">
        <v>1006.67</v>
      </c>
      <c r="Y7" s="38">
        <v>37.74</v>
      </c>
      <c r="Z7" s="38">
        <v>36.44</v>
      </c>
      <c r="AA7" s="38">
        <v>34.65</v>
      </c>
      <c r="AB7" s="38">
        <v>79.739999999999995</v>
      </c>
      <c r="AC7" s="38">
        <v>79.62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10408.209999999999</v>
      </c>
      <c r="BG7" s="38">
        <v>14196.41</v>
      </c>
      <c r="BH7" s="38">
        <v>9719.4500000000007</v>
      </c>
      <c r="BI7" s="38">
        <v>0</v>
      </c>
      <c r="BJ7" s="38">
        <v>0</v>
      </c>
      <c r="BK7" s="38">
        <v>2784</v>
      </c>
      <c r="BL7" s="38">
        <v>2464.06</v>
      </c>
      <c r="BM7" s="38">
        <v>1914.94</v>
      </c>
      <c r="BN7" s="38">
        <v>1759.36</v>
      </c>
      <c r="BO7" s="38">
        <v>1837.88</v>
      </c>
      <c r="BP7" s="38">
        <v>1937.22</v>
      </c>
      <c r="BQ7" s="38">
        <v>13.96</v>
      </c>
      <c r="BR7" s="38">
        <v>13.67</v>
      </c>
      <c r="BS7" s="38">
        <v>12.08</v>
      </c>
      <c r="BT7" s="38">
        <v>28.39</v>
      </c>
      <c r="BU7" s="38">
        <v>26.6</v>
      </c>
      <c r="BV7" s="38">
        <v>29.21</v>
      </c>
      <c r="BW7" s="38">
        <v>32.909999999999997</v>
      </c>
      <c r="BX7" s="38">
        <v>34.020000000000003</v>
      </c>
      <c r="BY7" s="38">
        <v>37.200000000000003</v>
      </c>
      <c r="BZ7" s="38">
        <v>35.03</v>
      </c>
      <c r="CA7" s="38">
        <v>35.299999999999997</v>
      </c>
      <c r="CB7" s="38">
        <v>2090.66</v>
      </c>
      <c r="CC7" s="38">
        <v>2265.5500000000002</v>
      </c>
      <c r="CD7" s="38">
        <v>2370.94</v>
      </c>
      <c r="CE7" s="38">
        <v>863.98</v>
      </c>
      <c r="CF7" s="38">
        <v>845.36</v>
      </c>
      <c r="CG7" s="38">
        <v>620.01</v>
      </c>
      <c r="CH7" s="38">
        <v>561.54</v>
      </c>
      <c r="CI7" s="38">
        <v>553.77</v>
      </c>
      <c r="CJ7" s="38">
        <v>508.64</v>
      </c>
      <c r="CK7" s="38">
        <v>525.22</v>
      </c>
      <c r="CL7" s="38">
        <v>521.14</v>
      </c>
      <c r="CM7" s="38">
        <v>27.27</v>
      </c>
      <c r="CN7" s="38">
        <v>27.27</v>
      </c>
      <c r="CO7" s="38">
        <v>27.27</v>
      </c>
      <c r="CP7" s="38">
        <v>27.27</v>
      </c>
      <c r="CQ7" s="38">
        <v>27.27</v>
      </c>
      <c r="CR7" s="38">
        <v>43.1</v>
      </c>
      <c r="CS7" s="38">
        <v>34.92</v>
      </c>
      <c r="CT7" s="38">
        <v>36.44</v>
      </c>
      <c r="CU7" s="38">
        <v>34.29</v>
      </c>
      <c r="CV7" s="38">
        <v>35.340000000000003</v>
      </c>
      <c r="CW7" s="38">
        <v>35.75</v>
      </c>
      <c r="CX7" s="38">
        <v>45.1</v>
      </c>
      <c r="CY7" s="38">
        <v>44.44</v>
      </c>
      <c r="CZ7" s="38">
        <v>44.44</v>
      </c>
      <c r="DA7" s="38">
        <v>44.44</v>
      </c>
      <c r="DB7" s="38">
        <v>46.36</v>
      </c>
      <c r="DC7" s="38">
        <v>88.02</v>
      </c>
      <c r="DD7" s="38">
        <v>88.64</v>
      </c>
      <c r="DE7" s="38">
        <v>89.93</v>
      </c>
      <c r="DF7" s="38">
        <v>89.88</v>
      </c>
      <c r="DG7" s="38">
        <v>91.52</v>
      </c>
      <c r="DH7" s="38">
        <v>90.51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0.01</v>
      </c>
      <c r="EM7" s="38">
        <v>0</v>
      </c>
      <c r="EN7" s="38">
        <v>0</v>
      </c>
      <c r="EO7" s="38">
        <v>0</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US-I0283</dc:creator>
  <cp:lastModifiedBy>Windows ユーザー</cp:lastModifiedBy>
  <cp:lastPrinted>2020-02-07T01:48:58Z</cp:lastPrinted>
  <dcterms:created xsi:type="dcterms:W3CDTF">2020-02-07T01:12:33Z</dcterms:created>
  <dcterms:modified xsi:type="dcterms:W3CDTF">2020-02-07T01:50:42Z</dcterms:modified>
</cp:coreProperties>
</file>