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X:\02 生活排水係\01庶務\03生活排水雑件関係書\生活排水雑件関係書\R02\R2_庁内調査\R3.2.4_≪お願い・明日2-5〆≫公営企業経営比較分析について - WebMailer\回答\"/>
    </mc:Choice>
  </mc:AlternateContent>
  <xr:revisionPtr revIDLastSave="0" documentId="13_ncr:1_{37A2A10F-3055-48B9-979A-09B80380F1F5}" xr6:coauthVersionLast="36" xr6:coauthVersionMax="36" xr10:uidLastSave="{00000000-0000-0000-0000-000000000000}"/>
  <workbookProtection workbookAlgorithmName="SHA-512" workbookHashValue="zkxGXQReFohYJQ8wjgM3IzlmxUoXH60XN7PGUU/i+tnknZEZcZnUlk3Q7mfrBg9dOhEL/dKa4v4DdNAmmUID6w==" workbookSaltValue="Eli3z+PA5YKHZLsS+DlY2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<sst xmlns="http://schemas.openxmlformats.org/spreadsheetml/2006/main" count="236" uniqueCount="119">
  <si>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</si>
  <si>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</si>
  <si>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</si>
  <si>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</si>
  <si>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</si>
  <si>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</si>
  <si>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</si>
  <si>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</si>
  <si>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</si>
  <si>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</si>
  <si>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</si>
  <si>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</si>
  <si>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</si>
  <si>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</si>
  <si>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</si>
  <si>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</si>
  <si>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</si>
  <si>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</si>
  <si>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</si>
  <si>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</si>
  <si>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</si>
  <si>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</si>
  <si>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</si>
  <si>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</si>
  <si>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</si>
  <si>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</si>
  <si>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</si>
  <si>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</si>
  <si>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</si>
  <si>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</si>
  <si>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</si>
  <si>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</si>
  <si>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</si>
  <si>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</si>
  <si>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</si>
  <si>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</si>
  <si>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</si>
  <si>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</si>
  <si>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</si>
  <si>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</si>
  <si>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</si>
  <si>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</si>
  <si>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</si>
  <si>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</si>
  <si>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</si>
  <si>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</si>
  <si>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</si>
  <si>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</si>
  <si>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</si>
  <si>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</si>
  <si>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</si>
  <si>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</si>
  <si>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</si>
  <si>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</si>
  <si>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</si>
  <si>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</si>
  <si>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</si>
  <si>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</si>
  <si>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</si>
  <si>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</si>
  <si>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</si>
  <si>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</si>
  <si>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</si>
  <si>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</si>
  <si>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</si>
  <si>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</si>
  <si>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</si>
  <si>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</si>
  <si>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</si>
  <si>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</si>
  <si>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</si>
  <si>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</si>
  <si>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</si>
  <si>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</si>
  <si>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</si>
  <si>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</si>
  <si>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</si>
  <si>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</si>
  <si>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</si>
  <si>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</si>
  <si>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</si>
  <si>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</si>
  <si>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</si>
  <si>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</si>
  <si>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</si>
  <si>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</si>
  <si>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</si>
  <si>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</si>
  <si>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</si>
  <si>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</si>
  <si>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</si>
  <si>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</si>
  <si>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</si>
  <si>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</si>
  <si>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</si>
  <si>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</si>
  <si>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</si>
  <si>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</si>
  <si>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</si>
  <si>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</si>
  <si>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</si>
  <si>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</si>
  <si>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</si>
  <si>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</si>
  <si>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</si>
  <si>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</si>
  <si>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</si>
  <si>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</si>
  <si>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</si>
  <si>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</si>
  <si>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</si>
  <si>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</si>
  <si>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</si>
  <si>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</si>
  <si>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</si>
  <si>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</si>
  <si>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汚水処理原価は、類似団体より高い数値となっているため、接続率の向上を図る等有収水量の増加に努め、汚水処理原価の改善に努めてまいります。
　施設利用率は、類似団体より高い数値を維持しており、今後もさらに接続促進の普及啓発・周知活動を行い、施設利用率を高めていけるよう努めてまいります。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rPh sb="187" eb="188">
      <t>タカ</t>
    </rPh>
    <rPh sb="255" eb="256">
      <t>タカ</t>
    </rPh>
    <rPh sb="257" eb="259">
      <t>スウチ</t>
    </rPh>
    <phoneticPr fontId="4"/>
  </si>
  <si>
    <t>　平成30年度に国道田辺西バイパス工事に伴い管渠の一部を敷設替えしましたが、現在、大きな改修を要する施設の故障等は生じていません。令和元年度事業として、施設及び管路等の機能診断調査と機能保全計画（長期的な改修計画）の策定を行いました。今後老朽化により発生する改修経費も想定した計画的な老朽化対策に取り組んでまいります。</t>
    <rPh sb="1" eb="3">
      <t>ヘイセイ</t>
    </rPh>
    <rPh sb="5" eb="7">
      <t>ネンド</t>
    </rPh>
    <rPh sb="8" eb="10">
      <t>コクドウ</t>
    </rPh>
    <rPh sb="10" eb="12">
      <t>タナベ</t>
    </rPh>
    <rPh sb="12" eb="13">
      <t>ニシ</t>
    </rPh>
    <rPh sb="17" eb="19">
      <t>コウジ</t>
    </rPh>
    <rPh sb="20" eb="21">
      <t>トモナ</t>
    </rPh>
    <rPh sb="22" eb="24">
      <t>カンキョ</t>
    </rPh>
    <rPh sb="25" eb="27">
      <t>イチブ</t>
    </rPh>
    <rPh sb="28" eb="30">
      <t>フセツ</t>
    </rPh>
    <rPh sb="30" eb="31">
      <t>ガ</t>
    </rPh>
    <rPh sb="38" eb="40">
      <t>ゲンザイ</t>
    </rPh>
    <rPh sb="47" eb="48">
      <t>ヨウ</t>
    </rPh>
    <rPh sb="50" eb="52">
      <t>シセツ</t>
    </rPh>
    <rPh sb="53" eb="55">
      <t>コショウ</t>
    </rPh>
    <rPh sb="55" eb="56">
      <t>トウ</t>
    </rPh>
    <rPh sb="57" eb="58">
      <t>ショウ</t>
    </rPh>
    <rPh sb="65" eb="67">
      <t>レイワ</t>
    </rPh>
    <rPh sb="67" eb="68">
      <t>モト</t>
    </rPh>
    <rPh sb="91" eb="93">
      <t>キノウ</t>
    </rPh>
    <rPh sb="93" eb="95">
      <t>ホゼン</t>
    </rPh>
    <rPh sb="95" eb="97">
      <t>ケイカク</t>
    </rPh>
    <phoneticPr fontId="4"/>
  </si>
  <si>
    <t>　本市の漁業集落排水事業は、本市の芳養地域で行われている事業です。
　平成21年９月全域供用開始から平成29年度までは加入戸数も増加傾向で料金収入も徐々に増加してきている状況でありましたが、令和元年度は加入戸数及び料金収入も横ばいであったため、更なる接続促進の啓発及び周知活動に努めるとともに、令和元年度に行った機能診断調査・機能保全計画（長期的な改修計画）に基づき、計画的かつ効率的な施設の維持管理を行い、地域の生活環境の向上を図り、経営の安定化に努めてまいります。</t>
    <rPh sb="50" eb="52">
      <t>ヘイセイ</t>
    </rPh>
    <rPh sb="99" eb="100">
      <t>ド</t>
    </rPh>
    <rPh sb="101" eb="103">
      <t>カニュウ</t>
    </rPh>
    <rPh sb="103" eb="105">
      <t>コスウ</t>
    </rPh>
    <rPh sb="105" eb="106">
      <t>オヨ</t>
    </rPh>
    <rPh sb="107" eb="109">
      <t>リョウキン</t>
    </rPh>
    <rPh sb="109" eb="111">
      <t>シュウニュウ</t>
    </rPh>
    <rPh sb="112" eb="113">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</si>
</sst>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quot;-&quot;">
                  <c:v>1.1200000000000001</c:v>
                </c:pt>
                <c:pt idx="4" formatCode="#,##0.00;&quot;△&quot;#,##0.00;&quot;-&quot;">
                  <c:v>0.28999999999999998</c:v>
                </c:pt>
              </c:numCache>
            </c:numRef>
          </c:val>
          <c:extLst>
            <c:ext xmlns:c16="http://schemas.microsoft.com/office/drawing/2014/chart" uri="{C3380CC4-5D6E-409C-BE32-E72D297353CC}">
              <c16:uniqueId val="{00000000-4806-4CE3-84BC-90BEB293E48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c:v>
                </c:pt>
                <c:pt idx="1">
                  <c:v>0</c:v>
                </c:pt>
                <c:pt idx="2">
                  <c:v>0</c:v>
                </c:pt>
                <c:pt idx="3" formatCode="#,##0.00;&quot;△&quot;#,##0.00;&quot;-&quot;">
                  <c:v>0.26</c:v>
                </c:pt>
                <c:pt idx="4" formatCode="#,##0.00;&quot;△&quot;#,##0.00;&quot;-&quot;">
                  <c:v>0.04</c:v>
                </c:pt>
              </c:numCache>
            </c:numRef>
          </c:val>
          <c:smooth val="0"/>
          <c:extLst>
            <c:ext xmlns:c16="http://schemas.microsoft.com/office/drawing/2014/chart" uri="{C3380CC4-5D6E-409C-BE32-E72D297353CC}">
              <c16:uniqueId val="{00000001-4806-4CE3-84BC-90BEB293E48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35.090000000000003</c:v>
                </c:pt>
                <c:pt idx="1">
                  <c:v>34.799999999999997</c:v>
                </c:pt>
                <c:pt idx="2">
                  <c:v>34.36</c:v>
                </c:pt>
                <c:pt idx="3">
                  <c:v>33.92</c:v>
                </c:pt>
                <c:pt idx="4">
                  <c:v>33.92</c:v>
                </c:pt>
              </c:numCache>
            </c:numRef>
          </c:val>
          <c:extLst>
            <c:ext xmlns:c16="http://schemas.microsoft.com/office/drawing/2014/chart" uri="{C3380CC4-5D6E-409C-BE32-E72D297353CC}">
              <c16:uniqueId val="{00000000-2485-453F-9E2E-56F2EE68F26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29.28</c:v>
                </c:pt>
                <c:pt idx="1">
                  <c:v>29.4</c:v>
                </c:pt>
                <c:pt idx="2">
                  <c:v>29.8</c:v>
                </c:pt>
                <c:pt idx="3">
                  <c:v>29.43</c:v>
                </c:pt>
                <c:pt idx="4">
                  <c:v>26.7</c:v>
                </c:pt>
              </c:numCache>
            </c:numRef>
          </c:val>
          <c:smooth val="0"/>
          <c:extLst>
            <c:ext xmlns:c16="http://schemas.microsoft.com/office/drawing/2014/chart" uri="{C3380CC4-5D6E-409C-BE32-E72D297353CC}">
              <c16:uniqueId val="{00000001-2485-453F-9E2E-56F2EE68F26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55.8</c:v>
                </c:pt>
                <c:pt idx="1">
                  <c:v>56.96</c:v>
                </c:pt>
                <c:pt idx="2">
                  <c:v>57.94</c:v>
                </c:pt>
                <c:pt idx="3">
                  <c:v>58.89</c:v>
                </c:pt>
                <c:pt idx="4">
                  <c:v>61.09</c:v>
                </c:pt>
              </c:numCache>
            </c:numRef>
          </c:val>
          <c:extLst>
            <c:ext xmlns:c16="http://schemas.microsoft.com/office/drawing/2014/chart" uri="{C3380CC4-5D6E-409C-BE32-E72D297353CC}">
              <c16:uniqueId val="{00000000-C9C0-4630-90F1-707969C50B7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66.819999999999993</c:v>
                </c:pt>
                <c:pt idx="1">
                  <c:v>63.77</c:v>
                </c:pt>
                <c:pt idx="2">
                  <c:v>66.95</c:v>
                </c:pt>
                <c:pt idx="3">
                  <c:v>66.33</c:v>
                </c:pt>
                <c:pt idx="4">
                  <c:v>66.459999999999994</c:v>
                </c:pt>
              </c:numCache>
            </c:numRef>
          </c:val>
          <c:smooth val="0"/>
          <c:extLst>
            <c:ext xmlns:c16="http://schemas.microsoft.com/office/drawing/2014/chart" uri="{C3380CC4-5D6E-409C-BE32-E72D297353CC}">
              <c16:uniqueId val="{00000001-C9C0-4630-90F1-707969C50B7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59.15</c:v>
                </c:pt>
                <c:pt idx="1">
                  <c:v>56.75</c:v>
                </c:pt>
                <c:pt idx="2">
                  <c:v>100.08</c:v>
                </c:pt>
                <c:pt idx="3">
                  <c:v>99.41</c:v>
                </c:pt>
                <c:pt idx="4">
                  <c:v>100.65</c:v>
                </c:pt>
              </c:numCache>
            </c:numRef>
          </c:val>
          <c:extLst>
            <c:ext xmlns:c16="http://schemas.microsoft.com/office/drawing/2014/chart" uri="{C3380CC4-5D6E-409C-BE32-E72D297353CC}">
              <c16:uniqueId val="{00000000-E659-422E-A67F-2A5A827F364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59-422E-A67F-2A5A827F364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93-4502-A315-623D8DCB51D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93-4502-A315-623D8DCB51D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9B-4456-AD55-D4ADABE249A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9B-4456-AD55-D4ADABE249A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34-4D60-B692-B2377339CD1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34-4D60-B692-B2377339CD1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FA-4CF3-8D31-4D2B3025762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A-4CF3-8D31-4D2B3025762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4550.49</c:v>
                </c:pt>
                <c:pt idx="1">
                  <c:v>3467.83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F52-47F9-850C-4A0B1F5B56C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1451.54</c:v>
                </c:pt>
                <c:pt idx="1">
                  <c:v>1700.42</c:v>
                </c:pt>
                <c:pt idx="2">
                  <c:v>1491.92</c:v>
                </c:pt>
                <c:pt idx="3">
                  <c:v>1756.26</c:v>
                </c:pt>
                <c:pt idx="4">
                  <c:v>1864.29</c:v>
                </c:pt>
              </c:numCache>
            </c:numRef>
          </c:val>
          <c:smooth val="0"/>
          <c:extLst>
            <c:ext xmlns:c16="http://schemas.microsoft.com/office/drawing/2014/chart" uri="{C3380CC4-5D6E-409C-BE32-E72D297353CC}">
              <c16:uniqueId val="{00000001-2F52-47F9-850C-4A0B1F5B56C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28.08</c:v>
                </c:pt>
                <c:pt idx="1">
                  <c:v>30.32</c:v>
                </c:pt>
                <c:pt idx="2">
                  <c:v>69.69</c:v>
                </c:pt>
                <c:pt idx="3">
                  <c:v>43.98</c:v>
                </c:pt>
                <c:pt idx="4">
                  <c:v>51.63</c:v>
                </c:pt>
              </c:numCache>
            </c:numRef>
          </c:val>
          <c:extLst>
            <c:ext xmlns:c16="http://schemas.microsoft.com/office/drawing/2014/chart" uri="{C3380CC4-5D6E-409C-BE32-E72D297353CC}">
              <c16:uniqueId val="{00000000-5FBB-42AF-96EA-B7FD5425585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33.58</c:v>
                </c:pt>
                <c:pt idx="1">
                  <c:v>34.51</c:v>
                </c:pt>
                <c:pt idx="2">
                  <c:v>46.77</c:v>
                </c:pt>
                <c:pt idx="3">
                  <c:v>45.78</c:v>
                </c:pt>
                <c:pt idx="4">
                  <c:v>51.32</c:v>
                </c:pt>
              </c:numCache>
            </c:numRef>
          </c:val>
          <c:smooth val="0"/>
          <c:extLst>
            <c:ext xmlns:c16="http://schemas.microsoft.com/office/drawing/2014/chart" uri="{C3380CC4-5D6E-409C-BE32-E72D297353CC}">
              <c16:uniqueId val="{00000001-5FBB-42AF-96EA-B7FD5425585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608.47</c:v>
                </c:pt>
                <c:pt idx="1">
                  <c:v>579.78</c:v>
                </c:pt>
                <c:pt idx="2">
                  <c:v>251.78</c:v>
                </c:pt>
                <c:pt idx="3">
                  <c:v>393.5</c:v>
                </c:pt>
                <c:pt idx="4">
                  <c:v>338.52</c:v>
                </c:pt>
              </c:numCache>
            </c:numRef>
          </c:val>
          <c:extLst>
            <c:ext xmlns:c16="http://schemas.microsoft.com/office/drawing/2014/chart" uri="{C3380CC4-5D6E-409C-BE32-E72D297353CC}">
              <c16:uniqueId val="{00000000-D538-4A6C-B5BB-8DB6EAC747E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514.39</c:v>
                </c:pt>
                <c:pt idx="1">
                  <c:v>476.11</c:v>
                </c:pt>
                <c:pt idx="2">
                  <c:v>348.75</c:v>
                </c:pt>
                <c:pt idx="3">
                  <c:v>367.7</c:v>
                </c:pt>
                <c:pt idx="4">
                  <c:v>329.91</c:v>
                </c:pt>
              </c:numCache>
            </c:numRef>
          </c:val>
          <c:smooth val="0"/>
          <c:extLst>
            <c:ext xmlns:c16="http://schemas.microsoft.com/office/drawing/2014/chart" uri="{C3380CC4-5D6E-409C-BE32-E72D297353CC}">
              <c16:uniqueId val="{00000001-D538-4A6C-B5BB-8DB6EAC747E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和歌山県　田辺市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H3</v>
      </c>
      <c r="X8" s="49"/>
      <c r="Y8" s="49"/>
      <c r="Z8" s="49"/>
      <c r="AA8" s="49"/>
      <c r="AB8" s="49"/>
      <c r="AC8" s="49"/>
      <c r="AD8" s="50" t="str">
        <f>データ!$M$6</f>
        <v>非設置</v>
      </c>
      <c r="AE8" s="50"/>
      <c r="AF8" s="50"/>
      <c r="AG8" s="50"/>
      <c r="AH8" s="50"/>
      <c r="AI8" s="50"/>
      <c r="AJ8" s="50"/>
      <c r="AK8" s="3"/>
      <c r="AL8" s="51">
        <f>データ!S6</f>
        <v>73072</v>
      </c>
      <c r="AM8" s="51"/>
      <c r="AN8" s="51"/>
      <c r="AO8" s="51"/>
      <c r="AP8" s="51"/>
      <c r="AQ8" s="51"/>
      <c r="AR8" s="51"/>
      <c r="AS8" s="51"/>
      <c r="AT8" s="46">
        <f>データ!T6</f>
        <v>1026.9100000000001</v>
      </c>
      <c r="AU8" s="46"/>
      <c r="AV8" s="46"/>
      <c r="AW8" s="46"/>
      <c r="AX8" s="46"/>
      <c r="AY8" s="46"/>
      <c r="AZ8" s="46"/>
      <c r="BA8" s="46"/>
      <c r="BB8" s="46">
        <f>データ!U6</f>
        <v>71.16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2.68</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1943</v>
      </c>
      <c r="AM10" s="51"/>
      <c r="AN10" s="51"/>
      <c r="AO10" s="51"/>
      <c r="AP10" s="51"/>
      <c r="AQ10" s="51"/>
      <c r="AR10" s="51"/>
      <c r="AS10" s="51"/>
      <c r="AT10" s="46">
        <f>データ!W6</f>
        <v>1.01</v>
      </c>
      <c r="AU10" s="46"/>
      <c r="AV10" s="46"/>
      <c r="AW10" s="46"/>
      <c r="AX10" s="46"/>
      <c r="AY10" s="46"/>
      <c r="AZ10" s="46"/>
      <c r="BA10" s="46"/>
      <c r="BB10" s="46">
        <f>データ!X6</f>
        <v>1923.76</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116</v>
      </c>
      <c r="BM16" s="71"/>
      <c r="BN16" s="71"/>
      <c r="BO16" s="71"/>
      <c r="BP16" s="71"/>
      <c r="BQ16" s="71"/>
      <c r="BR16" s="71"/>
      <c r="BS16" s="71"/>
      <c r="BT16" s="71"/>
      <c r="BU16" s="71"/>
      <c r="BV16" s="71"/>
      <c r="BW16" s="71"/>
      <c r="BX16" s="71"/>
      <c r="BY16" s="71"/>
      <c r="BZ16" s="7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0"/>
      <c r="BM34" s="71"/>
      <c r="BN34" s="71"/>
      <c r="BO34" s="71"/>
      <c r="BP34" s="71"/>
      <c r="BQ34" s="71"/>
      <c r="BR34" s="71"/>
      <c r="BS34" s="71"/>
      <c r="BT34" s="71"/>
      <c r="BU34" s="71"/>
      <c r="BV34" s="71"/>
      <c r="BW34" s="71"/>
      <c r="BX34" s="71"/>
      <c r="BY34" s="71"/>
      <c r="BZ34" s="7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0"/>
      <c r="BM35" s="71"/>
      <c r="BN35" s="71"/>
      <c r="BO35" s="71"/>
      <c r="BP35" s="71"/>
      <c r="BQ35" s="71"/>
      <c r="BR35" s="71"/>
      <c r="BS35" s="71"/>
      <c r="BT35" s="71"/>
      <c r="BU35" s="71"/>
      <c r="BV35" s="71"/>
      <c r="BW35" s="71"/>
      <c r="BX35" s="71"/>
      <c r="BY35" s="71"/>
      <c r="BZ35" s="7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0" t="s">
        <v>117</v>
      </c>
      <c r="BM47" s="71"/>
      <c r="BN47" s="71"/>
      <c r="BO47" s="71"/>
      <c r="BP47" s="71"/>
      <c r="BQ47" s="71"/>
      <c r="BR47" s="71"/>
      <c r="BS47" s="71"/>
      <c r="BT47" s="71"/>
      <c r="BU47" s="71"/>
      <c r="BV47" s="71"/>
      <c r="BW47" s="71"/>
      <c r="BX47" s="71"/>
      <c r="BY47" s="71"/>
      <c r="BZ47" s="7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0"/>
      <c r="BM48" s="71"/>
      <c r="BN48" s="71"/>
      <c r="BO48" s="71"/>
      <c r="BP48" s="71"/>
      <c r="BQ48" s="71"/>
      <c r="BR48" s="71"/>
      <c r="BS48" s="71"/>
      <c r="BT48" s="71"/>
      <c r="BU48" s="71"/>
      <c r="BV48" s="71"/>
      <c r="BW48" s="71"/>
      <c r="BX48" s="71"/>
      <c r="BY48" s="71"/>
      <c r="BZ48" s="7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0"/>
      <c r="BM49" s="71"/>
      <c r="BN49" s="71"/>
      <c r="BO49" s="71"/>
      <c r="BP49" s="71"/>
      <c r="BQ49" s="71"/>
      <c r="BR49" s="71"/>
      <c r="BS49" s="71"/>
      <c r="BT49" s="71"/>
      <c r="BU49" s="71"/>
      <c r="BV49" s="71"/>
      <c r="BW49" s="71"/>
      <c r="BX49" s="71"/>
      <c r="BY49" s="71"/>
      <c r="BZ49" s="7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0"/>
      <c r="BM50" s="71"/>
      <c r="BN50" s="71"/>
      <c r="BO50" s="71"/>
      <c r="BP50" s="71"/>
      <c r="BQ50" s="71"/>
      <c r="BR50" s="71"/>
      <c r="BS50" s="71"/>
      <c r="BT50" s="71"/>
      <c r="BU50" s="71"/>
      <c r="BV50" s="71"/>
      <c r="BW50" s="71"/>
      <c r="BX50" s="71"/>
      <c r="BY50" s="71"/>
      <c r="BZ50" s="7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0"/>
      <c r="BM51" s="71"/>
      <c r="BN51" s="71"/>
      <c r="BO51" s="71"/>
      <c r="BP51" s="71"/>
      <c r="BQ51" s="71"/>
      <c r="BR51" s="71"/>
      <c r="BS51" s="71"/>
      <c r="BT51" s="71"/>
      <c r="BU51" s="71"/>
      <c r="BV51" s="71"/>
      <c r="BW51" s="71"/>
      <c r="BX51" s="71"/>
      <c r="BY51" s="71"/>
      <c r="BZ51" s="7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0"/>
      <c r="BM52" s="71"/>
      <c r="BN52" s="71"/>
      <c r="BO52" s="71"/>
      <c r="BP52" s="71"/>
      <c r="BQ52" s="71"/>
      <c r="BR52" s="71"/>
      <c r="BS52" s="71"/>
      <c r="BT52" s="71"/>
      <c r="BU52" s="71"/>
      <c r="BV52" s="71"/>
      <c r="BW52" s="71"/>
      <c r="BX52" s="71"/>
      <c r="BY52" s="71"/>
      <c r="BZ52" s="7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0"/>
      <c r="BM53" s="71"/>
      <c r="BN53" s="71"/>
      <c r="BO53" s="71"/>
      <c r="BP53" s="71"/>
      <c r="BQ53" s="71"/>
      <c r="BR53" s="71"/>
      <c r="BS53" s="71"/>
      <c r="BT53" s="71"/>
      <c r="BU53" s="71"/>
      <c r="BV53" s="71"/>
      <c r="BW53" s="71"/>
      <c r="BX53" s="71"/>
      <c r="BY53" s="71"/>
      <c r="BZ53" s="7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0"/>
      <c r="BM54" s="71"/>
      <c r="BN54" s="71"/>
      <c r="BO54" s="71"/>
      <c r="BP54" s="71"/>
      <c r="BQ54" s="71"/>
      <c r="BR54" s="71"/>
      <c r="BS54" s="71"/>
      <c r="BT54" s="71"/>
      <c r="BU54" s="71"/>
      <c r="BV54" s="71"/>
      <c r="BW54" s="71"/>
      <c r="BX54" s="71"/>
      <c r="BY54" s="71"/>
      <c r="BZ54" s="7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0"/>
      <c r="BM55" s="71"/>
      <c r="BN55" s="71"/>
      <c r="BO55" s="71"/>
      <c r="BP55" s="71"/>
      <c r="BQ55" s="71"/>
      <c r="BR55" s="71"/>
      <c r="BS55" s="71"/>
      <c r="BT55" s="71"/>
      <c r="BU55" s="71"/>
      <c r="BV55" s="71"/>
      <c r="BW55" s="71"/>
      <c r="BX55" s="71"/>
      <c r="BY55" s="71"/>
      <c r="BZ55" s="7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0"/>
      <c r="BM56" s="71"/>
      <c r="BN56" s="71"/>
      <c r="BO56" s="71"/>
      <c r="BP56" s="71"/>
      <c r="BQ56" s="71"/>
      <c r="BR56" s="71"/>
      <c r="BS56" s="71"/>
      <c r="BT56" s="71"/>
      <c r="BU56" s="71"/>
      <c r="BV56" s="71"/>
      <c r="BW56" s="71"/>
      <c r="BX56" s="71"/>
      <c r="BY56" s="71"/>
      <c r="BZ56" s="7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0"/>
      <c r="BM57" s="71"/>
      <c r="BN57" s="71"/>
      <c r="BO57" s="71"/>
      <c r="BP57" s="71"/>
      <c r="BQ57" s="71"/>
      <c r="BR57" s="71"/>
      <c r="BS57" s="71"/>
      <c r="BT57" s="71"/>
      <c r="BU57" s="71"/>
      <c r="BV57" s="71"/>
      <c r="BW57" s="71"/>
      <c r="BX57" s="71"/>
      <c r="BY57" s="71"/>
      <c r="BZ57" s="7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0"/>
      <c r="BM60" s="71"/>
      <c r="BN60" s="71"/>
      <c r="BO60" s="71"/>
      <c r="BP60" s="71"/>
      <c r="BQ60" s="71"/>
      <c r="BR60" s="71"/>
      <c r="BS60" s="71"/>
      <c r="BT60" s="71"/>
      <c r="BU60" s="71"/>
      <c r="BV60" s="71"/>
      <c r="BW60" s="71"/>
      <c r="BX60" s="71"/>
      <c r="BY60" s="71"/>
      <c r="BZ60" s="72"/>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0"/>
      <c r="BM61" s="71"/>
      <c r="BN61" s="71"/>
      <c r="BO61" s="71"/>
      <c r="BP61" s="71"/>
      <c r="BQ61" s="71"/>
      <c r="BR61" s="71"/>
      <c r="BS61" s="71"/>
      <c r="BT61" s="71"/>
      <c r="BU61" s="71"/>
      <c r="BV61" s="71"/>
      <c r="BW61" s="71"/>
      <c r="BX61" s="71"/>
      <c r="BY61" s="71"/>
      <c r="BZ61" s="7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0"/>
      <c r="BM62" s="71"/>
      <c r="BN62" s="71"/>
      <c r="BO62" s="71"/>
      <c r="BP62" s="71"/>
      <c r="BQ62" s="71"/>
      <c r="BR62" s="71"/>
      <c r="BS62" s="71"/>
      <c r="BT62" s="71"/>
      <c r="BU62" s="71"/>
      <c r="BV62" s="71"/>
      <c r="BW62" s="71"/>
      <c r="BX62" s="71"/>
      <c r="BY62" s="71"/>
      <c r="BZ62" s="7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0" t="s">
        <v>118</v>
      </c>
      <c r="BM66" s="71"/>
      <c r="BN66" s="71"/>
      <c r="BO66" s="71"/>
      <c r="BP66" s="71"/>
      <c r="BQ66" s="71"/>
      <c r="BR66" s="71"/>
      <c r="BS66" s="71"/>
      <c r="BT66" s="71"/>
      <c r="BU66" s="71"/>
      <c r="BV66" s="71"/>
      <c r="BW66" s="71"/>
      <c r="BX66" s="71"/>
      <c r="BY66" s="71"/>
      <c r="BZ66" s="7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0"/>
      <c r="BM67" s="71"/>
      <c r="BN67" s="71"/>
      <c r="BO67" s="71"/>
      <c r="BP67" s="71"/>
      <c r="BQ67" s="71"/>
      <c r="BR67" s="71"/>
      <c r="BS67" s="71"/>
      <c r="BT67" s="71"/>
      <c r="BU67" s="71"/>
      <c r="BV67" s="71"/>
      <c r="BW67" s="71"/>
      <c r="BX67" s="71"/>
      <c r="BY67" s="71"/>
      <c r="BZ67" s="7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0"/>
      <c r="BM68" s="71"/>
      <c r="BN68" s="71"/>
      <c r="BO68" s="71"/>
      <c r="BP68" s="71"/>
      <c r="BQ68" s="71"/>
      <c r="BR68" s="71"/>
      <c r="BS68" s="71"/>
      <c r="BT68" s="71"/>
      <c r="BU68" s="71"/>
      <c r="BV68" s="71"/>
      <c r="BW68" s="71"/>
      <c r="BX68" s="71"/>
      <c r="BY68" s="71"/>
      <c r="BZ68" s="7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0"/>
      <c r="BM69" s="71"/>
      <c r="BN69" s="71"/>
      <c r="BO69" s="71"/>
      <c r="BP69" s="71"/>
      <c r="BQ69" s="71"/>
      <c r="BR69" s="71"/>
      <c r="BS69" s="71"/>
      <c r="BT69" s="71"/>
      <c r="BU69" s="71"/>
      <c r="BV69" s="71"/>
      <c r="BW69" s="71"/>
      <c r="BX69" s="71"/>
      <c r="BY69" s="71"/>
      <c r="BZ69" s="7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0"/>
      <c r="BM70" s="71"/>
      <c r="BN70" s="71"/>
      <c r="BO70" s="71"/>
      <c r="BP70" s="71"/>
      <c r="BQ70" s="71"/>
      <c r="BR70" s="71"/>
      <c r="BS70" s="71"/>
      <c r="BT70" s="71"/>
      <c r="BU70" s="71"/>
      <c r="BV70" s="71"/>
      <c r="BW70" s="71"/>
      <c r="BX70" s="71"/>
      <c r="BY70" s="71"/>
      <c r="BZ70" s="7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0"/>
      <c r="BM71" s="71"/>
      <c r="BN71" s="71"/>
      <c r="BO71" s="71"/>
      <c r="BP71" s="71"/>
      <c r="BQ71" s="71"/>
      <c r="BR71" s="71"/>
      <c r="BS71" s="71"/>
      <c r="BT71" s="71"/>
      <c r="BU71" s="71"/>
      <c r="BV71" s="71"/>
      <c r="BW71" s="71"/>
      <c r="BX71" s="71"/>
      <c r="BY71" s="71"/>
      <c r="BZ71" s="7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0"/>
      <c r="BM72" s="71"/>
      <c r="BN72" s="71"/>
      <c r="BO72" s="71"/>
      <c r="BP72" s="71"/>
      <c r="BQ72" s="71"/>
      <c r="BR72" s="71"/>
      <c r="BS72" s="71"/>
      <c r="BT72" s="71"/>
      <c r="BU72" s="71"/>
      <c r="BV72" s="71"/>
      <c r="BW72" s="71"/>
      <c r="BX72" s="71"/>
      <c r="BY72" s="71"/>
      <c r="BZ72" s="7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0"/>
      <c r="BM73" s="71"/>
      <c r="BN73" s="71"/>
      <c r="BO73" s="71"/>
      <c r="BP73" s="71"/>
      <c r="BQ73" s="71"/>
      <c r="BR73" s="71"/>
      <c r="BS73" s="71"/>
      <c r="BT73" s="71"/>
      <c r="BU73" s="71"/>
      <c r="BV73" s="71"/>
      <c r="BW73" s="71"/>
      <c r="BX73" s="71"/>
      <c r="BY73" s="71"/>
      <c r="BZ73" s="7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0"/>
      <c r="BM74" s="71"/>
      <c r="BN74" s="71"/>
      <c r="BO74" s="71"/>
      <c r="BP74" s="71"/>
      <c r="BQ74" s="71"/>
      <c r="BR74" s="71"/>
      <c r="BS74" s="71"/>
      <c r="BT74" s="71"/>
      <c r="BU74" s="71"/>
      <c r="BV74" s="71"/>
      <c r="BW74" s="71"/>
      <c r="BX74" s="71"/>
      <c r="BY74" s="71"/>
      <c r="BZ74" s="7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0"/>
      <c r="BM75" s="71"/>
      <c r="BN75" s="71"/>
      <c r="BO75" s="71"/>
      <c r="BP75" s="71"/>
      <c r="BQ75" s="71"/>
      <c r="BR75" s="71"/>
      <c r="BS75" s="71"/>
      <c r="BT75" s="71"/>
      <c r="BU75" s="71"/>
      <c r="BV75" s="71"/>
      <c r="BW75" s="71"/>
      <c r="BX75" s="71"/>
      <c r="BY75" s="71"/>
      <c r="BZ75" s="7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0"/>
      <c r="BM76" s="71"/>
      <c r="BN76" s="71"/>
      <c r="BO76" s="71"/>
      <c r="BP76" s="71"/>
      <c r="BQ76" s="71"/>
      <c r="BR76" s="71"/>
      <c r="BS76" s="71"/>
      <c r="BT76" s="71"/>
      <c r="BU76" s="71"/>
      <c r="BV76" s="71"/>
      <c r="BW76" s="71"/>
      <c r="BX76" s="71"/>
      <c r="BY76" s="71"/>
      <c r="BZ76" s="7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0"/>
      <c r="BM77" s="71"/>
      <c r="BN77" s="71"/>
      <c r="BO77" s="71"/>
      <c r="BP77" s="71"/>
      <c r="BQ77" s="71"/>
      <c r="BR77" s="71"/>
      <c r="BS77" s="71"/>
      <c r="BT77" s="71"/>
      <c r="BU77" s="71"/>
      <c r="BV77" s="71"/>
      <c r="BW77" s="71"/>
      <c r="BX77" s="71"/>
      <c r="BY77" s="71"/>
      <c r="BZ77" s="7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0"/>
      <c r="BM78" s="71"/>
      <c r="BN78" s="71"/>
      <c r="BO78" s="71"/>
      <c r="BP78" s="71"/>
      <c r="BQ78" s="71"/>
      <c r="BR78" s="71"/>
      <c r="BS78" s="71"/>
      <c r="BT78" s="71"/>
      <c r="BU78" s="71"/>
      <c r="BV78" s="71"/>
      <c r="BW78" s="71"/>
      <c r="BX78" s="71"/>
      <c r="BY78" s="71"/>
      <c r="BZ78" s="7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0"/>
      <c r="BM79" s="71"/>
      <c r="BN79" s="71"/>
      <c r="BO79" s="71"/>
      <c r="BP79" s="71"/>
      <c r="BQ79" s="71"/>
      <c r="BR79" s="71"/>
      <c r="BS79" s="71"/>
      <c r="BT79" s="71"/>
      <c r="BU79" s="71"/>
      <c r="BV79" s="71"/>
      <c r="BW79" s="71"/>
      <c r="BX79" s="71"/>
      <c r="BY79" s="71"/>
      <c r="BZ79" s="7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0"/>
      <c r="BM80" s="71"/>
      <c r="BN80" s="71"/>
      <c r="BO80" s="71"/>
      <c r="BP80" s="71"/>
      <c r="BQ80" s="71"/>
      <c r="BR80" s="71"/>
      <c r="BS80" s="71"/>
      <c r="BT80" s="71"/>
      <c r="BU80" s="71"/>
      <c r="BV80" s="71"/>
      <c r="BW80" s="71"/>
      <c r="BX80" s="71"/>
      <c r="BY80" s="71"/>
      <c r="BZ80" s="7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b6GFiSiCEjo9ySfYm4MwMe0fqjMYy5Aqz+RXMxvmABBOE5fuDTSE1OfqyNekMED/b3Sy00IPkkJYhrGrbMBjxw==" saltValue="AgqIGZ7BRXjzby1gCnFC4A==" spinCount="100000" sheet="1" objects="1" scenarios="1" formatCells="0" formatColumns="0" formatRows="0"/>
  <mergeCells count="46">
    <mergeCell ref="BL66:BZ82"/>
    <mergeCell ref="B60:BJ61"/>
    <mergeCell ref="BL64:BZ65"/>
    <mergeCell ref="BL10:BM10"/>
    <mergeCell ref="BL11:BZ13"/>
    <mergeCell ref="B14:BJ15"/>
    <mergeCell ref="BL14:BZ15"/>
    <mergeCell ref="BL45:BZ46"/>
    <mergeCell ref="BL16:BZ44"/>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302066</v>
      </c>
      <c r="D6" s="33">
        <f t="shared" si="3"/>
        <v>47</v>
      </c>
      <c r="E6" s="33">
        <f t="shared" si="3"/>
        <v>17</v>
      </c>
      <c r="F6" s="33">
        <f t="shared" si="3"/>
        <v>6</v>
      </c>
      <c r="G6" s="33">
        <f t="shared" si="3"/>
        <v>0</v>
      </c>
      <c r="H6" s="33" t="str">
        <f t="shared" si="3"/>
        <v>和歌山県　田辺市</v>
      </c>
      <c r="I6" s="33" t="str">
        <f t="shared" si="3"/>
        <v>法非適用</v>
      </c>
      <c r="J6" s="33" t="str">
        <f t="shared" si="3"/>
        <v>下水道事業</v>
      </c>
      <c r="K6" s="33" t="str">
        <f t="shared" si="3"/>
        <v>漁業集落排水</v>
      </c>
      <c r="L6" s="33" t="str">
        <f t="shared" si="3"/>
        <v>H3</v>
      </c>
      <c r="M6" s="33" t="str">
        <f t="shared" si="3"/>
        <v>非設置</v>
      </c>
      <c r="N6" s="34" t="str">
        <f t="shared" si="3"/>
        <v>-</v>
      </c>
      <c r="O6" s="34" t="str">
        <f t="shared" si="3"/>
        <v>該当数値なし</v>
      </c>
      <c r="P6" s="34">
        <f t="shared" si="3"/>
        <v>2.68</v>
      </c>
      <c r="Q6" s="34">
        <f t="shared" si="3"/>
        <v>100</v>
      </c>
      <c r="R6" s="34">
        <f t="shared" si="3"/>
        <v>3850</v>
      </c>
      <c r="S6" s="34">
        <f t="shared" si="3"/>
        <v>73072</v>
      </c>
      <c r="T6" s="34">
        <f t="shared" si="3"/>
        <v>1026.9100000000001</v>
      </c>
      <c r="U6" s="34">
        <f t="shared" si="3"/>
        <v>71.16</v>
      </c>
      <c r="V6" s="34">
        <f t="shared" si="3"/>
        <v>1943</v>
      </c>
      <c r="W6" s="34">
        <f t="shared" si="3"/>
        <v>1.01</v>
      </c>
      <c r="X6" s="34">
        <f t="shared" si="3"/>
        <v>1923.76</v>
      </c>
      <c r="Y6" s="35">
        <f>IF(Y7="",NA(),Y7)</f>
        <v>59.15</v>
      </c>
      <c r="Z6" s="35">
        <f t="shared" ref="Z6:AH6" si="4">IF(Z7="",NA(),Z7)</f>
        <v>56.75</v>
      </c>
      <c r="AA6" s="35">
        <f t="shared" si="4"/>
        <v>100.08</v>
      </c>
      <c r="AB6" s="35">
        <f t="shared" si="4"/>
        <v>99.41</v>
      </c>
      <c r="AC6" s="35">
        <f t="shared" si="4"/>
        <v>100.65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4550.49</v>
      </c>
      <c r="BG6" s="35">
        <f t="shared" ref="BG6:BO6" si="7">IF(BG7="",NA(),BG7)</f>
        <v>3467.83</v>
      </c>
      <c r="BH6" s="34">
        <f t="shared" si="7"/>
        <v>0</v>
      </c>
      <c r="BI6" s="34">
        <f t="shared" si="7"/>
        <v>0</v>
      </c>
      <c r="BJ6" s="34">
        <f t="shared" si="7"/>
        <v>0</v>
      </c>
      <c r="BK6" s="35">
        <f t="shared" si="7"/>
        <v>1451.54</v>
      </c>
      <c r="BL6" s="35">
        <f t="shared" si="7"/>
        <v>1700.42</v>
      </c>
      <c r="BM6" s="35">
        <f t="shared" si="7"/>
        <v>1491.92</v>
      </c>
      <c r="BN6" s="35">
        <f t="shared" si="7"/>
        <v>1756.26</v>
      </c>
      <c r="BO6" s="35">
        <f t="shared" si="7"/>
        <v>1864.29</v>
      </c>
      <c r="BP6" s="34" t="str">
        <f>IF(BP7="","",IF(BP7="-","【-】","【"&amp;SUBSTITUTE(TEXT(BP7,"#,##0.00"),"-","△")&amp;"】"))</f>
        <v>【953.26】</v>
      </c>
      <c r="BQ6" s="35">
        <f>IF(BQ7="",NA(),BQ7)</f>
        <v>28.08</v>
      </c>
      <c r="BR6" s="35">
        <f t="shared" ref="BR6:BZ6" si="8">IF(BR7="",NA(),BR7)</f>
        <v>30.32</v>
      </c>
      <c r="BS6" s="35">
        <f t="shared" si="8"/>
        <v>69.69</v>
      </c>
      <c r="BT6" s="35">
        <f t="shared" si="8"/>
        <v>43.98</v>
      </c>
      <c r="BU6" s="35">
        <f t="shared" si="8"/>
        <v>51.63</v>
      </c>
      <c r="BV6" s="35">
        <f t="shared" si="8"/>
        <v>33.58</v>
      </c>
      <c r="BW6" s="35">
        <f t="shared" si="8"/>
        <v>34.51</v>
      </c>
      <c r="BX6" s="35">
        <f t="shared" si="8"/>
        <v>46.77</v>
      </c>
      <c r="BY6" s="35">
        <f t="shared" si="8"/>
        <v>45.78</v>
      </c>
      <c r="BZ6" s="35">
        <f t="shared" si="8"/>
        <v>51.32</v>
      </c>
      <c r="CA6" s="34" t="str">
        <f>IF(CA7="","",IF(CA7="-","【-】","【"&amp;SUBSTITUTE(TEXT(CA7,"#,##0.00"),"-","△")&amp;"】"))</f>
        <v>【45.31】</v>
      </c>
      <c r="CB6" s="35">
        <f>IF(CB7="",NA(),CB7)</f>
        <v>608.47</v>
      </c>
      <c r="CC6" s="35">
        <f t="shared" ref="CC6:CK6" si="9">IF(CC7="",NA(),CC7)</f>
        <v>579.78</v>
      </c>
      <c r="CD6" s="35">
        <f t="shared" si="9"/>
        <v>251.78</v>
      </c>
      <c r="CE6" s="35">
        <f t="shared" si="9"/>
        <v>393.5</v>
      </c>
      <c r="CF6" s="35">
        <f t="shared" si="9"/>
        <v>338.52</v>
      </c>
      <c r="CG6" s="35">
        <f t="shared" si="9"/>
        <v>514.39</v>
      </c>
      <c r="CH6" s="35">
        <f t="shared" si="9"/>
        <v>476.11</v>
      </c>
      <c r="CI6" s="35">
        <f t="shared" si="9"/>
        <v>348.75</v>
      </c>
      <c r="CJ6" s="35">
        <f t="shared" si="9"/>
        <v>367.7</v>
      </c>
      <c r="CK6" s="35">
        <f t="shared" si="9"/>
        <v>329.91</v>
      </c>
      <c r="CL6" s="34" t="str">
        <f>IF(CL7="","",IF(CL7="-","【-】","【"&amp;SUBSTITUTE(TEXT(CL7,"#,##0.00"),"-","△")&amp;"】"))</f>
        <v>【379.91】</v>
      </c>
      <c r="CM6" s="35">
        <f>IF(CM7="",NA(),CM7)</f>
        <v>35.090000000000003</v>
      </c>
      <c r="CN6" s="35">
        <f t="shared" ref="CN6:CV6" si="10">IF(CN7="",NA(),CN7)</f>
        <v>34.799999999999997</v>
      </c>
      <c r="CO6" s="35">
        <f t="shared" si="10"/>
        <v>34.36</v>
      </c>
      <c r="CP6" s="35">
        <f t="shared" si="10"/>
        <v>33.92</v>
      </c>
      <c r="CQ6" s="35">
        <f t="shared" si="10"/>
        <v>33.92</v>
      </c>
      <c r="CR6" s="35">
        <f t="shared" si="10"/>
        <v>29.28</v>
      </c>
      <c r="CS6" s="35">
        <f t="shared" si="10"/>
        <v>29.4</v>
      </c>
      <c r="CT6" s="35">
        <f t="shared" si="10"/>
        <v>29.8</v>
      </c>
      <c r="CU6" s="35">
        <f t="shared" si="10"/>
        <v>29.43</v>
      </c>
      <c r="CV6" s="35">
        <f t="shared" si="10"/>
        <v>26.7</v>
      </c>
      <c r="CW6" s="34" t="str">
        <f>IF(CW7="","",IF(CW7="-","【-】","【"&amp;SUBSTITUTE(TEXT(CW7,"#,##0.00"),"-","△")&amp;"】"))</f>
        <v>【33.67】</v>
      </c>
      <c r="CX6" s="35">
        <f>IF(CX7="",NA(),CX7)</f>
        <v>55.8</v>
      </c>
      <c r="CY6" s="35">
        <f t="shared" ref="CY6:DG6" si="11">IF(CY7="",NA(),CY7)</f>
        <v>56.96</v>
      </c>
      <c r="CZ6" s="35">
        <f t="shared" si="11"/>
        <v>57.94</v>
      </c>
      <c r="DA6" s="35">
        <f t="shared" si="11"/>
        <v>58.89</v>
      </c>
      <c r="DB6" s="35">
        <f t="shared" si="11"/>
        <v>61.09</v>
      </c>
      <c r="DC6" s="35">
        <f t="shared" si="11"/>
        <v>66.819999999999993</v>
      </c>
      <c r="DD6" s="35">
        <f t="shared" si="11"/>
        <v>63.77</v>
      </c>
      <c r="DE6" s="35">
        <f t="shared" si="11"/>
        <v>66.95</v>
      </c>
      <c r="DF6" s="35">
        <f t="shared" si="11"/>
        <v>66.33</v>
      </c>
      <c r="DG6" s="35">
        <f t="shared" si="11"/>
        <v>66.459999999999994</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1.1200000000000001</v>
      </c>
      <c r="EI6" s="35">
        <f t="shared" si="14"/>
        <v>0.28999999999999998</v>
      </c>
      <c r="EJ6" s="35">
        <f t="shared" si="14"/>
        <v>0.1</v>
      </c>
      <c r="EK6" s="34">
        <f t="shared" si="14"/>
        <v>0</v>
      </c>
      <c r="EL6" s="34">
        <f t="shared" si="14"/>
        <v>0</v>
      </c>
      <c r="EM6" s="35">
        <f t="shared" si="14"/>
        <v>0.26</v>
      </c>
      <c r="EN6" s="35">
        <f t="shared" si="14"/>
        <v>0.04</v>
      </c>
      <c r="EO6" s="34" t="str">
        <f>IF(EO7="","",IF(EO7="-","【-】","【"&amp;SUBSTITUTE(TEXT(EO7,"#,##0.00"),"-","△")&amp;"】"))</f>
        <v>【0.01】</v>
      </c>
    </row>
    <row r="7" spans="1:145" s="36" customFormat="1" x14ac:dyDescent="0.15">
      <c r="A7" s="28"/>
      <c r="B7" s="37">
        <v>2019</v>
      </c>
      <c r="C7" s="37">
        <v>302066</v>
      </c>
      <c r="D7" s="37">
        <v>47</v>
      </c>
      <c r="E7" s="37">
        <v>17</v>
      </c>
      <c r="F7" s="37">
        <v>6</v>
      </c>
      <c r="G7" s="37">
        <v>0</v>
      </c>
      <c r="H7" s="37" t="s">
        <v>98</v>
      </c>
      <c r="I7" s="37" t="s">
        <v>99</v>
      </c>
      <c r="J7" s="37" t="s">
        <v>100</v>
      </c>
      <c r="K7" s="37" t="s">
        <v>101</v>
      </c>
      <c r="L7" s="37" t="s">
        <v>102</v>
      </c>
      <c r="M7" s="37" t="s">
        <v>103</v>
      </c>
      <c r="N7" s="38" t="s">
        <v>104</v>
      </c>
      <c r="O7" s="38" t="s">
        <v>105</v>
      </c>
      <c r="P7" s="38">
        <v>2.68</v>
      </c>
      <c r="Q7" s="38">
        <v>100</v>
      </c>
      <c r="R7" s="38">
        <v>3850</v>
      </c>
      <c r="S7" s="38">
        <v>73072</v>
      </c>
      <c r="T7" s="38">
        <v>1026.9100000000001</v>
      </c>
      <c r="U7" s="38">
        <v>71.16</v>
      </c>
      <c r="V7" s="38">
        <v>1943</v>
      </c>
      <c r="W7" s="38">
        <v>1.01</v>
      </c>
      <c r="X7" s="38">
        <v>1923.76</v>
      </c>
      <c r="Y7" s="38">
        <v>59.15</v>
      </c>
      <c r="Z7" s="38">
        <v>56.75</v>
      </c>
      <c r="AA7" s="38">
        <v>100.08</v>
      </c>
      <c r="AB7" s="38">
        <v>99.41</v>
      </c>
      <c r="AC7" s="38">
        <v>100.65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4550.49</v>
      </c>
      <c r="BG7" s="38">
        <v>3467.83</v>
      </c>
      <c r="BH7" s="38">
        <v>0</v>
      </c>
      <c r="BI7" s="38">
        <v>0</v>
      </c>
      <c r="BJ7" s="38">
        <v>0</v>
      </c>
      <c r="BK7" s="38">
        <v>1451.54</v>
      </c>
      <c r="BL7" s="38">
        <v>1700.42</v>
      </c>
      <c r="BM7" s="38">
        <v>1491.92</v>
      </c>
      <c r="BN7" s="38">
        <v>1756.26</v>
      </c>
      <c r="BO7" s="38">
        <v>1864.29</v>
      </c>
      <c r="BP7" s="38">
        <v>953.26</v>
      </c>
      <c r="BQ7" s="38">
        <v>28.08</v>
      </c>
      <c r="BR7" s="38">
        <v>30.32</v>
      </c>
      <c r="BS7" s="38">
        <v>69.69</v>
      </c>
      <c r="BT7" s="38">
        <v>43.98</v>
      </c>
      <c r="BU7" s="38">
        <v>51.63</v>
      </c>
      <c r="BV7" s="38">
        <v>33.58</v>
      </c>
      <c r="BW7" s="38">
        <v>34.51</v>
      </c>
      <c r="BX7" s="38">
        <v>46.77</v>
      </c>
      <c r="BY7" s="38">
        <v>45.78</v>
      </c>
      <c r="BZ7" s="38">
        <v>51.32</v>
      </c>
      <c r="CA7" s="38">
        <v>45.31</v>
      </c>
      <c r="CB7" s="38">
        <v>608.47</v>
      </c>
      <c r="CC7" s="38">
        <v>579.78</v>
      </c>
      <c r="CD7" s="38">
        <v>251.78</v>
      </c>
      <c r="CE7" s="38">
        <v>393.5</v>
      </c>
      <c r="CF7" s="38">
        <v>338.52</v>
      </c>
      <c r="CG7" s="38">
        <v>514.39</v>
      </c>
      <c r="CH7" s="38">
        <v>476.11</v>
      </c>
      <c r="CI7" s="38">
        <v>348.75</v>
      </c>
      <c r="CJ7" s="38">
        <v>367.7</v>
      </c>
      <c r="CK7" s="38">
        <v>329.91</v>
      </c>
      <c r="CL7" s="38">
        <v>379.91</v>
      </c>
      <c r="CM7" s="38">
        <v>35.090000000000003</v>
      </c>
      <c r="CN7" s="38">
        <v>34.799999999999997</v>
      </c>
      <c r="CO7" s="38">
        <v>34.36</v>
      </c>
      <c r="CP7" s="38">
        <v>33.92</v>
      </c>
      <c r="CQ7" s="38">
        <v>33.92</v>
      </c>
      <c r="CR7" s="38">
        <v>29.28</v>
      </c>
      <c r="CS7" s="38">
        <v>29.4</v>
      </c>
      <c r="CT7" s="38">
        <v>29.8</v>
      </c>
      <c r="CU7" s="38">
        <v>29.43</v>
      </c>
      <c r="CV7" s="38">
        <v>26.7</v>
      </c>
      <c r="CW7" s="38">
        <v>33.67</v>
      </c>
      <c r="CX7" s="38">
        <v>55.8</v>
      </c>
      <c r="CY7" s="38">
        <v>56.96</v>
      </c>
      <c r="CZ7" s="38">
        <v>57.94</v>
      </c>
      <c r="DA7" s="38">
        <v>58.89</v>
      </c>
      <c r="DB7" s="38">
        <v>61.09</v>
      </c>
      <c r="DC7" s="38">
        <v>66.819999999999993</v>
      </c>
      <c r="DD7" s="38">
        <v>63.77</v>
      </c>
      <c r="DE7" s="38">
        <v>66.95</v>
      </c>
      <c r="DF7" s="38">
        <v>66.33</v>
      </c>
      <c r="DG7" s="38">
        <v>66.459999999999994</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1.1200000000000001</v>
      </c>
      <c r="EI7" s="38">
        <v>0.28999999999999998</v>
      </c>
      <c r="EJ7" s="38">
        <v>0.1</v>
      </c>
      <c r="EK7" s="38">
        <v>0</v>
      </c>
      <c r="EL7" s="38">
        <v>0</v>
      </c>
      <c r="EM7" s="38">
        <v>0.26</v>
      </c>
      <c r="EN7" s="38">
        <v>0.04</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US-I0283</cp:lastModifiedBy>
  <cp:lastPrinted>2021-02-04T07:31:23Z</cp:lastPrinted>
  <dcterms:modified xsi:type="dcterms:W3CDTF">2021-02-04T07:31:29Z</dcterms:modified>
</cp:coreProperties>
</file>