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D:\Desktop\【各課依頼】【経営比較分析表】2019_302066_47_175_000\"/>
    </mc:Choice>
  </mc:AlternateContent>
  <xr:revisionPtr revIDLastSave="0" documentId="13_ncr:1_{02EA5030-E544-4432-AC99-0C8A012A6E74}" xr6:coauthVersionLast="36" xr6:coauthVersionMax="36" xr10:uidLastSave="{00000000-0000-0000-0000-000000000000}"/>
  <workbookProtection workbookAlgorithmName="SHA-512" workbookHashValue="Lg7dhkHPqg2sodCI4TqFQTu6Fw3/UU1nCAFRgbLzazajTq7hdhLSPU8HM3AOFlRwv6VVKq8snPnE+10IgZ88zQ==" workbookSaltValue="ZDBm4l3Tye1mpJc7H6HEhw=="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BB10" i="4"/>
  <c r="AT10" i="4"/>
  <c r="AL10" i="4"/>
  <c r="W10" i="4"/>
  <c r="I10" i="4"/>
  <c r="B10" i="4"/>
  <c r="BB8" i="4"/>
  <c r="AL8" i="4"/>
  <c r="AD8" i="4"/>
  <c r="I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<sst xmlns="http://schemas.openxmlformats.org/spreadsheetml/2006/main" count="228" uniqueCount="114">
  <si>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</si>
  <si>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</si>
  <si>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</si>
  <si>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</si>
  <si>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</si>
  <si>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</si>
  <si>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</si>
  <si>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</si>
  <si>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</si>
  <si>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</si>
  <si>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</si>
  <si>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</si>
  <si>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</si>
  <si>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</si>
  <si>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</si>
  <si>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</si>
  <si>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</si>
  <si>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</si>
  <si>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</si>
  <si>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</si>
  <si>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</si>
  <si>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</si>
  <si>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</si>
  <si>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</si>
  <si>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</si>
  <si>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</si>
  <si>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</si>
  <si>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</si>
  <si>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</si>
  <si>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</si>
  <si>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</si>
  <si>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</si>
  <si>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</si>
  <si>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</si>
  <si>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</si>
  <si>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</si>
  <si>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</si>
  <si>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</si>
  <si>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</si>
  <si>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</si>
  <si>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</si>
  <si>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</si>
  <si>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</si>
  <si>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</si>
  <si>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</si>
  <si>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</si>
  <si>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</si>
  <si>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</si>
  <si>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</si>
  <si>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</si>
  <si>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</si>
  <si>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</si>
  <si>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</si>
  <si>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</si>
  <si>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</si>
  <si>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</si>
  <si>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</si>
  <si>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</si>
  <si>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</si>
  <si>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</si>
  <si>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</si>
  <si>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</si>
  <si>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</si>
  <si>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</si>
  <si>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</si>
  <si>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</si>
  <si>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</si>
  <si>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</si>
  <si>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</si>
  <si>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</si>
  <si>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</si>
  <si>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</si>
  <si>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</si>
  <si>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</si>
  <si>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</si>
  <si>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</si>
  <si>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</si>
  <si>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</si>
  <si>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</si>
  <si>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</si>
  <si>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</si>
  <si>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</si>
  <si>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</si>
  <si>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</si>
  <si>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</si>
  <si>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</si>
  <si>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</si>
  <si>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</si>
  <si>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</si>
  <si>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</si>
  <si>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</si>
  <si>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</si>
  <si>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</si>
  <si>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</si>
  <si>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</si>
  <si>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</si>
  <si>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</si>
  <si>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</si>
  <si>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</si>
  <si>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</si>
  <si>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</si>
  <si>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</si>
  <si>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</si>
  <si>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</si>
  <si>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</si>
  <si>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</si>
  <si>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</si>
  <si>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</si>
  <si>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</si>
  <si>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</si>
  <si>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</si>
  <si>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11"/>
        <rFont val="ＭＳ ゴシック"/>
        <family val="3"/>
        <charset val="128"/>
      </rPr>
      <t>　有形固定資産減価償却率は、平均値とほぼ同じ状況で推移し年々数値が上昇してきており、資産の老朽化が進んでいる状況でしたが、簡易水道事業との統合により償却資産を引き継いだため、数値としては改善した結果となっています。
　管路経年化率は、平成30年4月の統合直前まで管路整備を進めていました簡易水道事業との統合により数値は改善していましたが、再び上昇傾向となっています。
　管路更新率は、年度によりばらつきがあり、平均値と比べて同水準のものや低いものがあり、管路更新の傾向としては低い状況となっています。</t>
    </r>
    <r>
      <rPr>
        <sz val="11"/>
        <color rgb="FFFF0000"/>
        <rFont val="ＭＳ ゴシック"/>
        <family val="3"/>
        <charset val="128"/>
      </rPr>
      <t xml:space="preserve">
</t>
    </r>
    <r>
      <rPr>
        <sz val="11"/>
        <rFont val="ＭＳ ゴシック"/>
        <family val="3"/>
        <charset val="128"/>
      </rPr>
      <t>　上記のことから、老朽化の状況については、引き続き管路更新率の改善が必要であります。</t>
    </r>
    <r>
      <rPr>
        <sz val="11"/>
        <color rgb="FFFF0000"/>
        <rFont val="ＭＳ ゴシック"/>
        <family val="3"/>
        <charset val="128"/>
      </rPr>
      <t xml:space="preserve">
</t>
    </r>
    <rPh sb="87" eb="89">
      <t>スウチ</t>
    </rPh>
    <rPh sb="93" eb="95">
      <t>カイゼン</t>
    </rPh>
    <rPh sb="97" eb="99">
      <t>ケッカ</t>
    </rPh>
    <rPh sb="117" eb="119">
      <t>ヘイセイ</t>
    </rPh>
    <rPh sb="121" eb="122">
      <t>ネン</t>
    </rPh>
    <rPh sb="123" eb="124">
      <t>ガツ</t>
    </rPh>
    <rPh sb="125" eb="127">
      <t>トウゴウ</t>
    </rPh>
    <rPh sb="127" eb="129">
      <t>チョクゼン</t>
    </rPh>
    <rPh sb="131" eb="133">
      <t>カンロ</t>
    </rPh>
    <rPh sb="133" eb="135">
      <t>セイビ</t>
    </rPh>
    <rPh sb="136" eb="137">
      <t>スス</t>
    </rPh>
    <rPh sb="169" eb="170">
      <t>フタタ</t>
    </rPh>
    <rPh sb="171" eb="173">
      <t>ジョウショウ</t>
    </rPh>
    <rPh sb="173" eb="175">
      <t>ケイコウ</t>
    </rPh>
    <rPh sb="209" eb="210">
      <t>クラ</t>
    </rPh>
    <rPh sb="213" eb="215">
      <t>スイジュン</t>
    </rPh>
    <rPh sb="232" eb="234">
      <t>ケイコウ</t>
    </rPh>
    <rPh sb="240" eb="242">
      <t>ジョウキョウ</t>
    </rPh>
    <rPh sb="272" eb="273">
      <t>ヒ</t>
    </rPh>
    <rPh sb="274" eb="275">
      <t>ツヅ</t>
    </rPh>
    <rPh sb="280" eb="281">
      <t>リツ</t>
    </rPh>
    <rPh sb="282" eb="284">
      <t>カイゼン</t>
    </rPh>
    <rPh sb="285" eb="287">
      <t>ヒツヨウ</t>
    </rPh>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</si>
  <si>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厳しい経営環境ではありますが、管路更新率の改善が課題であることから、管路の更新が経営に与える影響を踏まえ、計画的かつ効率的な資本投入による管路の更新に取り組むとともに、経営の健全性を維持しながら、安全で安定した水の供給に努めてまいります。</t>
    <rPh sb="1" eb="3">
      <t>ヘイセイ</t>
    </rPh>
    <rPh sb="5" eb="6">
      <t>ネン</t>
    </rPh>
    <rPh sb="7" eb="8">
      <t>ガツ</t>
    </rPh>
    <rPh sb="9" eb="11">
      <t>カンイ</t>
    </rPh>
    <rPh sb="11" eb="13">
      <t>スイドウ</t>
    </rPh>
    <rPh sb="13" eb="15">
      <t>ジギョウ</t>
    </rPh>
    <rPh sb="16" eb="18">
      <t>トウゴウ</t>
    </rPh>
    <rPh sb="26" eb="28">
      <t>キュウスイ</t>
    </rPh>
    <rPh sb="28" eb="30">
      <t>クイキ</t>
    </rPh>
    <rPh sb="30" eb="32">
      <t>メンセキ</t>
    </rPh>
    <rPh sb="33" eb="35">
      <t>コウダイ</t>
    </rPh>
    <rPh sb="39" eb="41">
      <t>ギョウム</t>
    </rPh>
    <rPh sb="41" eb="42">
      <t>リョウ</t>
    </rPh>
    <rPh sb="43" eb="45">
      <t>ケッサン</t>
    </rPh>
    <rPh sb="45" eb="47">
      <t>キボ</t>
    </rPh>
    <rPh sb="48" eb="50">
      <t>オオハバ</t>
    </rPh>
    <rPh sb="51" eb="53">
      <t>ゾウカ</t>
    </rPh>
    <rPh sb="89" eb="91">
      <t>ケイコウ</t>
    </rPh>
    <rPh sb="110" eb="112">
      <t>カンロ</t>
    </rPh>
    <rPh sb="112" eb="114">
      <t>コウシン</t>
    </rPh>
    <rPh sb="114" eb="115">
      <t>リツ</t>
    </rPh>
    <phoneticPr fontId="4"/>
  </si>
  <si>
    <t>　経常収支比率は、100％を超える状況が続いているとともに平均値より高い数値となり、給水収益が減少傾向にあるものの、維持管理費や支払利息等の費用を十分賄える状態が続いています。
　また、累積欠損金は発生していません。
　流動比率は、100％を大きく上回っており、平均値と比べても依然として高い傾向が続いており、支払能力が高い状態を維持しています。
　企業債残高対給水収益比率は、平成30年４月の簡易水道事業との統合により、簡易水道事業債未償還残高を引き継いだことに伴い大幅に増加し、平均値と同水準となっています。
　料金回収率は、緩やかな減少傾向が続いていたものの、前年度より改善し、平均値より高く100％を超える状況が続いており、給水に係る費用が、十分給水収益で賄えている状況です。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施設利用率は、平均値より高く、施設の利用は高い状況が続いています。
　有収率は、緩やかな減少傾向が続いていたものの、令和元年度は漏水箇所の発見修理等により改善したので、引き続き効率性を高めるため、原因と考えられる漏水箇所の発見修理や計画的な老朽管の更新に取り組みます。
　上記のことから、経営の健全性については、健全な経営状況が維持されていますが、引き続き更なる経営状況の改善に努めます。</t>
    <rPh sb="49" eb="51">
      <t>ケイコウ</t>
    </rPh>
    <rPh sb="139" eb="141">
      <t>イゼン</t>
    </rPh>
    <rPh sb="146" eb="148">
      <t>ケイコウ</t>
    </rPh>
    <rPh sb="149" eb="150">
      <t>ツヅ</t>
    </rPh>
    <rPh sb="189" eb="191">
      <t>ヘイセイ</t>
    </rPh>
    <rPh sb="193" eb="194">
      <t>ネン</t>
    </rPh>
    <rPh sb="195" eb="196">
      <t>ガツ</t>
    </rPh>
    <rPh sb="197" eb="199">
      <t>カンイ</t>
    </rPh>
    <rPh sb="199" eb="201">
      <t>スイドウ</t>
    </rPh>
    <rPh sb="201" eb="203">
      <t>ジギョウ</t>
    </rPh>
    <rPh sb="205" eb="207">
      <t>トウゴウ</t>
    </rPh>
    <rPh sb="211" eb="213">
      <t>カンイ</t>
    </rPh>
    <rPh sb="213" eb="215">
      <t>スイドウ</t>
    </rPh>
    <rPh sb="215" eb="217">
      <t>ジギョウ</t>
    </rPh>
    <rPh sb="217" eb="218">
      <t>サイ</t>
    </rPh>
    <rPh sb="224" eb="225">
      <t>ヒ</t>
    </rPh>
    <rPh sb="226" eb="227">
      <t>ツ</t>
    </rPh>
    <rPh sb="232" eb="233">
      <t>トモナ</t>
    </rPh>
    <rPh sb="234" eb="236">
      <t>オオハバ</t>
    </rPh>
    <rPh sb="237" eb="239">
      <t>ゾウカ</t>
    </rPh>
    <rPh sb="241" eb="244">
      <t>ヘイキンチ</t>
    </rPh>
    <rPh sb="245" eb="246">
      <t>オナ</t>
    </rPh>
    <rPh sb="246" eb="248">
      <t>スイジュン</t>
    </rPh>
    <rPh sb="428" eb="429">
      <t>タカ</t>
    </rPh>
    <rPh sb="430" eb="432">
      <t>ジョウキョウ</t>
    </rPh>
    <rPh sb="465" eb="467">
      <t>レイワ</t>
    </rPh>
    <rPh sb="467" eb="468">
      <t>ガン</t>
    </rPh>
    <rPh sb="468" eb="470">
      <t>ネンド</t>
    </rPh>
    <rPh sb="480" eb="481">
      <t>トウ</t>
    </rPh>
    <rPh sb="484" eb="486">
      <t>カイゼン</t>
    </rPh>
    <rPh sb="491" eb="492">
      <t>ヒ</t>
    </rPh>
    <rPh sb="493" eb="494">
      <t>ツヅ</t>
    </rPh>
    <rPh sb="523" eb="526">
      <t>ケイカクテキ</t>
    </rPh>
    <rPh sb="581" eb="582">
      <t>ヒ</t>
    </rPh>
    <rPh sb="583" eb="584">
      <t>ツヅ</t>
    </rPh>
    <rPh sb="585" eb="586">
      <t>サラ</t>
    </rPh>
    <rPh sb="588" eb="590">
      <t>ケイエイ</t>
    </rPh>
    <rPh sb="590" eb="592">
      <t>ジョウキョウ</t>
    </rPh>
    <rPh sb="593" eb="59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</si>
</sst>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0.71</c:v>
                </c:pt>
                <c:pt idx="1">
                  <c:v>0.34</c:v>
                </c:pt>
                <c:pt idx="2">
                  <c:v>0.49</c:v>
                </c:pt>
                <c:pt idx="3">
                  <c:v>0.31</c:v>
                </c:pt>
                <c:pt idx="4">
                  <c:v>0.46</c:v>
                </c:pt>
              </c:numCache>
            </c:numRef>
          </c:val>
          <c:extLst>
            <c:ext xmlns:c16="http://schemas.microsoft.com/office/drawing/2014/chart" uri="{C3380CC4-5D6E-409C-BE32-E72D297353CC}">
              <c16:uniqueId val="{00000000-651D-43DD-8508-53FF773608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651D-43DD-8508-53FF773608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70.88</c:v>
                </c:pt>
                <c:pt idx="1">
                  <c:v>69.77</c:v>
                </c:pt>
                <c:pt idx="2">
                  <c:v>69.489999999999995</c:v>
                </c:pt>
                <c:pt idx="3">
                  <c:v>68.13</c:v>
                </c:pt>
                <c:pt idx="4">
                  <c:v>66.13</c:v>
                </c:pt>
              </c:numCache>
            </c:numRef>
          </c:val>
          <c:extLst>
            <c:ext xmlns:c16="http://schemas.microsoft.com/office/drawing/2014/chart" uri="{C3380CC4-5D6E-409C-BE32-E72D297353CC}">
              <c16:uniqueId val="{00000000-CCE4-42F3-882E-C368C45B75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CCE4-42F3-882E-C368C45B75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85.77</c:v>
                </c:pt>
                <c:pt idx="1">
                  <c:v>86.89</c:v>
                </c:pt>
                <c:pt idx="2">
                  <c:v>86.68</c:v>
                </c:pt>
                <c:pt idx="3">
                  <c:v>86.26</c:v>
                </c:pt>
                <c:pt idx="4">
                  <c:v>87.3</c:v>
                </c:pt>
              </c:numCache>
            </c:numRef>
          </c:val>
          <c:extLst>
            <c:ext xmlns:c16="http://schemas.microsoft.com/office/drawing/2014/chart" uri="{C3380CC4-5D6E-409C-BE32-E72D297353CC}">
              <c16:uniqueId val="{00000000-33E9-4BAB-93DB-09857B3AD5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33E9-4BAB-93DB-09857B3AD5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119.08</c:v>
                </c:pt>
                <c:pt idx="1">
                  <c:v>124.69</c:v>
                </c:pt>
                <c:pt idx="2">
                  <c:v>118.86</c:v>
                </c:pt>
                <c:pt idx="3">
                  <c:v>116.77</c:v>
                </c:pt>
                <c:pt idx="4">
                  <c:v>114.53</c:v>
                </c:pt>
              </c:numCache>
            </c:numRef>
          </c:val>
          <c:extLst>
            <c:ext xmlns:c16="http://schemas.microsoft.com/office/drawing/2014/chart" uri="{C3380CC4-5D6E-409C-BE32-E72D297353CC}">
              <c16:uniqueId val="{00000000-EA87-4B64-BD07-AB37D1864B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EA87-4B64-BD07-AB37D1864B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45.54</c:v>
                </c:pt>
                <c:pt idx="1">
                  <c:v>47.35</c:v>
                </c:pt>
                <c:pt idx="2">
                  <c:v>48.84</c:v>
                </c:pt>
                <c:pt idx="3">
                  <c:v>37.159999999999997</c:v>
                </c:pt>
                <c:pt idx="4">
                  <c:v>39.090000000000003</c:v>
                </c:pt>
              </c:numCache>
            </c:numRef>
          </c:val>
          <c:extLst>
            <c:ext xmlns:c16="http://schemas.microsoft.com/office/drawing/2014/chart" uri="{C3380CC4-5D6E-409C-BE32-E72D297353CC}">
              <c16:uniqueId val="{00000000-829E-4EC5-ADF6-AF3CFCB5E0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829E-4EC5-ADF6-AF3CFCB5E0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15.36</c:v>
                </c:pt>
                <c:pt idx="1">
                  <c:v>16.059999999999999</c:v>
                </c:pt>
                <c:pt idx="2">
                  <c:v>17.760000000000002</c:v>
                </c:pt>
                <c:pt idx="3">
                  <c:v>13.5</c:v>
                </c:pt>
                <c:pt idx="4">
                  <c:v>15.87</c:v>
                </c:pt>
              </c:numCache>
            </c:numRef>
          </c:val>
          <c:extLst>
            <c:ext xmlns:c16="http://schemas.microsoft.com/office/drawing/2014/chart" uri="{C3380CC4-5D6E-409C-BE32-E72D297353CC}">
              <c16:uniqueId val="{00000000-B96B-4381-B7C2-4EF8EC0A9B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B96B-4381-B7C2-4EF8EC0A9B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C-47FE-B3EB-EC772CBCA8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034C-47FE-B3EB-EC772CBCA8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853.69</c:v>
                </c:pt>
                <c:pt idx="1">
                  <c:v>1501.86</c:v>
                </c:pt>
                <c:pt idx="2">
                  <c:v>1139</c:v>
                </c:pt>
                <c:pt idx="3">
                  <c:v>558.4</c:v>
                </c:pt>
                <c:pt idx="4">
                  <c:v>466.22</c:v>
                </c:pt>
              </c:numCache>
            </c:numRef>
          </c:val>
          <c:extLst>
            <c:ext xmlns:c16="http://schemas.microsoft.com/office/drawing/2014/chart" uri="{C3380CC4-5D6E-409C-BE32-E72D297353CC}">
              <c16:uniqueId val="{00000000-0563-4EA9-8115-ACDA839C21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0563-4EA9-8115-ACDA839C21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18.52</c:v>
                </c:pt>
                <c:pt idx="1">
                  <c:v>14.24</c:v>
                </c:pt>
                <c:pt idx="2">
                  <c:v>10.83</c:v>
                </c:pt>
                <c:pt idx="3">
                  <c:v>311.86</c:v>
                </c:pt>
                <c:pt idx="4">
                  <c:v>297.54000000000002</c:v>
                </c:pt>
              </c:numCache>
            </c:numRef>
          </c:val>
          <c:extLst>
            <c:ext xmlns:c16="http://schemas.microsoft.com/office/drawing/2014/chart" uri="{C3380CC4-5D6E-409C-BE32-E72D297353CC}">
              <c16:uniqueId val="{00000000-F94A-4033-8950-EBFC2C929F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F94A-4033-8950-EBFC2C929F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118</c:v>
                </c:pt>
                <c:pt idx="1">
                  <c:v>124.99</c:v>
                </c:pt>
                <c:pt idx="2">
                  <c:v>118.38</c:v>
                </c:pt>
                <c:pt idx="3">
                  <c:v>110.79</c:v>
                </c:pt>
                <c:pt idx="4">
                  <c:v>113.28</c:v>
                </c:pt>
              </c:numCache>
            </c:numRef>
          </c:val>
          <c:extLst>
            <c:ext xmlns:c16="http://schemas.microsoft.com/office/drawing/2014/chart" uri="{C3380CC4-5D6E-409C-BE32-E72D297353CC}">
              <c16:uniqueId val="{00000000-0CFF-4722-BA26-2A88C49278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0CFF-4722-BA26-2A88C49278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128.76</c:v>
                </c:pt>
                <c:pt idx="1">
                  <c:v>121.68</c:v>
                </c:pt>
                <c:pt idx="2">
                  <c:v>128.97</c:v>
                </c:pt>
                <c:pt idx="3">
                  <c:v>138.96</c:v>
                </c:pt>
                <c:pt idx="4">
                  <c:v>136.24</c:v>
                </c:pt>
              </c:numCache>
            </c:numRef>
          </c:val>
          <c:extLst>
            <c:ext xmlns:c16="http://schemas.microsoft.com/office/drawing/2014/chart" uri="{C3380CC4-5D6E-409C-BE32-E72D297353CC}">
              <c16:uniqueId val="{00000000-7B31-4939-BB3A-3112194B2C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7B31-4939-BB3A-3112194B2C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和歌山県　田辺市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4"/>
      <c r="AL8" s="65">
        <f>データ!$R$6</f>
        <v>73072</v>
      </c>
      <c r="AM8" s="65"/>
      <c r="AN8" s="65"/>
      <c r="AO8" s="65"/>
      <c r="AP8" s="65"/>
      <c r="AQ8" s="65"/>
      <c r="AR8" s="65"/>
      <c r="AS8" s="65"/>
      <c r="AT8" s="61">
        <f>データ!$S$6</f>
        <v>1026.9100000000001</v>
      </c>
      <c r="AU8" s="62"/>
      <c r="AV8" s="62"/>
      <c r="AW8" s="62"/>
      <c r="AX8" s="62"/>
      <c r="AY8" s="62"/>
      <c r="AZ8" s="62"/>
      <c r="BA8" s="62"/>
      <c r="BB8" s="64">
        <f>データ!$T$6</f>
        <v>71.16</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75.87</v>
      </c>
      <c r="J10" s="62"/>
      <c r="K10" s="62"/>
      <c r="L10" s="62"/>
      <c r="M10" s="62"/>
      <c r="N10" s="62"/>
      <c r="O10" s="63"/>
      <c r="P10" s="64">
        <f>データ!$P$6</f>
        <v>95.05</v>
      </c>
      <c r="Q10" s="64"/>
      <c r="R10" s="64"/>
      <c r="S10" s="64"/>
      <c r="T10" s="64"/>
      <c r="U10" s="64"/>
      <c r="V10" s="64"/>
      <c r="W10" s="65">
        <f>データ!$Q$6</f>
        <v>2200</v>
      </c>
      <c r="X10" s="65"/>
      <c r="Y10" s="65"/>
      <c r="Z10" s="65"/>
      <c r="AA10" s="65"/>
      <c r="AB10" s="65"/>
      <c r="AC10" s="65"/>
      <c r="AD10" s="2"/>
      <c r="AE10" s="2"/>
      <c r="AF10" s="2"/>
      <c r="AG10" s="2"/>
      <c r="AH10" s="4"/>
      <c r="AI10" s="4"/>
      <c r="AJ10" s="4"/>
      <c r="AK10" s="4"/>
      <c r="AL10" s="65">
        <f>データ!$U$6</f>
        <v>68969</v>
      </c>
      <c r="AM10" s="65"/>
      <c r="AN10" s="65"/>
      <c r="AO10" s="65"/>
      <c r="AP10" s="65"/>
      <c r="AQ10" s="65"/>
      <c r="AR10" s="65"/>
      <c r="AS10" s="65"/>
      <c r="AT10" s="61">
        <f>データ!$V$6</f>
        <v>64.17</v>
      </c>
      <c r="AU10" s="62"/>
      <c r="AV10" s="62"/>
      <c r="AW10" s="62"/>
      <c r="AX10" s="62"/>
      <c r="AY10" s="62"/>
      <c r="AZ10" s="62"/>
      <c r="BA10" s="62"/>
      <c r="BB10" s="64">
        <f>データ!$W$6</f>
        <v>1074.79</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113</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2"/>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2"/>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2"/>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2"/>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2"/>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2"/>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2"/>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2"/>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2"/>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2"/>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2"/>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2"/>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2"/>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2"/>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2"/>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2"/>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2"/>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2"/>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2"/>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2"/>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2"/>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2"/>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2"/>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2"/>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2"/>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2"/>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2"/>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2"/>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2" t="s">
        <v>111</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2"/>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2"/>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2"/>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2"/>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2"/>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2"/>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2"/>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2"/>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2"/>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2"/>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2"/>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2"/>
      <c r="BM59" s="90"/>
      <c r="BN59" s="90"/>
      <c r="BO59" s="90"/>
      <c r="BP59" s="90"/>
      <c r="BQ59" s="90"/>
      <c r="BR59" s="90"/>
      <c r="BS59" s="90"/>
      <c r="BT59" s="90"/>
      <c r="BU59" s="90"/>
      <c r="BV59" s="90"/>
      <c r="BW59" s="90"/>
      <c r="BX59" s="90"/>
      <c r="BY59" s="90"/>
      <c r="BZ59" s="91"/>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92"/>
      <c r="BM60" s="90"/>
      <c r="BN60" s="90"/>
      <c r="BO60" s="90"/>
      <c r="BP60" s="90"/>
      <c r="BQ60" s="90"/>
      <c r="BR60" s="90"/>
      <c r="BS60" s="90"/>
      <c r="BT60" s="90"/>
      <c r="BU60" s="90"/>
      <c r="BV60" s="90"/>
      <c r="BW60" s="90"/>
      <c r="BX60" s="90"/>
      <c r="BY60" s="90"/>
      <c r="BZ60" s="9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92"/>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2"/>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2"/>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112</v>
      </c>
      <c r="BM66" s="93"/>
      <c r="BN66" s="93"/>
      <c r="BO66" s="93"/>
      <c r="BP66" s="93"/>
      <c r="BQ66" s="93"/>
      <c r="BR66" s="93"/>
      <c r="BS66" s="93"/>
      <c r="BT66" s="93"/>
      <c r="BU66" s="93"/>
      <c r="BV66" s="93"/>
      <c r="BW66" s="93"/>
      <c r="BX66" s="93"/>
      <c r="BY66" s="93"/>
      <c r="BZ66" s="9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3"/>
      <c r="BN67" s="93"/>
      <c r="BO67" s="93"/>
      <c r="BP67" s="93"/>
      <c r="BQ67" s="93"/>
      <c r="BR67" s="93"/>
      <c r="BS67" s="93"/>
      <c r="BT67" s="93"/>
      <c r="BU67" s="93"/>
      <c r="BV67" s="93"/>
      <c r="BW67" s="93"/>
      <c r="BX67" s="93"/>
      <c r="BY67" s="93"/>
      <c r="BZ67" s="9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3"/>
      <c r="BN68" s="93"/>
      <c r="BO68" s="93"/>
      <c r="BP68" s="93"/>
      <c r="BQ68" s="93"/>
      <c r="BR68" s="93"/>
      <c r="BS68" s="93"/>
      <c r="BT68" s="93"/>
      <c r="BU68" s="93"/>
      <c r="BV68" s="93"/>
      <c r="BW68" s="93"/>
      <c r="BX68" s="93"/>
      <c r="BY68" s="93"/>
      <c r="BZ68" s="9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3"/>
      <c r="BN69" s="93"/>
      <c r="BO69" s="93"/>
      <c r="BP69" s="93"/>
      <c r="BQ69" s="93"/>
      <c r="BR69" s="93"/>
      <c r="BS69" s="93"/>
      <c r="BT69" s="93"/>
      <c r="BU69" s="93"/>
      <c r="BV69" s="93"/>
      <c r="BW69" s="93"/>
      <c r="BX69" s="93"/>
      <c r="BY69" s="93"/>
      <c r="BZ69" s="9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3"/>
      <c r="BN70" s="93"/>
      <c r="BO70" s="93"/>
      <c r="BP70" s="93"/>
      <c r="BQ70" s="93"/>
      <c r="BR70" s="93"/>
      <c r="BS70" s="93"/>
      <c r="BT70" s="93"/>
      <c r="BU70" s="93"/>
      <c r="BV70" s="93"/>
      <c r="BW70" s="93"/>
      <c r="BX70" s="93"/>
      <c r="BY70" s="93"/>
      <c r="BZ70" s="9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3"/>
      <c r="BN71" s="93"/>
      <c r="BO71" s="93"/>
      <c r="BP71" s="93"/>
      <c r="BQ71" s="93"/>
      <c r="BR71" s="93"/>
      <c r="BS71" s="93"/>
      <c r="BT71" s="93"/>
      <c r="BU71" s="93"/>
      <c r="BV71" s="93"/>
      <c r="BW71" s="93"/>
      <c r="BX71" s="93"/>
      <c r="BY71" s="93"/>
      <c r="BZ71" s="9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3"/>
      <c r="BN72" s="93"/>
      <c r="BO72" s="93"/>
      <c r="BP72" s="93"/>
      <c r="BQ72" s="93"/>
      <c r="BR72" s="93"/>
      <c r="BS72" s="93"/>
      <c r="BT72" s="93"/>
      <c r="BU72" s="93"/>
      <c r="BV72" s="93"/>
      <c r="BW72" s="93"/>
      <c r="BX72" s="93"/>
      <c r="BY72" s="93"/>
      <c r="BZ72" s="9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3"/>
      <c r="BN73" s="93"/>
      <c r="BO73" s="93"/>
      <c r="BP73" s="93"/>
      <c r="BQ73" s="93"/>
      <c r="BR73" s="93"/>
      <c r="BS73" s="93"/>
      <c r="BT73" s="93"/>
      <c r="BU73" s="93"/>
      <c r="BV73" s="93"/>
      <c r="BW73" s="93"/>
      <c r="BX73" s="93"/>
      <c r="BY73" s="93"/>
      <c r="BZ73" s="9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3"/>
      <c r="BN74" s="93"/>
      <c r="BO74" s="93"/>
      <c r="BP74" s="93"/>
      <c r="BQ74" s="93"/>
      <c r="BR74" s="93"/>
      <c r="BS74" s="93"/>
      <c r="BT74" s="93"/>
      <c r="BU74" s="93"/>
      <c r="BV74" s="93"/>
      <c r="BW74" s="93"/>
      <c r="BX74" s="93"/>
      <c r="BY74" s="93"/>
      <c r="BZ74" s="9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3"/>
      <c r="BN75" s="93"/>
      <c r="BO75" s="93"/>
      <c r="BP75" s="93"/>
      <c r="BQ75" s="93"/>
      <c r="BR75" s="93"/>
      <c r="BS75" s="93"/>
      <c r="BT75" s="93"/>
      <c r="BU75" s="93"/>
      <c r="BV75" s="93"/>
      <c r="BW75" s="93"/>
      <c r="BX75" s="93"/>
      <c r="BY75" s="93"/>
      <c r="BZ75" s="9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3"/>
      <c r="BN76" s="93"/>
      <c r="BO76" s="93"/>
      <c r="BP76" s="93"/>
      <c r="BQ76" s="93"/>
      <c r="BR76" s="93"/>
      <c r="BS76" s="93"/>
      <c r="BT76" s="93"/>
      <c r="BU76" s="93"/>
      <c r="BV76" s="93"/>
      <c r="BW76" s="93"/>
      <c r="BX76" s="93"/>
      <c r="BY76" s="93"/>
      <c r="BZ76" s="9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3"/>
      <c r="BN77" s="93"/>
      <c r="BO77" s="93"/>
      <c r="BP77" s="93"/>
      <c r="BQ77" s="93"/>
      <c r="BR77" s="93"/>
      <c r="BS77" s="93"/>
      <c r="BT77" s="93"/>
      <c r="BU77" s="93"/>
      <c r="BV77" s="93"/>
      <c r="BW77" s="93"/>
      <c r="BX77" s="93"/>
      <c r="BY77" s="93"/>
      <c r="BZ77" s="9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3"/>
      <c r="BN78" s="93"/>
      <c r="BO78" s="93"/>
      <c r="BP78" s="93"/>
      <c r="BQ78" s="93"/>
      <c r="BR78" s="93"/>
      <c r="BS78" s="93"/>
      <c r="BT78" s="93"/>
      <c r="BU78" s="93"/>
      <c r="BV78" s="93"/>
      <c r="BW78" s="93"/>
      <c r="BX78" s="93"/>
      <c r="BY78" s="93"/>
      <c r="BZ78" s="9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3"/>
      <c r="BN79" s="93"/>
      <c r="BO79" s="93"/>
      <c r="BP79" s="93"/>
      <c r="BQ79" s="93"/>
      <c r="BR79" s="93"/>
      <c r="BS79" s="93"/>
      <c r="BT79" s="93"/>
      <c r="BU79" s="93"/>
      <c r="BV79" s="93"/>
      <c r="BW79" s="93"/>
      <c r="BX79" s="93"/>
      <c r="BY79" s="93"/>
      <c r="BZ79" s="9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3"/>
      <c r="BN80" s="93"/>
      <c r="BO80" s="93"/>
      <c r="BP80" s="93"/>
      <c r="BQ80" s="93"/>
      <c r="BR80" s="93"/>
      <c r="BS80" s="93"/>
      <c r="BT80" s="93"/>
      <c r="BU80" s="93"/>
      <c r="BV80" s="93"/>
      <c r="BW80" s="93"/>
      <c r="BX80" s="93"/>
      <c r="BY80" s="93"/>
      <c r="BZ80" s="9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3"/>
      <c r="BN81" s="93"/>
      <c r="BO81" s="93"/>
      <c r="BP81" s="93"/>
      <c r="BQ81" s="93"/>
      <c r="BR81" s="93"/>
      <c r="BS81" s="93"/>
      <c r="BT81" s="93"/>
      <c r="BU81" s="93"/>
      <c r="BV81" s="93"/>
      <c r="BW81" s="93"/>
      <c r="BX81" s="93"/>
      <c r="BY81" s="93"/>
      <c r="BZ81" s="9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ZzsE0Mrsp4igz3BnQ+/dhHCRnu4+6kSuYWwNFdoEJu2DltkIvZydUieJkDn+ruxjCBcIbhtupuBygEuUvEoDw==" saltValue="2v78fSFfJusn5FgCjFMd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302066</v>
      </c>
      <c r="D6" s="34">
        <f t="shared" si="3"/>
        <v>46</v>
      </c>
      <c r="E6" s="34">
        <f t="shared" si="3"/>
        <v>1</v>
      </c>
      <c r="F6" s="34">
        <f t="shared" si="3"/>
        <v>0</v>
      </c>
      <c r="G6" s="34">
        <f t="shared" si="3"/>
        <v>1</v>
      </c>
      <c r="H6" s="34" t="str">
        <f t="shared" si="3"/>
        <v>和歌山県　田辺市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75.87</v>
      </c>
      <c r="P6" s="35">
        <f t="shared" si="3"/>
        <v>95.05</v>
      </c>
      <c r="Q6" s="35">
        <f t="shared" si="3"/>
        <v>2200</v>
      </c>
      <c r="R6" s="35">
        <f t="shared" si="3"/>
        <v>73072</v>
      </c>
      <c r="S6" s="35">
        <f t="shared" si="3"/>
        <v>1026.9100000000001</v>
      </c>
      <c r="T6" s="35">
        <f t="shared" si="3"/>
        <v>71.16</v>
      </c>
      <c r="U6" s="35">
        <f t="shared" si="3"/>
        <v>68969</v>
      </c>
      <c r="V6" s="35">
        <f t="shared" si="3"/>
        <v>64.17</v>
      </c>
      <c r="W6" s="35">
        <f t="shared" si="3"/>
        <v>1074.79</v>
      </c>
      <c r="X6" s="36">
        <f>IF(X7="",NA(),X7)</f>
        <v>119.08</v>
      </c>
      <c r="Y6" s="36">
        <f t="shared" ref="Y6:AG6" si="4">IF(Y7="",NA(),Y7)</f>
        <v>124.69</v>
      </c>
      <c r="Z6" s="36">
        <f t="shared" si="4"/>
        <v>118.86</v>
      </c>
      <c r="AA6" s="36">
        <f t="shared" si="4"/>
        <v>116.77</v>
      </c>
      <c r="AB6" s="36">
        <f t="shared" si="4"/>
        <v>114.53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853.69</v>
      </c>
      <c r="AU6" s="36">
        <f t="shared" ref="AU6:BC6" si="6">IF(AU7="",NA(),AU7)</f>
        <v>1501.86</v>
      </c>
      <c r="AV6" s="36">
        <f t="shared" si="6"/>
        <v>1139</v>
      </c>
      <c r="AW6" s="36">
        <f t="shared" si="6"/>
        <v>558.4</v>
      </c>
      <c r="AX6" s="36">
        <f t="shared" si="6"/>
        <v>466.22</v>
      </c>
      <c r="AY6" s="36">
        <f t="shared" si="6"/>
        <v>346.59</v>
      </c>
      <c r="AZ6" s="36">
        <f t="shared" si="6"/>
        <v>357.82</v>
      </c>
      <c r="BA6" s="36">
        <f t="shared" si="6"/>
        <v>355.5</v>
      </c>
      <c r="BB6" s="36">
        <f t="shared" si="6"/>
        <v>349.83</v>
      </c>
      <c r="BC6" s="36">
        <f t="shared" si="6"/>
        <v>360.86</v>
      </c>
      <c r="BD6" s="35" t="str">
        <f>IF(BD7="","",IF(BD7="-","【-】","【"&amp;SUBSTITUTE(TEXT(BD7,"#,##0.00"),"-","△")&amp;"】"))</f>
        <v>【264.97】</v>
      </c>
      <c r="BE6" s="36">
        <f>IF(BE7="",NA(),BE7)</f>
        <v>18.52</v>
      </c>
      <c r="BF6" s="36">
        <f t="shared" ref="BF6:BN6" si="7">IF(BF7="",NA(),BF7)</f>
        <v>14.24</v>
      </c>
      <c r="BG6" s="36">
        <f t="shared" si="7"/>
        <v>10.83</v>
      </c>
      <c r="BH6" s="36">
        <f t="shared" si="7"/>
        <v>311.86</v>
      </c>
      <c r="BI6" s="36">
        <f t="shared" si="7"/>
        <v>297.54000000000002</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118</v>
      </c>
      <c r="BQ6" s="36">
        <f t="shared" ref="BQ6:BY6" si="8">IF(BQ7="",NA(),BQ7)</f>
        <v>124.99</v>
      </c>
      <c r="BR6" s="36">
        <f t="shared" si="8"/>
        <v>118.38</v>
      </c>
      <c r="BS6" s="36">
        <f t="shared" si="8"/>
        <v>110.79</v>
      </c>
      <c r="BT6" s="36">
        <f t="shared" si="8"/>
        <v>113.28</v>
      </c>
      <c r="BU6" s="36">
        <f t="shared" si="8"/>
        <v>105.71</v>
      </c>
      <c r="BV6" s="36">
        <f t="shared" si="8"/>
        <v>106.01</v>
      </c>
      <c r="BW6" s="36">
        <f t="shared" si="8"/>
        <v>104.57</v>
      </c>
      <c r="BX6" s="36">
        <f t="shared" si="8"/>
        <v>103.54</v>
      </c>
      <c r="BY6" s="36">
        <f t="shared" si="8"/>
        <v>103.32</v>
      </c>
      <c r="BZ6" s="35" t="str">
        <f>IF(BZ7="","",IF(BZ7="-","【-】","【"&amp;SUBSTITUTE(TEXT(BZ7,"#,##0.00"),"-","△")&amp;"】"))</f>
        <v>【103.24】</v>
      </c>
      <c r="CA6" s="36">
        <f>IF(CA7="",NA(),CA7)</f>
        <v>128.76</v>
      </c>
      <c r="CB6" s="36">
        <f t="shared" ref="CB6:CJ6" si="9">IF(CB7="",NA(),CB7)</f>
        <v>121.68</v>
      </c>
      <c r="CC6" s="36">
        <f t="shared" si="9"/>
        <v>128.97</v>
      </c>
      <c r="CD6" s="36">
        <f t="shared" si="9"/>
        <v>138.96</v>
      </c>
      <c r="CE6" s="36">
        <f t="shared" si="9"/>
        <v>136.24</v>
      </c>
      <c r="CF6" s="36">
        <f t="shared" si="9"/>
        <v>162.15</v>
      </c>
      <c r="CG6" s="36">
        <f t="shared" si="9"/>
        <v>162.24</v>
      </c>
      <c r="CH6" s="36">
        <f t="shared" si="9"/>
        <v>165.47</v>
      </c>
      <c r="CI6" s="36">
        <f t="shared" si="9"/>
        <v>167.46</v>
      </c>
      <c r="CJ6" s="36">
        <f t="shared" si="9"/>
        <v>168.56</v>
      </c>
      <c r="CK6" s="35" t="str">
        <f>IF(CK7="","",IF(CK7="-","【-】","【"&amp;SUBSTITUTE(TEXT(CK7,"#,##0.00"),"-","△")&amp;"】"))</f>
        <v>【168.38】</v>
      </c>
      <c r="CL6" s="36">
        <f>IF(CL7="",NA(),CL7)</f>
        <v>70.88</v>
      </c>
      <c r="CM6" s="36">
        <f t="shared" ref="CM6:CU6" si="10">IF(CM7="",NA(),CM7)</f>
        <v>69.77</v>
      </c>
      <c r="CN6" s="36">
        <f t="shared" si="10"/>
        <v>69.489999999999995</v>
      </c>
      <c r="CO6" s="36">
        <f t="shared" si="10"/>
        <v>68.13</v>
      </c>
      <c r="CP6" s="36">
        <f t="shared" si="10"/>
        <v>66.13</v>
      </c>
      <c r="CQ6" s="36">
        <f t="shared" si="10"/>
        <v>59.34</v>
      </c>
      <c r="CR6" s="36">
        <f t="shared" si="10"/>
        <v>59.11</v>
      </c>
      <c r="CS6" s="36">
        <f t="shared" si="10"/>
        <v>59.74</v>
      </c>
      <c r="CT6" s="36">
        <f t="shared" si="10"/>
        <v>59.46</v>
      </c>
      <c r="CU6" s="36">
        <f t="shared" si="10"/>
        <v>59.51</v>
      </c>
      <c r="CV6" s="35" t="str">
        <f>IF(CV7="","",IF(CV7="-","【-】","【"&amp;SUBSTITUTE(TEXT(CV7,"#,##0.00"),"-","△")&amp;"】"))</f>
        <v>【60.00】</v>
      </c>
      <c r="CW6" s="36">
        <f>IF(CW7="",NA(),CW7)</f>
        <v>85.77</v>
      </c>
      <c r="CX6" s="36">
        <f t="shared" ref="CX6:DF6" si="11">IF(CX7="",NA(),CX7)</f>
        <v>86.89</v>
      </c>
      <c r="CY6" s="36">
        <f t="shared" si="11"/>
        <v>86.68</v>
      </c>
      <c r="CZ6" s="36">
        <f t="shared" si="11"/>
        <v>86.26</v>
      </c>
      <c r="DA6" s="36">
        <f t="shared" si="11"/>
        <v>87.3</v>
      </c>
      <c r="DB6" s="36">
        <f t="shared" si="11"/>
        <v>87.74</v>
      </c>
      <c r="DC6" s="36">
        <f t="shared" si="11"/>
        <v>87.91</v>
      </c>
      <c r="DD6" s="36">
        <f t="shared" si="11"/>
        <v>87.28</v>
      </c>
      <c r="DE6" s="36">
        <f t="shared" si="11"/>
        <v>87.41</v>
      </c>
      <c r="DF6" s="36">
        <f t="shared" si="11"/>
        <v>87.08</v>
      </c>
      <c r="DG6" s="35" t="str">
        <f>IF(DG7="","",IF(DG7="-","【-】","【"&amp;SUBSTITUTE(TEXT(DG7,"#,##0.00"),"-","△")&amp;"】"))</f>
        <v>【89.80】</v>
      </c>
      <c r="DH6" s="36">
        <f>IF(DH7="",NA(),DH7)</f>
        <v>45.54</v>
      </c>
      <c r="DI6" s="36">
        <f t="shared" ref="DI6:DQ6" si="12">IF(DI7="",NA(),DI7)</f>
        <v>47.35</v>
      </c>
      <c r="DJ6" s="36">
        <f t="shared" si="12"/>
        <v>48.84</v>
      </c>
      <c r="DK6" s="36">
        <f t="shared" si="12"/>
        <v>37.159999999999997</v>
      </c>
      <c r="DL6" s="36">
        <f t="shared" si="12"/>
        <v>39.090000000000003</v>
      </c>
      <c r="DM6" s="36">
        <f t="shared" si="12"/>
        <v>46.27</v>
      </c>
      <c r="DN6" s="36">
        <f t="shared" si="12"/>
        <v>46.88</v>
      </c>
      <c r="DO6" s="36">
        <f t="shared" si="12"/>
        <v>46.94</v>
      </c>
      <c r="DP6" s="36">
        <f t="shared" si="12"/>
        <v>47.62</v>
      </c>
      <c r="DQ6" s="36">
        <f t="shared" si="12"/>
        <v>48.55</v>
      </c>
      <c r="DR6" s="35" t="str">
        <f>IF(DR7="","",IF(DR7="-","【-】","【"&amp;SUBSTITUTE(TEXT(DR7,"#,##0.00"),"-","△")&amp;"】"))</f>
        <v>【49.59】</v>
      </c>
      <c r="DS6" s="36">
        <f>IF(DS7="",NA(),DS7)</f>
        <v>15.36</v>
      </c>
      <c r="DT6" s="36">
        <f t="shared" ref="DT6:EB6" si="13">IF(DT7="",NA(),DT7)</f>
        <v>16.059999999999999</v>
      </c>
      <c r="DU6" s="36">
        <f t="shared" si="13"/>
        <v>17.760000000000002</v>
      </c>
      <c r="DV6" s="36">
        <f t="shared" si="13"/>
        <v>13.5</v>
      </c>
      <c r="DW6" s="36">
        <f t="shared" si="13"/>
        <v>15.87</v>
      </c>
      <c r="DX6" s="36">
        <f t="shared" si="13"/>
        <v>10.93</v>
      </c>
      <c r="DY6" s="36">
        <f t="shared" si="13"/>
        <v>13.39</v>
      </c>
      <c r="DZ6" s="36">
        <f t="shared" si="13"/>
        <v>14.48</v>
      </c>
      <c r="EA6" s="36">
        <f t="shared" si="13"/>
        <v>16.27</v>
      </c>
      <c r="EB6" s="36">
        <f t="shared" si="13"/>
        <v>17.11</v>
      </c>
      <c r="EC6" s="35" t="str">
        <f>IF(EC7="","",IF(EC7="-","【-】","【"&amp;SUBSTITUTE(TEXT(EC7,"#,##0.00"),"-","△")&amp;"】"))</f>
        <v>【19.44】</v>
      </c>
      <c r="ED6" s="36">
        <f>IF(ED7="",NA(),ED7)</f>
        <v>0.71</v>
      </c>
      <c r="EE6" s="36">
        <f t="shared" ref="EE6:EM6" si="14">IF(EE7="",NA(),EE7)</f>
        <v>0.34</v>
      </c>
      <c r="EF6" s="36">
        <f t="shared" si="14"/>
        <v>0.49</v>
      </c>
      <c r="EG6" s="36">
        <f t="shared" si="14"/>
        <v>0.31</v>
      </c>
      <c r="EH6" s="36">
        <f t="shared" si="14"/>
        <v>0.46</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2">
      <c r="A7" s="29"/>
      <c r="B7" s="38">
        <v>2019</v>
      </c>
      <c r="C7" s="38">
        <v>302066</v>
      </c>
      <c r="D7" s="38">
        <v>46</v>
      </c>
      <c r="E7" s="38">
        <v>1</v>
      </c>
      <c r="F7" s="38">
        <v>0</v>
      </c>
      <c r="G7" s="38">
        <v>1</v>
      </c>
      <c r="H7" s="38" t="s">
        <v>93</v>
      </c>
      <c r="I7" s="38" t="s">
        <v>94</v>
      </c>
      <c r="J7" s="38" t="s">
        <v>95</v>
      </c>
      <c r="K7" s="38" t="s">
        <v>96</v>
      </c>
      <c r="L7" s="38" t="s">
        <v>97</v>
      </c>
      <c r="M7" s="38" t="s">
        <v>98</v>
      </c>
      <c r="N7" s="39" t="s">
        <v>99</v>
      </c>
      <c r="O7" s="39">
        <v>75.87</v>
      </c>
      <c r="P7" s="39">
        <v>95.05</v>
      </c>
      <c r="Q7" s="39">
        <v>2200</v>
      </c>
      <c r="R7" s="39">
        <v>73072</v>
      </c>
      <c r="S7" s="39">
        <v>1026.9100000000001</v>
      </c>
      <c r="T7" s="39">
        <v>71.16</v>
      </c>
      <c r="U7" s="39">
        <v>68969</v>
      </c>
      <c r="V7" s="39">
        <v>64.17</v>
      </c>
      <c r="W7" s="39">
        <v>1074.79</v>
      </c>
      <c r="X7" s="39">
        <v>119.08</v>
      </c>
      <c r="Y7" s="39">
        <v>124.69</v>
      </c>
      <c r="Z7" s="39">
        <v>118.86</v>
      </c>
      <c r="AA7" s="39">
        <v>116.77</v>
      </c>
      <c r="AB7" s="39">
        <v>114.53</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853.69</v>
      </c>
      <c r="AU7" s="39">
        <v>1501.86</v>
      </c>
      <c r="AV7" s="39">
        <v>1139</v>
      </c>
      <c r="AW7" s="39">
        <v>558.4</v>
      </c>
      <c r="AX7" s="39">
        <v>466.22</v>
      </c>
      <c r="AY7" s="39">
        <v>346.59</v>
      </c>
      <c r="AZ7" s="39">
        <v>357.82</v>
      </c>
      <c r="BA7" s="39">
        <v>355.5</v>
      </c>
      <c r="BB7" s="39">
        <v>349.83</v>
      </c>
      <c r="BC7" s="39">
        <v>360.86</v>
      </c>
      <c r="BD7" s="39">
        <v>264.97000000000003</v>
      </c>
      <c r="BE7" s="39">
        <v>18.52</v>
      </c>
      <c r="BF7" s="39">
        <v>14.24</v>
      </c>
      <c r="BG7" s="39">
        <v>10.83</v>
      </c>
      <c r="BH7" s="39">
        <v>311.86</v>
      </c>
      <c r="BI7" s="39">
        <v>297.54000000000002</v>
      </c>
      <c r="BJ7" s="39">
        <v>312.02999999999997</v>
      </c>
      <c r="BK7" s="39">
        <v>307.45999999999998</v>
      </c>
      <c r="BL7" s="39">
        <v>312.58</v>
      </c>
      <c r="BM7" s="39">
        <v>314.87</v>
      </c>
      <c r="BN7" s="39">
        <v>309.27999999999997</v>
      </c>
      <c r="BO7" s="39">
        <v>266.61</v>
      </c>
      <c r="BP7" s="39">
        <v>118</v>
      </c>
      <c r="BQ7" s="39">
        <v>124.99</v>
      </c>
      <c r="BR7" s="39">
        <v>118.38</v>
      </c>
      <c r="BS7" s="39">
        <v>110.79</v>
      </c>
      <c r="BT7" s="39">
        <v>113.28</v>
      </c>
      <c r="BU7" s="39">
        <v>105.71</v>
      </c>
      <c r="BV7" s="39">
        <v>106.01</v>
      </c>
      <c r="BW7" s="39">
        <v>104.57</v>
      </c>
      <c r="BX7" s="39">
        <v>103.54</v>
      </c>
      <c r="BY7" s="39">
        <v>103.32</v>
      </c>
      <c r="BZ7" s="39">
        <v>103.24</v>
      </c>
      <c r="CA7" s="39">
        <v>128.76</v>
      </c>
      <c r="CB7" s="39">
        <v>121.68</v>
      </c>
      <c r="CC7" s="39">
        <v>128.97</v>
      </c>
      <c r="CD7" s="39">
        <v>138.96</v>
      </c>
      <c r="CE7" s="39">
        <v>136.24</v>
      </c>
      <c r="CF7" s="39">
        <v>162.15</v>
      </c>
      <c r="CG7" s="39">
        <v>162.24</v>
      </c>
      <c r="CH7" s="39">
        <v>165.47</v>
      </c>
      <c r="CI7" s="39">
        <v>167.46</v>
      </c>
      <c r="CJ7" s="39">
        <v>168.56</v>
      </c>
      <c r="CK7" s="39">
        <v>168.38</v>
      </c>
      <c r="CL7" s="39">
        <v>70.88</v>
      </c>
      <c r="CM7" s="39">
        <v>69.77</v>
      </c>
      <c r="CN7" s="39">
        <v>69.489999999999995</v>
      </c>
      <c r="CO7" s="39">
        <v>68.13</v>
      </c>
      <c r="CP7" s="39">
        <v>66.13</v>
      </c>
      <c r="CQ7" s="39">
        <v>59.34</v>
      </c>
      <c r="CR7" s="39">
        <v>59.11</v>
      </c>
      <c r="CS7" s="39">
        <v>59.74</v>
      </c>
      <c r="CT7" s="39">
        <v>59.46</v>
      </c>
      <c r="CU7" s="39">
        <v>59.51</v>
      </c>
      <c r="CV7" s="39">
        <v>60</v>
      </c>
      <c r="CW7" s="39">
        <v>85.77</v>
      </c>
      <c r="CX7" s="39">
        <v>86.89</v>
      </c>
      <c r="CY7" s="39">
        <v>86.68</v>
      </c>
      <c r="CZ7" s="39">
        <v>86.26</v>
      </c>
      <c r="DA7" s="39">
        <v>87.3</v>
      </c>
      <c r="DB7" s="39">
        <v>87.74</v>
      </c>
      <c r="DC7" s="39">
        <v>87.91</v>
      </c>
      <c r="DD7" s="39">
        <v>87.28</v>
      </c>
      <c r="DE7" s="39">
        <v>87.41</v>
      </c>
      <c r="DF7" s="39">
        <v>87.08</v>
      </c>
      <c r="DG7" s="39">
        <v>89.8</v>
      </c>
      <c r="DH7" s="39">
        <v>45.54</v>
      </c>
      <c r="DI7" s="39">
        <v>47.35</v>
      </c>
      <c r="DJ7" s="39">
        <v>48.84</v>
      </c>
      <c r="DK7" s="39">
        <v>37.159999999999997</v>
      </c>
      <c r="DL7" s="39">
        <v>39.090000000000003</v>
      </c>
      <c r="DM7" s="39">
        <v>46.27</v>
      </c>
      <c r="DN7" s="39">
        <v>46.88</v>
      </c>
      <c r="DO7" s="39">
        <v>46.94</v>
      </c>
      <c r="DP7" s="39">
        <v>47.62</v>
      </c>
      <c r="DQ7" s="39">
        <v>48.55</v>
      </c>
      <c r="DR7" s="39">
        <v>49.59</v>
      </c>
      <c r="DS7" s="39">
        <v>15.36</v>
      </c>
      <c r="DT7" s="39">
        <v>16.059999999999999</v>
      </c>
      <c r="DU7" s="39">
        <v>17.760000000000002</v>
      </c>
      <c r="DV7" s="39">
        <v>13.5</v>
      </c>
      <c r="DW7" s="39">
        <v>15.87</v>
      </c>
      <c r="DX7" s="39">
        <v>10.93</v>
      </c>
      <c r="DY7" s="39">
        <v>13.39</v>
      </c>
      <c r="DZ7" s="39">
        <v>14.48</v>
      </c>
      <c r="EA7" s="39">
        <v>16.27</v>
      </c>
      <c r="EB7" s="39">
        <v>17.11</v>
      </c>
      <c r="EC7" s="39">
        <v>19.440000000000001</v>
      </c>
      <c r="ED7" s="39">
        <v>0.71</v>
      </c>
      <c r="EE7" s="39">
        <v>0.34</v>
      </c>
      <c r="EF7" s="39">
        <v>0.49</v>
      </c>
      <c r="EG7" s="39">
        <v>0.31</v>
      </c>
      <c r="EH7" s="39">
        <v>0.46</v>
      </c>
      <c r="EI7" s="39">
        <v>0.71</v>
      </c>
      <c r="EJ7" s="39">
        <v>0.71</v>
      </c>
      <c r="EK7" s="39">
        <v>0.75</v>
      </c>
      <c r="EL7" s="39">
        <v>0.63</v>
      </c>
      <c r="EM7" s="39">
        <v>0.63</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2021-02-04T06:06:39Z</cp:lastPrinted>
  <dcterms:modified xsi:type="dcterms:W3CDTF">2021-02-04T06:06:53Z</dcterms:modified>
</cp:coreProperties>
</file>