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X:\02 生活排水係\01庶務\03生活排水雑件関係書\生活排水雑件関係書\R02\R2_庁内調査\R3.2.4_≪お願い・明日2-5〆≫公営企業経営比較分析について - WebMailer\回答\"/>
    </mc:Choice>
  </mc:AlternateContent>
  <xr:revisionPtr revIDLastSave="0" documentId="13_ncr:1_{00650C28-EEA2-48F6-BECA-895E2AF3D395}" xr6:coauthVersionLast="36" xr6:coauthVersionMax="36" xr10:uidLastSave="{00000000-0000-0000-0000-000000000000}"/>
  <workbookProtection workbookAlgorithmName="SHA-512" workbookHashValue="rb9ieCNTii3yuwSma/+3kh9bBfjBlMSCziiBi9yT1ItGs2LPDXaBZSrrJldu1bdwVXqv/NNt+NNVLlbR25FEOQ==" workbookSaltValue="w/fRHym4PkBt5qaOjDhFv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W10" i="4"/>
  <c r="I10" i="4"/>
  <c r="B10" i="4"/>
  <c r="BB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<sst xmlns="http://schemas.openxmlformats.org/spreadsheetml/2006/main" count="236" uniqueCount="119">
  <si>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</si>
  <si>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</si>
  <si>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</si>
  <si>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</si>
  <si>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</si>
  <si>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</si>
  <si>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</si>
  <si>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</si>
  <si>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</si>
  <si>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</si>
  <si>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</si>
  <si>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</si>
  <si>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</si>
  <si>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</si>
  <si>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</si>
  <si>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</si>
  <si>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</si>
  <si>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</si>
  <si>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</si>
  <si>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</si>
  <si>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</si>
  <si>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</si>
  <si>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</si>
  <si>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</si>
  <si>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</si>
  <si>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</si>
  <si>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</si>
  <si>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</si>
  <si>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</si>
  <si>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</si>
  <si>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</si>
  <si>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</si>
  <si>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</si>
  <si>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</si>
  <si>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</si>
  <si>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</si>
  <si>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</si>
  <si>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</si>
  <si>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</si>
  <si>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</si>
  <si>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</si>
  <si>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</si>
  <si>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</si>
  <si>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</si>
  <si>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</si>
  <si>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</si>
  <si>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</si>
  <si>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</si>
  <si>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</si>
  <si>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</si>
  <si>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</si>
  <si>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</si>
  <si>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</si>
  <si>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</si>
  <si>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</si>
  <si>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</si>
  <si>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</si>
  <si>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</si>
  <si>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</si>
  <si>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</si>
  <si>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</si>
  <si>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</si>
  <si>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</si>
  <si>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</si>
  <si>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</si>
  <si>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</si>
  <si>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</si>
  <si>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</si>
  <si>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</si>
  <si>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</si>
  <si>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</si>
  <si>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</si>
  <si>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</si>
  <si>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</si>
  <si>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</si>
  <si>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</si>
  <si>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</si>
  <si>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</si>
  <si>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</si>
  <si>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</si>
  <si>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</si>
  <si>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</si>
  <si>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</si>
  <si>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</si>
  <si>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</si>
  <si>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</si>
  <si>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</si>
  <si>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</si>
  <si>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</si>
  <si>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</si>
  <si>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</si>
  <si>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</si>
  <si>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</si>
  <si>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</si>
  <si>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</si>
  <si>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</si>
  <si>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</si>
  <si>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</si>
  <si>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</si>
  <si>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</si>
  <si>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</si>
  <si>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</si>
  <si>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</si>
  <si>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</si>
  <si>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</si>
  <si>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</si>
  <si>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</si>
  <si>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</si>
  <si>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</si>
  <si>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</si>
  <si>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</si>
  <si>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</si>
  <si>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</si>
  <si>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</si>
  <si>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</si>
  <si>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</si>
  <si>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観光シーズン以外の利用状況を平均すると施設利用率は低い状況となっております。
　水洗化率は、類似団体より低い水準となっており、使用料収入の増加を図るためにも水洗化率向上の取り組みに努めてまいります。</t>
    <phoneticPr fontId="4"/>
  </si>
  <si>
    <t>　供用開始から19年～25年が経過しており、改修等が必要な時期となってきております。今後老朽化により発生する改修経費も想定した計画的な老朽化対策に取り組んでまいります。</t>
    <rPh sb="1" eb="3">
      <t>キョウヨウ</t>
    </rPh>
    <rPh sb="3" eb="5">
      <t>カイシ</t>
    </rPh>
    <rPh sb="22" eb="24">
      <t>カイシュウ</t>
    </rPh>
    <phoneticPr fontId="7"/>
  </si>
  <si>
    <t>　本市の特定環境保全公共下水道は、平成17年度の市町村合併以前から旧本宮町・旧龍神村において、温泉観光地の浄化を目的に、地域を限定した比較的小規模な下水道事業として行われています。
　高齢化に伴う宿泊業の廃業等により営業用から一般家庭の料金体系に移行した世帯の増加等の理由により、料金収入は停滞の状況であります。また移住等による人口の増加もなく、高齢化も進む中、今後大幅な収入の増加は難しいと考えられますが、接続促進の啓発及び周知活動に努めるとともに、計画的かつ効率的な施設の維持管理を行い、地域の生活環境の向上を図り、経営の安定化に努めてまいります。
　なお、令和２年４月１日より、公営企業法の一部を適用し、公営企業会計へ移行しております。</t>
    <rPh sb="281" eb="282">
      <t>レイ</t>
    </rPh>
    <rPh sb="282" eb="283">
      <t>ワ</t>
    </rPh>
    <rPh sb="284" eb="285">
      <t>ネン</t>
    </rPh>
    <rPh sb="286" eb="287">
      <t>ガツ</t>
    </rPh>
    <rPh sb="288" eb="289">
      <t>ニチ</t>
    </rPh>
    <rPh sb="292" eb="294">
      <t>コウエイ</t>
    </rPh>
    <rPh sb="294" eb="296">
      <t>キギョウ</t>
    </rPh>
    <rPh sb="296" eb="297">
      <t>ホウ</t>
    </rPh>
    <rPh sb="298" eb="300">
      <t>イチブ</t>
    </rPh>
    <rPh sb="301" eb="303">
      <t>テキヨウ</t>
    </rPh>
    <rPh sb="305" eb="307">
      <t>コウエイ</t>
    </rPh>
    <rPh sb="307" eb="309">
      <t>キギョウ</t>
    </rPh>
    <rPh sb="309" eb="311">
      <t>カイケイ</t>
    </rPh>
    <rPh sb="312" eb="314">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</si>
</sst>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45-477C-A9D0-987518B5F15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0D45-477C-A9D0-987518B5F15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38.869999999999997</c:v>
                </c:pt>
                <c:pt idx="1">
                  <c:v>37.39</c:v>
                </c:pt>
                <c:pt idx="2">
                  <c:v>40.520000000000003</c:v>
                </c:pt>
                <c:pt idx="3">
                  <c:v>40.520000000000003</c:v>
                </c:pt>
                <c:pt idx="4">
                  <c:v>34.520000000000003</c:v>
                </c:pt>
              </c:numCache>
            </c:numRef>
          </c:val>
          <c:extLst>
            <c:ext xmlns:c16="http://schemas.microsoft.com/office/drawing/2014/chart" uri="{C3380CC4-5D6E-409C-BE32-E72D297353CC}">
              <c16:uniqueId val="{00000000-7BE4-4183-8754-AD021CA6D5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7BE4-4183-8754-AD021CA6D5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66.91</c:v>
                </c:pt>
                <c:pt idx="1">
                  <c:v>78.45</c:v>
                </c:pt>
                <c:pt idx="2">
                  <c:v>78.45</c:v>
                </c:pt>
                <c:pt idx="3">
                  <c:v>77.06</c:v>
                </c:pt>
                <c:pt idx="4">
                  <c:v>82.24</c:v>
                </c:pt>
              </c:numCache>
            </c:numRef>
          </c:val>
          <c:extLst>
            <c:ext xmlns:c16="http://schemas.microsoft.com/office/drawing/2014/chart" uri="{C3380CC4-5D6E-409C-BE32-E72D297353CC}">
              <c16:uniqueId val="{00000000-B3F2-4FD7-93A9-511CB4F0D6F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B3F2-4FD7-93A9-511CB4F0D6F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71.87</c:v>
                </c:pt>
                <c:pt idx="1">
                  <c:v>74.040000000000006</c:v>
                </c:pt>
                <c:pt idx="2">
                  <c:v>88.1</c:v>
                </c:pt>
                <c:pt idx="3">
                  <c:v>79.959999999999994</c:v>
                </c:pt>
                <c:pt idx="4">
                  <c:v>78.8</c:v>
                </c:pt>
              </c:numCache>
            </c:numRef>
          </c:val>
          <c:extLst>
            <c:ext xmlns:c16="http://schemas.microsoft.com/office/drawing/2014/chart" uri="{C3380CC4-5D6E-409C-BE32-E72D297353CC}">
              <c16:uniqueId val="{00000000-3CD0-411E-88A2-45BC785BB94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D0-411E-88A2-45BC785BB94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6E-4798-8C98-3821DA114C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6E-4798-8C98-3821DA114C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D6-438A-B178-54575B0046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D6-438A-B178-54575B0046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B5-4E1A-982B-051AC155107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B5-4E1A-982B-051AC155107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7D-45E7-89CA-0A4398ADC04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7D-45E7-89CA-0A4398ADC04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1310.22</c:v>
                </c:pt>
                <c:pt idx="1">
                  <c:v>1242.4100000000001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DDA-4996-866A-B79840BB3E5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7DDA-4996-866A-B79840BB3E5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27.87</c:v>
                </c:pt>
                <c:pt idx="1">
                  <c:v>28.17</c:v>
                </c:pt>
                <c:pt idx="2">
                  <c:v>46.05</c:v>
                </c:pt>
                <c:pt idx="3">
                  <c:v>40.14</c:v>
                </c:pt>
                <c:pt idx="4">
                  <c:v>55.62</c:v>
                </c:pt>
              </c:numCache>
            </c:numRef>
          </c:val>
          <c:extLst>
            <c:ext xmlns:c16="http://schemas.microsoft.com/office/drawing/2014/chart" uri="{C3380CC4-5D6E-409C-BE32-E72D297353CC}">
              <c16:uniqueId val="{00000000-BB01-4DD2-8019-CCF4C85CA55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BB01-4DD2-8019-CCF4C85CA55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536.30999999999995</c:v>
                </c:pt>
                <c:pt idx="1">
                  <c:v>563.97</c:v>
                </c:pt>
                <c:pt idx="2">
                  <c:v>343.87</c:v>
                </c:pt>
                <c:pt idx="3">
                  <c:v>403.4</c:v>
                </c:pt>
                <c:pt idx="4">
                  <c:v>282.31</c:v>
                </c:pt>
              </c:numCache>
            </c:numRef>
          </c:val>
          <c:extLst>
            <c:ext xmlns:c16="http://schemas.microsoft.com/office/drawing/2014/chart" uri="{C3380CC4-5D6E-409C-BE32-E72D297353CC}">
              <c16:uniqueId val="{00000000-A870-4BA8-BADC-A497EA5B6A4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A870-4BA8-BADC-A497EA5B6A4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CE79" sqref="CE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和歌山県　田辺市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63">
        <f>データ!S6</f>
        <v>73072</v>
      </c>
      <c r="AM8" s="63"/>
      <c r="AN8" s="63"/>
      <c r="AO8" s="63"/>
      <c r="AP8" s="63"/>
      <c r="AQ8" s="63"/>
      <c r="AR8" s="63"/>
      <c r="AS8" s="63"/>
      <c r="AT8" s="62">
        <f>データ!T6</f>
        <v>1026.9100000000001</v>
      </c>
      <c r="AU8" s="62"/>
      <c r="AV8" s="62"/>
      <c r="AW8" s="62"/>
      <c r="AX8" s="62"/>
      <c r="AY8" s="62"/>
      <c r="AZ8" s="62"/>
      <c r="BA8" s="62"/>
      <c r="BB8" s="62">
        <f>データ!U6</f>
        <v>71.16</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0.15</v>
      </c>
      <c r="Q10" s="62"/>
      <c r="R10" s="62"/>
      <c r="S10" s="62"/>
      <c r="T10" s="62"/>
      <c r="U10" s="62"/>
      <c r="V10" s="62"/>
      <c r="W10" s="62">
        <f>データ!Q6</f>
        <v>65.94</v>
      </c>
      <c r="X10" s="62"/>
      <c r="Y10" s="62"/>
      <c r="Z10" s="62"/>
      <c r="AA10" s="62"/>
      <c r="AB10" s="62"/>
      <c r="AC10" s="62"/>
      <c r="AD10" s="63">
        <f>データ!R6</f>
        <v>4610</v>
      </c>
      <c r="AE10" s="63"/>
      <c r="AF10" s="63"/>
      <c r="AG10" s="63"/>
      <c r="AH10" s="63"/>
      <c r="AI10" s="63"/>
      <c r="AJ10" s="63"/>
      <c r="AK10" s="2"/>
      <c r="AL10" s="63">
        <f>データ!V6</f>
        <v>107</v>
      </c>
      <c r="AM10" s="63"/>
      <c r="AN10" s="63"/>
      <c r="AO10" s="63"/>
      <c r="AP10" s="63"/>
      <c r="AQ10" s="63"/>
      <c r="AR10" s="63"/>
      <c r="AS10" s="63"/>
      <c r="AT10" s="62">
        <f>データ!W6</f>
        <v>0.13</v>
      </c>
      <c r="AU10" s="62"/>
      <c r="AV10" s="62"/>
      <c r="AW10" s="62"/>
      <c r="AX10" s="62"/>
      <c r="AY10" s="62"/>
      <c r="AZ10" s="62"/>
      <c r="BA10" s="62"/>
      <c r="BB10" s="62">
        <f>データ!X6</f>
        <v>823.08</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116</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117</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118</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45</v>
      </c>
      <c r="O86" s="26" t="str">
        <f>データ!EO6</f>
        <v>【0.28】</v>
      </c>
    </row>
  </sheetData>
  <sheetProtection algorithmName="SHA-512" hashValue="1chCRxo1WjGLy8/ea6rwntEZyjeAkwlW6JDqZ+60QX/hc/eWmLCuDxh/WoRu57NI4Gw3NeKq0wBnpSsJaBsqOg==" saltValue="OFjGQpwWlMby9VUM+wnTB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1" t="s">
        <v>55</v>
      </c>
      <c r="I3" s="72"/>
      <c r="J3" s="72"/>
      <c r="K3" s="72"/>
      <c r="L3" s="72"/>
      <c r="M3" s="72"/>
      <c r="N3" s="72"/>
      <c r="O3" s="72"/>
      <c r="P3" s="72"/>
      <c r="Q3" s="72"/>
      <c r="R3" s="72"/>
      <c r="S3" s="72"/>
      <c r="T3" s="72"/>
      <c r="U3" s="72"/>
      <c r="V3" s="72"/>
      <c r="W3" s="72"/>
      <c r="X3" s="73"/>
      <c r="Y3" s="77" t="s">
        <v>56</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302066</v>
      </c>
      <c r="D6" s="33">
        <f t="shared" si="3"/>
        <v>47</v>
      </c>
      <c r="E6" s="33">
        <f t="shared" si="3"/>
        <v>17</v>
      </c>
      <c r="F6" s="33">
        <f t="shared" si="3"/>
        <v>4</v>
      </c>
      <c r="G6" s="33">
        <f t="shared" si="3"/>
        <v>0</v>
      </c>
      <c r="H6" s="33" t="str">
        <f t="shared" si="3"/>
        <v>和歌山県　田辺市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0.15</v>
      </c>
      <c r="Q6" s="34">
        <f t="shared" si="3"/>
        <v>65.94</v>
      </c>
      <c r="R6" s="34">
        <f t="shared" si="3"/>
        <v>4610</v>
      </c>
      <c r="S6" s="34">
        <f t="shared" si="3"/>
        <v>73072</v>
      </c>
      <c r="T6" s="34">
        <f t="shared" si="3"/>
        <v>1026.9100000000001</v>
      </c>
      <c r="U6" s="34">
        <f t="shared" si="3"/>
        <v>71.16</v>
      </c>
      <c r="V6" s="34">
        <f t="shared" si="3"/>
        <v>107</v>
      </c>
      <c r="W6" s="34">
        <f t="shared" si="3"/>
        <v>0.13</v>
      </c>
      <c r="X6" s="34">
        <f t="shared" si="3"/>
        <v>823.08</v>
      </c>
      <c r="Y6" s="35">
        <f>IF(Y7="",NA(),Y7)</f>
        <v>71.87</v>
      </c>
      <c r="Z6" s="35">
        <f t="shared" ref="Z6:AH6" si="4">IF(Z7="",NA(),Z7)</f>
        <v>74.040000000000006</v>
      </c>
      <c r="AA6" s="35">
        <f t="shared" si="4"/>
        <v>88.1</v>
      </c>
      <c r="AB6" s="35">
        <f t="shared" si="4"/>
        <v>79.959999999999994</v>
      </c>
      <c r="AC6" s="35">
        <f t="shared" si="4"/>
        <v>78.8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1310.22</v>
      </c>
      <c r="BG6" s="35">
        <f t="shared" ref="BG6:BO6" si="7">IF(BG7="",NA(),BG7)</f>
        <v>1242.4100000000001</v>
      </c>
      <c r="BH6" s="34">
        <f t="shared" si="7"/>
        <v>0</v>
      </c>
      <c r="BI6" s="34">
        <f t="shared" si="7"/>
        <v>0</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27.87</v>
      </c>
      <c r="BR6" s="35">
        <f t="shared" ref="BR6:BZ6" si="8">IF(BR7="",NA(),BR7)</f>
        <v>28.17</v>
      </c>
      <c r="BS6" s="35">
        <f t="shared" si="8"/>
        <v>46.05</v>
      </c>
      <c r="BT6" s="35">
        <f t="shared" si="8"/>
        <v>40.14</v>
      </c>
      <c r="BU6" s="35">
        <f t="shared" si="8"/>
        <v>55.62</v>
      </c>
      <c r="BV6" s="35">
        <f t="shared" si="8"/>
        <v>66.22</v>
      </c>
      <c r="BW6" s="35">
        <f t="shared" si="8"/>
        <v>69.87</v>
      </c>
      <c r="BX6" s="35">
        <f t="shared" si="8"/>
        <v>74.3</v>
      </c>
      <c r="BY6" s="35">
        <f t="shared" si="8"/>
        <v>72.260000000000005</v>
      </c>
      <c r="BZ6" s="35">
        <f t="shared" si="8"/>
        <v>71.84</v>
      </c>
      <c r="CA6" s="34" t="str">
        <f>IF(CA7="","",IF(CA7="-","【-】","【"&amp;SUBSTITUTE(TEXT(CA7,"#,##0.00"),"-","△")&amp;"】"))</f>
        <v>【74.17】</v>
      </c>
      <c r="CB6" s="35">
        <f>IF(CB7="",NA(),CB7)</f>
        <v>536.30999999999995</v>
      </c>
      <c r="CC6" s="35">
        <f t="shared" ref="CC6:CK6" si="9">IF(CC7="",NA(),CC7)</f>
        <v>563.97</v>
      </c>
      <c r="CD6" s="35">
        <f t="shared" si="9"/>
        <v>343.87</v>
      </c>
      <c r="CE6" s="35">
        <f t="shared" si="9"/>
        <v>403.4</v>
      </c>
      <c r="CF6" s="35">
        <f t="shared" si="9"/>
        <v>282.31</v>
      </c>
      <c r="CG6" s="35">
        <f t="shared" si="9"/>
        <v>246.72</v>
      </c>
      <c r="CH6" s="35">
        <f t="shared" si="9"/>
        <v>234.96</v>
      </c>
      <c r="CI6" s="35">
        <f t="shared" si="9"/>
        <v>221.81</v>
      </c>
      <c r="CJ6" s="35">
        <f t="shared" si="9"/>
        <v>230.02</v>
      </c>
      <c r="CK6" s="35">
        <f t="shared" si="9"/>
        <v>228.47</v>
      </c>
      <c r="CL6" s="34" t="str">
        <f>IF(CL7="","",IF(CL7="-","【-】","【"&amp;SUBSTITUTE(TEXT(CL7,"#,##0.00"),"-","△")&amp;"】"))</f>
        <v>【218.56】</v>
      </c>
      <c r="CM6" s="35">
        <f>IF(CM7="",NA(),CM7)</f>
        <v>38.869999999999997</v>
      </c>
      <c r="CN6" s="35">
        <f t="shared" ref="CN6:CV6" si="10">IF(CN7="",NA(),CN7)</f>
        <v>37.39</v>
      </c>
      <c r="CO6" s="35">
        <f t="shared" si="10"/>
        <v>40.520000000000003</v>
      </c>
      <c r="CP6" s="35">
        <f t="shared" si="10"/>
        <v>40.520000000000003</v>
      </c>
      <c r="CQ6" s="35">
        <f t="shared" si="10"/>
        <v>34.520000000000003</v>
      </c>
      <c r="CR6" s="35">
        <f t="shared" si="10"/>
        <v>41.35</v>
      </c>
      <c r="CS6" s="35">
        <f t="shared" si="10"/>
        <v>42.9</v>
      </c>
      <c r="CT6" s="35">
        <f t="shared" si="10"/>
        <v>43.36</v>
      </c>
      <c r="CU6" s="35">
        <f t="shared" si="10"/>
        <v>42.56</v>
      </c>
      <c r="CV6" s="35">
        <f t="shared" si="10"/>
        <v>42.47</v>
      </c>
      <c r="CW6" s="34" t="str">
        <f>IF(CW7="","",IF(CW7="-","【-】","【"&amp;SUBSTITUTE(TEXT(CW7,"#,##0.00"),"-","△")&amp;"】"))</f>
        <v>【42.86】</v>
      </c>
      <c r="CX6" s="35">
        <f>IF(CX7="",NA(),CX7)</f>
        <v>66.91</v>
      </c>
      <c r="CY6" s="35">
        <f t="shared" ref="CY6:DG6" si="11">IF(CY7="",NA(),CY7)</f>
        <v>78.45</v>
      </c>
      <c r="CZ6" s="35">
        <f t="shared" si="11"/>
        <v>78.45</v>
      </c>
      <c r="DA6" s="35">
        <f t="shared" si="11"/>
        <v>77.06</v>
      </c>
      <c r="DB6" s="35">
        <f t="shared" si="11"/>
        <v>82.24</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302066</v>
      </c>
      <c r="D7" s="37">
        <v>47</v>
      </c>
      <c r="E7" s="37">
        <v>17</v>
      </c>
      <c r="F7" s="37">
        <v>4</v>
      </c>
      <c r="G7" s="37">
        <v>0</v>
      </c>
      <c r="H7" s="37" t="s">
        <v>98</v>
      </c>
      <c r="I7" s="37" t="s">
        <v>99</v>
      </c>
      <c r="J7" s="37" t="s">
        <v>100</v>
      </c>
      <c r="K7" s="37" t="s">
        <v>101</v>
      </c>
      <c r="L7" s="37" t="s">
        <v>102</v>
      </c>
      <c r="M7" s="37" t="s">
        <v>103</v>
      </c>
      <c r="N7" s="38" t="s">
        <v>104</v>
      </c>
      <c r="O7" s="38" t="s">
        <v>105</v>
      </c>
      <c r="P7" s="38">
        <v>0.15</v>
      </c>
      <c r="Q7" s="38">
        <v>65.94</v>
      </c>
      <c r="R7" s="38">
        <v>4610</v>
      </c>
      <c r="S7" s="38">
        <v>73072</v>
      </c>
      <c r="T7" s="38">
        <v>1026.9100000000001</v>
      </c>
      <c r="U7" s="38">
        <v>71.16</v>
      </c>
      <c r="V7" s="38">
        <v>107</v>
      </c>
      <c r="W7" s="38">
        <v>0.13</v>
      </c>
      <c r="X7" s="38">
        <v>823.08</v>
      </c>
      <c r="Y7" s="38">
        <v>71.87</v>
      </c>
      <c r="Z7" s="38">
        <v>74.040000000000006</v>
      </c>
      <c r="AA7" s="38">
        <v>88.1</v>
      </c>
      <c r="AB7" s="38">
        <v>79.959999999999994</v>
      </c>
      <c r="AC7" s="38">
        <v>78.8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1310.22</v>
      </c>
      <c r="BG7" s="38">
        <v>1242.4100000000001</v>
      </c>
      <c r="BH7" s="38">
        <v>0</v>
      </c>
      <c r="BI7" s="38">
        <v>0</v>
      </c>
      <c r="BJ7" s="38">
        <v>0</v>
      </c>
      <c r="BK7" s="38">
        <v>1434.89</v>
      </c>
      <c r="BL7" s="38">
        <v>1298.9100000000001</v>
      </c>
      <c r="BM7" s="38">
        <v>1243.71</v>
      </c>
      <c r="BN7" s="38">
        <v>1194.1500000000001</v>
      </c>
      <c r="BO7" s="38">
        <v>1206.79</v>
      </c>
      <c r="BP7" s="38">
        <v>1218.7</v>
      </c>
      <c r="BQ7" s="38">
        <v>27.87</v>
      </c>
      <c r="BR7" s="38">
        <v>28.17</v>
      </c>
      <c r="BS7" s="38">
        <v>46.05</v>
      </c>
      <c r="BT7" s="38">
        <v>40.14</v>
      </c>
      <c r="BU7" s="38">
        <v>55.62</v>
      </c>
      <c r="BV7" s="38">
        <v>66.22</v>
      </c>
      <c r="BW7" s="38">
        <v>69.87</v>
      </c>
      <c r="BX7" s="38">
        <v>74.3</v>
      </c>
      <c r="BY7" s="38">
        <v>72.260000000000005</v>
      </c>
      <c r="BZ7" s="38">
        <v>71.84</v>
      </c>
      <c r="CA7" s="38">
        <v>74.17</v>
      </c>
      <c r="CB7" s="38">
        <v>536.30999999999995</v>
      </c>
      <c r="CC7" s="38">
        <v>563.97</v>
      </c>
      <c r="CD7" s="38">
        <v>343.87</v>
      </c>
      <c r="CE7" s="38">
        <v>403.4</v>
      </c>
      <c r="CF7" s="38">
        <v>282.31</v>
      </c>
      <c r="CG7" s="38">
        <v>246.72</v>
      </c>
      <c r="CH7" s="38">
        <v>234.96</v>
      </c>
      <c r="CI7" s="38">
        <v>221.81</v>
      </c>
      <c r="CJ7" s="38">
        <v>230.02</v>
      </c>
      <c r="CK7" s="38">
        <v>228.47</v>
      </c>
      <c r="CL7" s="38">
        <v>218.56</v>
      </c>
      <c r="CM7" s="38">
        <v>38.869999999999997</v>
      </c>
      <c r="CN7" s="38">
        <v>37.39</v>
      </c>
      <c r="CO7" s="38">
        <v>40.520000000000003</v>
      </c>
      <c r="CP7" s="38">
        <v>40.520000000000003</v>
      </c>
      <c r="CQ7" s="38">
        <v>34.520000000000003</v>
      </c>
      <c r="CR7" s="38">
        <v>41.35</v>
      </c>
      <c r="CS7" s="38">
        <v>42.9</v>
      </c>
      <c r="CT7" s="38">
        <v>43.36</v>
      </c>
      <c r="CU7" s="38">
        <v>42.56</v>
      </c>
      <c r="CV7" s="38">
        <v>42.47</v>
      </c>
      <c r="CW7" s="38">
        <v>42.86</v>
      </c>
      <c r="CX7" s="38">
        <v>66.91</v>
      </c>
      <c r="CY7" s="38">
        <v>78.45</v>
      </c>
      <c r="CZ7" s="38">
        <v>78.45</v>
      </c>
      <c r="DA7" s="38">
        <v>77.06</v>
      </c>
      <c r="DB7" s="38">
        <v>82.24</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dcterms:modified xsi:type="dcterms:W3CDTF">2021-02-04T06:18:14Z</dcterms:modified>
</cp:coreProperties>
</file>