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lgmain-nas\tanabelg\060600環境課\02_生活排水係\01庶務\03生活排水雑件\生活排水雑件\R3\R3_庁内調査\R4.1.7_【【R4.2.4〆切】公営企業に係る経営比較分析表の分析等について（依頼）】 NO.172408\回答\"/>
    </mc:Choice>
  </mc:AlternateContent>
  <xr:revisionPtr revIDLastSave="0" documentId="13_ncr:1_{2963D67C-C9C5-4671-8195-FA115A30B9B2}" xr6:coauthVersionLast="36" xr6:coauthVersionMax="36" xr10:uidLastSave="{00000000-0000-0000-0000-000000000000}"/>
  <workbookProtection workbookAlgorithmName="SHA-512" workbookHashValue="P63o8jBgJNYjQVVOY5AhxCCeibISsROdmXiOvGN+K1mDwICykKMUfGDn3m7lCtXy7qQYaHZgahgDl05QXVyswg==" workbookSaltValue="YvRT63oUngphayGR2szAq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E86" i="4"/>
  <c r="AT10" i="4"/>
  <c r="AL10" i="4"/>
  <c r="AD10" i="4"/>
  <c r="B10"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<sst xmlns="http://schemas.openxmlformats.org/spreadsheetml/2006/main" count="236" uniqueCount="120">
  <si>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</si>
  <si>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</si>
  <si>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</si>
  <si>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</si>
  <si>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</si>
  <si>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</si>
  <si>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</si>
  <si>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</si>
  <si>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</si>
  <si>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</si>
  <si>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</si>
  <si>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</si>
  <si>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</si>
  <si>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</si>
  <si>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</si>
  <si>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</si>
  <si>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</si>
  <si>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</si>
  <si>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</si>
  <si>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</si>
  <si>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</si>
  <si>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</si>
  <si>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</si>
  <si>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</si>
  <si>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</si>
  <si>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</si>
  <si>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</si>
  <si>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</si>
  <si>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</si>
  <si>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</si>
  <si>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</si>
  <si>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</si>
  <si>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</si>
  <si>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</si>
  <si>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</si>
  <si>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</si>
  <si>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</si>
  <si>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</si>
  <si>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</si>
  <si>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</si>
  <si>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</si>
  <si>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</si>
  <si>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</si>
  <si>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</si>
  <si>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</si>
  <si>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</si>
  <si>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</si>
  <si>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</si>
  <si>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</si>
  <si>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</si>
  <si>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</si>
  <si>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</si>
  <si>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</si>
  <si>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</si>
  <si>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</si>
  <si>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</si>
  <si>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</si>
  <si>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</si>
  <si>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</si>
  <si>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</si>
  <si>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</si>
  <si>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</si>
  <si>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</si>
  <si>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</si>
  <si>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</si>
  <si>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</si>
  <si>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</si>
  <si>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</si>
  <si>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</si>
  <si>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</si>
  <si>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</si>
  <si>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</si>
  <si>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</si>
  <si>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</si>
  <si>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</si>
  <si>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</si>
  <si>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</si>
  <si>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</si>
  <si>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</si>
  <si>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</si>
  <si>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</si>
  <si>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</si>
  <si>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</si>
  <si>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</si>
  <si>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</si>
  <si>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</si>
  <si>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</si>
  <si>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</si>
  <si>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</si>
  <si>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</si>
  <si>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</si>
  <si>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</si>
  <si>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</si>
  <si>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</si>
  <si>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</si>
  <si>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</si>
  <si>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</si>
  <si>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</si>
  <si>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</si>
  <si>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</si>
  <si>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</si>
  <si>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</si>
  <si>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</si>
  <si>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</si>
  <si>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</si>
  <si>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</si>
  <si>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</si>
  <si>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</si>
  <si>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</si>
  <si>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</si>
  <si>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</si>
  <si>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</si>
  <si>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</si>
  <si>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</si>
  <si>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</si>
  <si>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</si>
  <si>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</si>
  <si>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本市の林業集落排水事業は、平成17年度の市町村合併以前から旧龍神村内の２地区で行われている過疎地域における事業です。
　処理区域内は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</si>
  <si>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施設利用率は、令和２年度は類似団体より若干高い水準となっております。
　水洗化率は、類似団体より低い水準となっており、使用料収入の増加を図るためにも水洗化率向上の取り組みに努めてまいります。</t>
    <rPh sb="307" eb="309">
      <t>レイワ</t>
    </rPh>
    <phoneticPr fontId="4"/>
  </si>
  <si>
    <t>　供用開始から17年～20年が経過しております。令和２年度末時点において、大きな改修などが必要となる施設の劣化は生じておりませんが、今後老朽化により発生する改修経費も想定した計画的な老朽化対策に取り組んでまいります。</t>
    <rPh sb="1" eb="3">
      <t>キョウヨウ</t>
    </rPh>
    <rPh sb="3" eb="5">
      <t>カイシ</t>
    </rPh>
    <rPh sb="15" eb="17">
      <t>ケイカ</t>
    </rPh>
    <rPh sb="27" eb="29">
      <t>ネンド</t>
    </rPh>
    <rPh sb="29" eb="30">
      <t>マツ</t>
    </rPh>
    <rPh sb="30" eb="32">
      <t>ジテン</t>
    </rPh>
    <rPh sb="45" eb="47">
      <t>ヒツヨウ</t>
    </rPh>
    <rPh sb="50" eb="52">
      <t>シセツ</t>
    </rPh>
    <rPh sb="53" eb="55">
      <t>レッカ</t>
    </rPh>
    <rPh sb="56" eb="57">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</si>
</sst>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4-4C9D-BC48-B2D66704768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c:v>0</c:v>
                </c:pt>
                <c:pt idx="4">
                  <c:v>0</c:v>
                </c:pt>
              </c:numCache>
            </c:numRef>
          </c:val>
          <c:smooth val="0"/>
          <c:extLst>
            <c:ext xmlns:c16="http://schemas.microsoft.com/office/drawing/2014/chart" uri="{C3380CC4-5D6E-409C-BE32-E72D297353CC}">
              <c16:uniqueId val="{00000001-B4D4-4C9D-BC48-B2D66704768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44.44</c:v>
                </c:pt>
                <c:pt idx="1">
                  <c:v>44.44</c:v>
                </c:pt>
                <c:pt idx="2">
                  <c:v>100</c:v>
                </c:pt>
                <c:pt idx="3">
                  <c:v>44.44</c:v>
                </c:pt>
                <c:pt idx="4">
                  <c:v>44.44</c:v>
                </c:pt>
              </c:numCache>
            </c:numRef>
          </c:val>
          <c:extLst>
            <c:ext xmlns:c16="http://schemas.microsoft.com/office/drawing/2014/chart" uri="{C3380CC4-5D6E-409C-BE32-E72D297353CC}">
              <c16:uniqueId val="{00000000-F6E6-4715-8E92-B5A399B1C72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40.53</c:v>
                </c:pt>
                <c:pt idx="1">
                  <c:v>40.67</c:v>
                </c:pt>
                <c:pt idx="2">
                  <c:v>48.01</c:v>
                </c:pt>
                <c:pt idx="3">
                  <c:v>40.28</c:v>
                </c:pt>
                <c:pt idx="4">
                  <c:v>42.48</c:v>
                </c:pt>
              </c:numCache>
            </c:numRef>
          </c:val>
          <c:smooth val="0"/>
          <c:extLst>
            <c:ext xmlns:c16="http://schemas.microsoft.com/office/drawing/2014/chart" uri="{C3380CC4-5D6E-409C-BE32-E72D297353CC}">
              <c16:uniqueId val="{00000001-F6E6-4715-8E92-B5A399B1C72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79.349999999999994</c:v>
                </c:pt>
                <c:pt idx="1">
                  <c:v>78.650000000000006</c:v>
                </c:pt>
                <c:pt idx="2">
                  <c:v>76.400000000000006</c:v>
                </c:pt>
                <c:pt idx="3">
                  <c:v>76.67</c:v>
                </c:pt>
                <c:pt idx="4">
                  <c:v>77.78</c:v>
                </c:pt>
              </c:numCache>
            </c:numRef>
          </c:val>
          <c:extLst>
            <c:ext xmlns:c16="http://schemas.microsoft.com/office/drawing/2014/chart" uri="{C3380CC4-5D6E-409C-BE32-E72D297353CC}">
              <c16:uniqueId val="{00000000-D9F1-467E-8C39-689D27C579F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90.28</c:v>
                </c:pt>
                <c:pt idx="1">
                  <c:v>89.47</c:v>
                </c:pt>
                <c:pt idx="2">
                  <c:v>91.18</c:v>
                </c:pt>
                <c:pt idx="3">
                  <c:v>90.78</c:v>
                </c:pt>
                <c:pt idx="4">
                  <c:v>90.73</c:v>
                </c:pt>
              </c:numCache>
            </c:numRef>
          </c:val>
          <c:smooth val="0"/>
          <c:extLst>
            <c:ext xmlns:c16="http://schemas.microsoft.com/office/drawing/2014/chart" uri="{C3380CC4-5D6E-409C-BE32-E72D297353CC}">
              <c16:uniqueId val="{00000001-D9F1-467E-8C39-689D27C579F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80.44</c:v>
                </c:pt>
                <c:pt idx="1">
                  <c:v>99.26</c:v>
                </c:pt>
                <c:pt idx="2">
                  <c:v>98.99</c:v>
                </c:pt>
                <c:pt idx="3">
                  <c:v>98.8</c:v>
                </c:pt>
                <c:pt idx="4">
                  <c:v>99.22</c:v>
                </c:pt>
              </c:numCache>
            </c:numRef>
          </c:val>
          <c:extLst>
            <c:ext xmlns:c16="http://schemas.microsoft.com/office/drawing/2014/chart" uri="{C3380CC4-5D6E-409C-BE32-E72D297353CC}">
              <c16:uniqueId val="{00000000-7709-4C4A-A30B-FDF41805A5B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9-4C4A-A30B-FDF41805A5B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73-439F-BE9A-9480FCAACA2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73-439F-BE9A-9480FCAACA2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F7-45A3-B989-4A4894EF38B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F7-45A3-B989-4A4894EF38B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31-4679-AD24-37B3E345C7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31-4679-AD24-37B3E345C7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65-4085-911A-60163032B64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65-4085-911A-60163032B64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1315.73</c:v>
                </c:pt>
                <c:pt idx="1">
                  <c:v>0</c:v>
                </c:pt>
                <c:pt idx="2">
                  <c:v>0</c:v>
                </c:pt>
                <c:pt idx="3">
                  <c:v>0</c:v>
                </c:pt>
                <c:pt idx="4">
                  <c:v>0</c:v>
                </c:pt>
              </c:numCache>
            </c:numRef>
          </c:val>
          <c:extLst>
            <c:ext xmlns:c16="http://schemas.microsoft.com/office/drawing/2014/chart" uri="{C3380CC4-5D6E-409C-BE32-E72D297353CC}">
              <c16:uniqueId val="{00000000-AF57-40A8-8421-B42F4BC65C8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776.75</c:v>
                </c:pt>
                <c:pt idx="1">
                  <c:v>438.26</c:v>
                </c:pt>
                <c:pt idx="2">
                  <c:v>506.14</c:v>
                </c:pt>
                <c:pt idx="3">
                  <c:v>544.96</c:v>
                </c:pt>
                <c:pt idx="4">
                  <c:v>406.44</c:v>
                </c:pt>
              </c:numCache>
            </c:numRef>
          </c:val>
          <c:smooth val="0"/>
          <c:extLst>
            <c:ext xmlns:c16="http://schemas.microsoft.com/office/drawing/2014/chart" uri="{C3380CC4-5D6E-409C-BE32-E72D297353CC}">
              <c16:uniqueId val="{00000001-AF57-40A8-8421-B42F4BC65C8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14.57</c:v>
                </c:pt>
                <c:pt idx="1">
                  <c:v>15.8</c:v>
                </c:pt>
                <c:pt idx="2">
                  <c:v>15.25</c:v>
                </c:pt>
                <c:pt idx="3">
                  <c:v>19.71</c:v>
                </c:pt>
                <c:pt idx="4">
                  <c:v>19.82</c:v>
                </c:pt>
              </c:numCache>
            </c:numRef>
          </c:val>
          <c:extLst>
            <c:ext xmlns:c16="http://schemas.microsoft.com/office/drawing/2014/chart" uri="{C3380CC4-5D6E-409C-BE32-E72D297353CC}">
              <c16:uniqueId val="{00000000-95D0-48C6-86BE-5355042E019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38.49</c:v>
                </c:pt>
                <c:pt idx="1">
                  <c:v>39.86</c:v>
                </c:pt>
                <c:pt idx="2">
                  <c:v>35.86</c:v>
                </c:pt>
                <c:pt idx="3">
                  <c:v>42.51</c:v>
                </c:pt>
                <c:pt idx="4">
                  <c:v>35.93</c:v>
                </c:pt>
              </c:numCache>
            </c:numRef>
          </c:val>
          <c:smooth val="0"/>
          <c:extLst>
            <c:ext xmlns:c16="http://schemas.microsoft.com/office/drawing/2014/chart" uri="{C3380CC4-5D6E-409C-BE32-E72D297353CC}">
              <c16:uniqueId val="{00000001-95D0-48C6-86BE-5355042E019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1568.79</c:v>
                </c:pt>
                <c:pt idx="1">
                  <c:v>1488.44</c:v>
                </c:pt>
                <c:pt idx="2">
                  <c:v>1572.78</c:v>
                </c:pt>
                <c:pt idx="3">
                  <c:v>1269.8399999999999</c:v>
                </c:pt>
                <c:pt idx="4">
                  <c:v>1265.2</c:v>
                </c:pt>
              </c:numCache>
            </c:numRef>
          </c:val>
          <c:extLst>
            <c:ext xmlns:c16="http://schemas.microsoft.com/office/drawing/2014/chart" uri="{C3380CC4-5D6E-409C-BE32-E72D297353CC}">
              <c16:uniqueId val="{00000000-E1A0-49CF-90D8-028AED429CD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479.21</c:v>
                </c:pt>
                <c:pt idx="1">
                  <c:v>451.49</c:v>
                </c:pt>
                <c:pt idx="2">
                  <c:v>448.63</c:v>
                </c:pt>
                <c:pt idx="3">
                  <c:v>447.34</c:v>
                </c:pt>
                <c:pt idx="4">
                  <c:v>499.55</c:v>
                </c:pt>
              </c:numCache>
            </c:numRef>
          </c:val>
          <c:smooth val="0"/>
          <c:extLst>
            <c:ext xmlns:c16="http://schemas.microsoft.com/office/drawing/2014/chart" uri="{C3380CC4-5D6E-409C-BE32-E72D297353CC}">
              <c16:uniqueId val="{00000001-E1A0-49CF-90D8-028AED429CD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【430.60】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【490.99】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71947</v>
      </c>
      <c r="AM8" s="69"/>
      <c r="AN8" s="69"/>
      <c r="AO8" s="69"/>
      <c r="AP8" s="69"/>
      <c r="AQ8" s="69"/>
      <c r="AR8" s="69"/>
      <c r="AS8" s="69"/>
      <c r="AT8" s="68">
        <f>データ!T6</f>
        <v>1026.9100000000001</v>
      </c>
      <c r="AU8" s="68"/>
      <c r="AV8" s="68"/>
      <c r="AW8" s="68"/>
      <c r="AX8" s="68"/>
      <c r="AY8" s="68"/>
      <c r="AZ8" s="68"/>
      <c r="BA8" s="68"/>
      <c r="BB8" s="68">
        <f>データ!U6</f>
        <v>70.06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0.13</v>
      </c>
      <c r="Q10" s="68"/>
      <c r="R10" s="68"/>
      <c r="S10" s="68"/>
      <c r="T10" s="68"/>
      <c r="U10" s="68"/>
      <c r="V10" s="68"/>
      <c r="W10" s="68">
        <f>データ!Q6</f>
        <v>100</v>
      </c>
      <c r="X10" s="68"/>
      <c r="Y10" s="68"/>
      <c r="Z10" s="68"/>
      <c r="AA10" s="68"/>
      <c r="AB10" s="68"/>
      <c r="AC10" s="68"/>
      <c r="AD10" s="69">
        <f>データ!R6</f>
        <v>4700</v>
      </c>
      <c r="AE10" s="69"/>
      <c r="AF10" s="69"/>
      <c r="AG10" s="69"/>
      <c r="AH10" s="69"/>
      <c r="AI10" s="69"/>
      <c r="AJ10" s="69"/>
      <c r="AK10" s="2"/>
      <c r="AL10" s="69">
        <f>データ!V6</f>
        <v>90</v>
      </c>
      <c r="AM10" s="69"/>
      <c r="AN10" s="69"/>
      <c r="AO10" s="69"/>
      <c r="AP10" s="69"/>
      <c r="AQ10" s="69"/>
      <c r="AR10" s="69"/>
      <c r="AS10" s="69"/>
      <c r="AT10" s="68">
        <f>データ!W6</f>
        <v>0.04</v>
      </c>
      <c r="AU10" s="68"/>
      <c r="AV10" s="68"/>
      <c r="AW10" s="68"/>
      <c r="AX10" s="68"/>
      <c r="AY10" s="68"/>
      <c r="AZ10" s="68"/>
      <c r="BA10" s="68"/>
      <c r="BB10" s="68">
        <f>データ!X6</f>
        <v>2250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【430.60】</v>
      </c>
      <c r="I86" s="26" t="str">
        <f>データ!CA6</f>
        <v>【36.30】</v>
      </c>
      <c r="J86" s="26" t="str">
        <f>データ!CL6</f>
        <v>【490.99】</v>
      </c>
      <c r="K86" s="26" t="str">
        <f>データ!CW6</f>
        <v>【42.82】</v>
      </c>
      <c r="L86" s="26" t="str">
        <f>データ!DH6</f>
        <v>【90.04】</v>
      </c>
      <c r="M86" s="26" t="s">
        <v>44</v>
      </c>
      <c r="N86" s="26" t="s">
        <v>44</v>
      </c>
      <c r="O86" s="26" t="str">
        <f>データ!EO6</f>
        <v>【0.00】</v>
      </c>
    </row>
  </sheetData>
  <sheetProtection algorithmName="SHA-512" hashValue="fovcGl+93GWYNM+i3ictedu6pL1bkMcqaMCuRH3CjpzVuNyauVYYSdoBTxOyWiFluZ0wQLHdYJIRSXq29mi5pA==" saltValue="Pc4rF0G18GvBq09lIpJGX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302066</v>
      </c>
      <c r="D6" s="33">
        <f t="shared" si="3"/>
        <v>47</v>
      </c>
      <c r="E6" s="33">
        <f t="shared" si="3"/>
        <v>17</v>
      </c>
      <c r="F6" s="33">
        <f t="shared" si="3"/>
        <v>7</v>
      </c>
      <c r="G6" s="33">
        <f t="shared" si="3"/>
        <v>0</v>
      </c>
      <c r="H6" s="33" t="str">
        <f t="shared" si="3"/>
        <v>和歌山県　田辺市</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0.13</v>
      </c>
      <c r="Q6" s="34">
        <f t="shared" si="3"/>
        <v>100</v>
      </c>
      <c r="R6" s="34">
        <f t="shared" si="3"/>
        <v>4700</v>
      </c>
      <c r="S6" s="34">
        <f t="shared" si="3"/>
        <v>71947</v>
      </c>
      <c r="T6" s="34">
        <f t="shared" si="3"/>
        <v>1026.9100000000001</v>
      </c>
      <c r="U6" s="34">
        <f t="shared" si="3"/>
        <v>70.06</v>
      </c>
      <c r="V6" s="34">
        <f t="shared" si="3"/>
        <v>90</v>
      </c>
      <c r="W6" s="34">
        <f t="shared" si="3"/>
        <v>0.04</v>
      </c>
      <c r="X6" s="34">
        <f t="shared" si="3"/>
        <v>2250</v>
      </c>
      <c r="Y6" s="35">
        <f>IF(Y7="",NA(),Y7)</f>
        <v>80.44</v>
      </c>
      <c r="Z6" s="35">
        <f t="shared" ref="Z6:AH6" si="4">IF(Z7="",NA(),Z7)</f>
        <v>99.26</v>
      </c>
      <c r="AA6" s="35">
        <f t="shared" si="4"/>
        <v>98.99</v>
      </c>
      <c r="AB6" s="35">
        <f t="shared" si="4"/>
        <v>98.8</v>
      </c>
      <c r="AC6" s="35">
        <f t="shared" si="4"/>
        <v>99.22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1315.73</v>
      </c>
      <c r="BG6" s="34">
        <f t="shared" ref="BG6:BO6" si="7">IF(BG7="",NA(),BG7)</f>
        <v>0</v>
      </c>
      <c r="BH6" s="34">
        <f t="shared" si="7"/>
        <v>0</v>
      </c>
      <c r="BI6" s="34">
        <f t="shared" si="7"/>
        <v>0</v>
      </c>
      <c r="BJ6" s="34">
        <f t="shared" si="7"/>
        <v>0</v>
      </c>
      <c r="BK6" s="35">
        <f t="shared" si="7"/>
        <v>776.75</v>
      </c>
      <c r="BL6" s="35">
        <f t="shared" si="7"/>
        <v>438.26</v>
      </c>
      <c r="BM6" s="35">
        <f t="shared" si="7"/>
        <v>506.14</v>
      </c>
      <c r="BN6" s="35">
        <f t="shared" si="7"/>
        <v>544.96</v>
      </c>
      <c r="BO6" s="35">
        <f t="shared" si="7"/>
        <v>406.44</v>
      </c>
      <c r="BP6" s="34" t="str">
        <f>IF(BP7="","",IF(BP7="-","【-】","【"&amp;SUBSTITUTE(TEXT(BP7,"#,##0.00"),"-","△")&amp;"】"))</f>
        <v>【430.60】</v>
      </c>
      <c r="BQ6" s="35">
        <f>IF(BQ7="",NA(),BQ7)</f>
        <v>14.57</v>
      </c>
      <c r="BR6" s="35">
        <f t="shared" ref="BR6:BZ6" si="8">IF(BR7="",NA(),BR7)</f>
        <v>15.8</v>
      </c>
      <c r="BS6" s="35">
        <f t="shared" si="8"/>
        <v>15.25</v>
      </c>
      <c r="BT6" s="35">
        <f t="shared" si="8"/>
        <v>19.71</v>
      </c>
      <c r="BU6" s="35">
        <f t="shared" si="8"/>
        <v>19.82</v>
      </c>
      <c r="BV6" s="35">
        <f t="shared" si="8"/>
        <v>38.49</v>
      </c>
      <c r="BW6" s="35">
        <f t="shared" si="8"/>
        <v>39.86</v>
      </c>
      <c r="BX6" s="35">
        <f t="shared" si="8"/>
        <v>35.86</v>
      </c>
      <c r="BY6" s="35">
        <f t="shared" si="8"/>
        <v>42.51</v>
      </c>
      <c r="BZ6" s="35">
        <f t="shared" si="8"/>
        <v>35.93</v>
      </c>
      <c r="CA6" s="34" t="str">
        <f>IF(CA7="","",IF(CA7="-","【-】","【"&amp;SUBSTITUTE(TEXT(CA7,"#,##0.00"),"-","△")&amp;"】"))</f>
        <v>【36.30】</v>
      </c>
      <c r="CB6" s="35">
        <f>IF(CB7="",NA(),CB7)</f>
        <v>1568.79</v>
      </c>
      <c r="CC6" s="35">
        <f t="shared" ref="CC6:CK6" si="9">IF(CC7="",NA(),CC7)</f>
        <v>1488.44</v>
      </c>
      <c r="CD6" s="35">
        <f t="shared" si="9"/>
        <v>1572.78</v>
      </c>
      <c r="CE6" s="35">
        <f t="shared" si="9"/>
        <v>1269.8399999999999</v>
      </c>
      <c r="CF6" s="35">
        <f t="shared" si="9"/>
        <v>1265.2</v>
      </c>
      <c r="CG6" s="35">
        <f t="shared" si="9"/>
        <v>479.21</v>
      </c>
      <c r="CH6" s="35">
        <f t="shared" si="9"/>
        <v>451.49</v>
      </c>
      <c r="CI6" s="35">
        <f t="shared" si="9"/>
        <v>448.63</v>
      </c>
      <c r="CJ6" s="35">
        <f t="shared" si="9"/>
        <v>447.34</v>
      </c>
      <c r="CK6" s="35">
        <f t="shared" si="9"/>
        <v>499.55</v>
      </c>
      <c r="CL6" s="34" t="str">
        <f>IF(CL7="","",IF(CL7="-","【-】","【"&amp;SUBSTITUTE(TEXT(CL7,"#,##0.00"),"-","△")&amp;"】"))</f>
        <v>【490.99】</v>
      </c>
      <c r="CM6" s="35">
        <f>IF(CM7="",NA(),CM7)</f>
        <v>44.44</v>
      </c>
      <c r="CN6" s="35">
        <f t="shared" ref="CN6:CV6" si="10">IF(CN7="",NA(),CN7)</f>
        <v>44.44</v>
      </c>
      <c r="CO6" s="35">
        <f t="shared" si="10"/>
        <v>100</v>
      </c>
      <c r="CP6" s="35">
        <f t="shared" si="10"/>
        <v>44.44</v>
      </c>
      <c r="CQ6" s="35">
        <f t="shared" si="10"/>
        <v>44.44</v>
      </c>
      <c r="CR6" s="35">
        <f t="shared" si="10"/>
        <v>40.53</v>
      </c>
      <c r="CS6" s="35">
        <f t="shared" si="10"/>
        <v>40.67</v>
      </c>
      <c r="CT6" s="35">
        <f t="shared" si="10"/>
        <v>48.01</v>
      </c>
      <c r="CU6" s="35">
        <f t="shared" si="10"/>
        <v>40.28</v>
      </c>
      <c r="CV6" s="35">
        <f t="shared" si="10"/>
        <v>42.48</v>
      </c>
      <c r="CW6" s="34" t="str">
        <f>IF(CW7="","",IF(CW7="-","【-】","【"&amp;SUBSTITUTE(TEXT(CW7,"#,##0.00"),"-","△")&amp;"】"))</f>
        <v>【42.82】</v>
      </c>
      <c r="CX6" s="35">
        <f>IF(CX7="",NA(),CX7)</f>
        <v>79.349999999999994</v>
      </c>
      <c r="CY6" s="35">
        <f t="shared" ref="CY6:DG6" si="11">IF(CY7="",NA(),CY7)</f>
        <v>78.650000000000006</v>
      </c>
      <c r="CZ6" s="35">
        <f t="shared" si="11"/>
        <v>76.400000000000006</v>
      </c>
      <c r="DA6" s="35">
        <f t="shared" si="11"/>
        <v>76.67</v>
      </c>
      <c r="DB6" s="35">
        <f t="shared" si="11"/>
        <v>77.78</v>
      </c>
      <c r="DC6" s="35">
        <f t="shared" si="11"/>
        <v>90.28</v>
      </c>
      <c r="DD6" s="35">
        <f t="shared" si="11"/>
        <v>89.47</v>
      </c>
      <c r="DE6" s="35">
        <f t="shared" si="11"/>
        <v>91.18</v>
      </c>
      <c r="DF6" s="35">
        <f t="shared" si="11"/>
        <v>90.78</v>
      </c>
      <c r="DG6" s="35">
        <f t="shared" si="11"/>
        <v>90.73</v>
      </c>
      <c r="DH6" s="34" t="str">
        <f>IF(DH7="","",IF(DH7="-","【-】","【"&amp;SUBSTITUTE(TEXT(DH7,"#,##0.00"),"-","△")&amp;"】"))</f>
        <v>【90.04】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302066</v>
      </c>
      <c r="D7" s="37">
        <v>47</v>
      </c>
      <c r="E7" s="37">
        <v>17</v>
      </c>
      <c r="F7" s="37">
        <v>7</v>
      </c>
      <c r="G7" s="37">
        <v>0</v>
      </c>
      <c r="H7" s="37" t="s">
        <v>98</v>
      </c>
      <c r="I7" s="37" t="s">
        <v>99</v>
      </c>
      <c r="J7" s="37" t="s">
        <v>100</v>
      </c>
      <c r="K7" s="37" t="s">
        <v>101</v>
      </c>
      <c r="L7" s="37" t="s">
        <v>102</v>
      </c>
      <c r="M7" s="37" t="s">
        <v>103</v>
      </c>
      <c r="N7" s="38" t="s">
        <v>104</v>
      </c>
      <c r="O7" s="38" t="s">
        <v>105</v>
      </c>
      <c r="P7" s="38">
        <v>0.13</v>
      </c>
      <c r="Q7" s="38">
        <v>100</v>
      </c>
      <c r="R7" s="38">
        <v>4700</v>
      </c>
      <c r="S7" s="38">
        <v>71947</v>
      </c>
      <c r="T7" s="38">
        <v>1026.9100000000001</v>
      </c>
      <c r="U7" s="38">
        <v>70.06</v>
      </c>
      <c r="V7" s="38">
        <v>90</v>
      </c>
      <c r="W7" s="38">
        <v>0.04</v>
      </c>
      <c r="X7" s="38">
        <v>2250</v>
      </c>
      <c r="Y7" s="38">
        <v>80.44</v>
      </c>
      <c r="Z7" s="38">
        <v>99.26</v>
      </c>
      <c r="AA7" s="38">
        <v>98.99</v>
      </c>
      <c r="AB7" s="38">
        <v>98.8</v>
      </c>
      <c r="AC7" s="38">
        <v>99.22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1315.73</v>
      </c>
      <c r="BG7" s="38">
        <v>0</v>
      </c>
      <c r="BH7" s="38">
        <v>0</v>
      </c>
      <c r="BI7" s="38">
        <v>0</v>
      </c>
      <c r="BJ7" s="38">
        <v>0</v>
      </c>
      <c r="BK7" s="38">
        <v>776.75</v>
      </c>
      <c r="BL7" s="38">
        <v>438.26</v>
      </c>
      <c r="BM7" s="38">
        <v>506.14</v>
      </c>
      <c r="BN7" s="38">
        <v>544.96</v>
      </c>
      <c r="BO7" s="38">
        <v>406.44</v>
      </c>
      <c r="BP7" s="38">
        <v>430.6</v>
      </c>
      <c r="BQ7" s="38">
        <v>14.57</v>
      </c>
      <c r="BR7" s="38">
        <v>15.8</v>
      </c>
      <c r="BS7" s="38">
        <v>15.25</v>
      </c>
      <c r="BT7" s="38">
        <v>19.71</v>
      </c>
      <c r="BU7" s="38">
        <v>19.82</v>
      </c>
      <c r="BV7" s="38">
        <v>38.49</v>
      </c>
      <c r="BW7" s="38">
        <v>39.86</v>
      </c>
      <c r="BX7" s="38">
        <v>35.86</v>
      </c>
      <c r="BY7" s="38">
        <v>42.51</v>
      </c>
      <c r="BZ7" s="38">
        <v>35.93</v>
      </c>
      <c r="CA7" s="38">
        <v>36.299999999999997</v>
      </c>
      <c r="CB7" s="38">
        <v>1568.79</v>
      </c>
      <c r="CC7" s="38">
        <v>1488.44</v>
      </c>
      <c r="CD7" s="38">
        <v>1572.78</v>
      </c>
      <c r="CE7" s="38">
        <v>1269.8399999999999</v>
      </c>
      <c r="CF7" s="38">
        <v>1265.2</v>
      </c>
      <c r="CG7" s="38">
        <v>479.21</v>
      </c>
      <c r="CH7" s="38">
        <v>451.49</v>
      </c>
      <c r="CI7" s="38">
        <v>448.63</v>
      </c>
      <c r="CJ7" s="38">
        <v>447.34</v>
      </c>
      <c r="CK7" s="38">
        <v>499.55</v>
      </c>
      <c r="CL7" s="38">
        <v>490.99</v>
      </c>
      <c r="CM7" s="38">
        <v>44.44</v>
      </c>
      <c r="CN7" s="38">
        <v>44.44</v>
      </c>
      <c r="CO7" s="38">
        <v>100</v>
      </c>
      <c r="CP7" s="38">
        <v>44.44</v>
      </c>
      <c r="CQ7" s="38">
        <v>44.44</v>
      </c>
      <c r="CR7" s="38">
        <v>40.53</v>
      </c>
      <c r="CS7" s="38">
        <v>40.67</v>
      </c>
      <c r="CT7" s="38">
        <v>48.01</v>
      </c>
      <c r="CU7" s="38">
        <v>40.28</v>
      </c>
      <c r="CV7" s="38">
        <v>42.48</v>
      </c>
      <c r="CW7" s="38">
        <v>42.82</v>
      </c>
      <c r="CX7" s="38">
        <v>79.349999999999994</v>
      </c>
      <c r="CY7" s="38">
        <v>78.650000000000006</v>
      </c>
      <c r="CZ7" s="38">
        <v>76.400000000000006</v>
      </c>
      <c r="DA7" s="38">
        <v>76.67</v>
      </c>
      <c r="DB7" s="38">
        <v>77.78</v>
      </c>
      <c r="DC7" s="38">
        <v>90.28</v>
      </c>
      <c r="DD7" s="38">
        <v>89.47</v>
      </c>
      <c r="DE7" s="38">
        <v>91.18</v>
      </c>
      <c r="DF7" s="38">
        <v>90.78</v>
      </c>
      <c r="DG7" s="38">
        <v>90.73</v>
      </c>
      <c r="DH7" s="38">
        <v>90.04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US-L0071</cp:lastModifiedBy>
  <dcterms:created xsi:type="dcterms:W3CDTF">2021-12-03T08:07:03Z</dcterms:created>
  <dcterms:modified xsi:type="dcterms:W3CDTF">2022-01-26T09:15:02Z</dcterms:modified>
  <cp:category/>
</cp:coreProperties>
</file>