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Lgmain-nas\tanabelg\060600環境課\02_生活排水係\01庶務\03生活排水雑件\生活排水雑件\R3\R3_庁内調査\R4.1.7_【【R4.2.4〆切】公営企業に係る経営比較分析表の分析等について（依頼）】 NO.172408\回答\"/>
    </mc:Choice>
  </mc:AlternateContent>
  <xr:revisionPtr revIDLastSave="0" documentId="13_ncr:1_{E2823E52-66B4-4B0A-B721-FE8FBE582CA6}" xr6:coauthVersionLast="36" xr6:coauthVersionMax="36" xr10:uidLastSave="{00000000-0000-0000-0000-000000000000}"/>
  <workbookProtection workbookAlgorithmName="SHA-512" workbookHashValue="Pebq8kyCS6EGh7Z8sxUGq3SIGgSJgJUrzkuJA4MEE8MjPIOgry3wIQIyRl3+9YovlvayTYC8a6ty0I8jyhaBvQ==" workbookSaltValue="onP0TNtmGdo2ZNGncw/WS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BB10" i="4"/>
  <c r="AL10" i="4"/>
  <c r="AD10" i="4"/>
  <c r="W10" i="4"/>
  <c r="P10" i="4"/>
  <c r="I10" i="4"/>
  <c r="BB8" i="4"/>
  <c r="AL8" i="4"/>
  <c r="P8" i="4"/>
  <c r="I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<sst xmlns="http://schemas.openxmlformats.org/spreadsheetml/2006/main" count="236" uniqueCount="120">
  <si>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</si>
  <si>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</si>
  <si>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</si>
  <si>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</si>
  <si>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</si>
  <si>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</si>
  <si>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</si>
  <si>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</si>
  <si>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</si>
  <si>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</si>
  <si>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</si>
  <si>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</si>
  <si>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</si>
  <si>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</si>
  <si>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</si>
  <si>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</si>
  <si>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</si>
  <si>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</si>
  <si>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</si>
  <si>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</si>
  <si>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</si>
  <si>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</si>
  <si>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</si>
  <si>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</si>
  <si>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</si>
  <si>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</si>
  <si>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</si>
  <si>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</si>
  <si>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</si>
  <si>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</si>
  <si>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</si>
  <si>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</si>
  <si>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</si>
  <si>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</si>
  <si>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</si>
  <si>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</si>
  <si>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</si>
  <si>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</si>
  <si>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</si>
  <si>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</si>
  <si>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</si>
  <si>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</si>
  <si>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</si>
  <si>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</si>
  <si>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</si>
  <si>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</si>
  <si>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</si>
  <si>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</si>
  <si>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</si>
  <si>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</si>
  <si>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</si>
  <si>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</si>
  <si>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</si>
  <si>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</si>
  <si>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</si>
  <si>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</si>
  <si>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</si>
  <si>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</si>
  <si>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</si>
  <si>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</si>
  <si>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</si>
  <si>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</si>
  <si>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</si>
  <si>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</si>
  <si>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</si>
  <si>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</si>
  <si>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</si>
  <si>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</si>
  <si>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</si>
  <si>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</si>
  <si>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</si>
  <si>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</si>
  <si>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</si>
  <si>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</si>
  <si>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</si>
  <si>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</si>
  <si>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</si>
  <si>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</si>
  <si>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</si>
  <si>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</si>
  <si>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</si>
  <si>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</si>
  <si>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</si>
  <si>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</si>
  <si>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</si>
  <si>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</si>
  <si>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</si>
  <si>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</si>
  <si>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</si>
  <si>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</si>
  <si>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</si>
  <si>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</si>
  <si>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</si>
  <si>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</si>
  <si>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</si>
  <si>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</si>
  <si>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</si>
  <si>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</si>
  <si>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</si>
  <si>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</si>
  <si>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</si>
  <si>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</si>
  <si>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</si>
  <si>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</si>
  <si>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</si>
  <si>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</si>
  <si>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</si>
  <si>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</si>
  <si>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</si>
  <si>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</si>
  <si>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</si>
  <si>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</si>
  <si>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</si>
  <si>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</si>
  <si>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</si>
  <si>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</si>
  <si>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</si>
  <si>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施設利用率は、類似団体より低い状況となっております。
　水洗化率は、類似団体より低い水準となっており、使用料収入の増加を図るためにも水洗化率向上の取り組みに努めてまいります。</t>
    <rPh sb="426" eb="427">
      <t>ヒク</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</si>
  <si>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</si>
  <si>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上野鎌倉・上野中根地区は供用開始から21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6" eb="8">
      <t>ウエノ</t>
    </rPh>
    <rPh sb="8" eb="10">
      <t>ナカネ</t>
    </rPh>
    <rPh sb="10" eb="12">
      <t>チク</t>
    </rPh>
    <rPh sb="13" eb="15">
      <t>キョウヨウ</t>
    </rPh>
    <rPh sb="15" eb="17">
      <t>カイシ</t>
    </rPh>
    <rPh sb="21" eb="22">
      <t>ネン</t>
    </rPh>
    <rPh sb="23" eb="25">
      <t>ケイカ</t>
    </rPh>
    <rPh sb="43" eb="45">
      <t>ヒツヨウ</t>
    </rPh>
    <rPh sb="46" eb="47">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</si>
</sst>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16-4DD0-AE29-0AAABE5206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2616-4DD0-AE29-0AAABE5206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911A-4CA4-82CA-0B0DCEC2319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36.44</c:v>
                </c:pt>
                <c:pt idx="1">
                  <c:v>34.29</c:v>
                </c:pt>
                <c:pt idx="2">
                  <c:v>35.340000000000003</c:v>
                </c:pt>
                <c:pt idx="3">
                  <c:v>34.68</c:v>
                </c:pt>
                <c:pt idx="4">
                  <c:v>34.700000000000003</c:v>
                </c:pt>
              </c:numCache>
            </c:numRef>
          </c:val>
          <c:smooth val="0"/>
          <c:extLst>
            <c:ext xmlns:c16="http://schemas.microsoft.com/office/drawing/2014/chart" uri="{C3380CC4-5D6E-409C-BE32-E72D297353CC}">
              <c16:uniqueId val="{00000001-911A-4CA4-82CA-0B0DCEC2319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44.44</c:v>
                </c:pt>
                <c:pt idx="1">
                  <c:v>44.44</c:v>
                </c:pt>
                <c:pt idx="2">
                  <c:v>46.36</c:v>
                </c:pt>
                <c:pt idx="3">
                  <c:v>47.65</c:v>
                </c:pt>
                <c:pt idx="4">
                  <c:v>49.66</c:v>
                </c:pt>
              </c:numCache>
            </c:numRef>
          </c:val>
          <c:extLst>
            <c:ext xmlns:c16="http://schemas.microsoft.com/office/drawing/2014/chart" uri="{C3380CC4-5D6E-409C-BE32-E72D297353CC}">
              <c16:uniqueId val="{00000000-6D8E-4C94-BCC6-E809F6C1E70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89.93</c:v>
                </c:pt>
                <c:pt idx="1">
                  <c:v>89.88</c:v>
                </c:pt>
                <c:pt idx="2">
                  <c:v>91.52</c:v>
                </c:pt>
                <c:pt idx="3">
                  <c:v>90.33</c:v>
                </c:pt>
                <c:pt idx="4">
                  <c:v>90.04</c:v>
                </c:pt>
              </c:numCache>
            </c:numRef>
          </c:val>
          <c:smooth val="0"/>
          <c:extLst>
            <c:ext xmlns:c16="http://schemas.microsoft.com/office/drawing/2014/chart" uri="{C3380CC4-5D6E-409C-BE32-E72D297353CC}">
              <c16:uniqueId val="{00000001-6D8E-4C94-BCC6-E809F6C1E70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34.65</c:v>
                </c:pt>
                <c:pt idx="1">
                  <c:v>79.739999999999995</c:v>
                </c:pt>
                <c:pt idx="2">
                  <c:v>79.62</c:v>
                </c:pt>
                <c:pt idx="3">
                  <c:v>79.39</c:v>
                </c:pt>
                <c:pt idx="4">
                  <c:v>79.77</c:v>
                </c:pt>
              </c:numCache>
            </c:numRef>
          </c:val>
          <c:extLst>
            <c:ext xmlns:c16="http://schemas.microsoft.com/office/drawing/2014/chart" uri="{C3380CC4-5D6E-409C-BE32-E72D297353CC}">
              <c16:uniqueId val="{00000000-AE26-4E58-BF2F-3AF8BABAEB6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26-4E58-BF2F-3AF8BABAEB6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8A-4BC9-8EE4-2282E9F5E4E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8A-4BC9-8EE4-2282E9F5E4E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D4-4D6C-8FBA-52A7E90E99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D4-4D6C-8FBA-52A7E90E99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6F-4928-825B-E8CAA8A7D0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6F-4928-825B-E8CAA8A7D0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EE-4953-85C7-599F0CCC6A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EE-4953-85C7-599F0CCC6A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9719.4500000000007</c:v>
                </c:pt>
                <c:pt idx="1">
                  <c:v>0</c:v>
                </c:pt>
                <c:pt idx="2">
                  <c:v>0</c:v>
                </c:pt>
                <c:pt idx="3">
                  <c:v>0</c:v>
                </c:pt>
                <c:pt idx="4">
                  <c:v>0</c:v>
                </c:pt>
              </c:numCache>
            </c:numRef>
          </c:val>
          <c:extLst>
            <c:ext xmlns:c16="http://schemas.microsoft.com/office/drawing/2014/chart" uri="{C3380CC4-5D6E-409C-BE32-E72D297353CC}">
              <c16:uniqueId val="{00000000-7648-4ECE-B8F8-FECA2D8E79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1914.94</c:v>
                </c:pt>
                <c:pt idx="1">
                  <c:v>1759.36</c:v>
                </c:pt>
                <c:pt idx="2">
                  <c:v>1837.88</c:v>
                </c:pt>
                <c:pt idx="3">
                  <c:v>1748.51</c:v>
                </c:pt>
                <c:pt idx="4">
                  <c:v>1640.16</c:v>
                </c:pt>
              </c:numCache>
            </c:numRef>
          </c:val>
          <c:smooth val="0"/>
          <c:extLst>
            <c:ext xmlns:c16="http://schemas.microsoft.com/office/drawing/2014/chart" uri="{C3380CC4-5D6E-409C-BE32-E72D297353CC}">
              <c16:uniqueId val="{00000001-7648-4ECE-B8F8-FECA2D8E79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12.08</c:v>
                </c:pt>
                <c:pt idx="1">
                  <c:v>28.39</c:v>
                </c:pt>
                <c:pt idx="2">
                  <c:v>26.6</c:v>
                </c:pt>
                <c:pt idx="3">
                  <c:v>26.97</c:v>
                </c:pt>
                <c:pt idx="4">
                  <c:v>25.2</c:v>
                </c:pt>
              </c:numCache>
            </c:numRef>
          </c:val>
          <c:extLst>
            <c:ext xmlns:c16="http://schemas.microsoft.com/office/drawing/2014/chart" uri="{C3380CC4-5D6E-409C-BE32-E72D297353CC}">
              <c16:uniqueId val="{00000000-DE17-4DD5-B888-70A135C3AB8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34.020000000000003</c:v>
                </c:pt>
                <c:pt idx="1">
                  <c:v>37.200000000000003</c:v>
                </c:pt>
                <c:pt idx="2">
                  <c:v>35.03</c:v>
                </c:pt>
                <c:pt idx="3">
                  <c:v>34.99</c:v>
                </c:pt>
                <c:pt idx="4">
                  <c:v>38.270000000000003</c:v>
                </c:pt>
              </c:numCache>
            </c:numRef>
          </c:val>
          <c:smooth val="0"/>
          <c:extLst>
            <c:ext xmlns:c16="http://schemas.microsoft.com/office/drawing/2014/chart" uri="{C3380CC4-5D6E-409C-BE32-E72D297353CC}">
              <c16:uniqueId val="{00000001-DE17-4DD5-B888-70A135C3AB8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2370.94</c:v>
                </c:pt>
                <c:pt idx="1">
                  <c:v>863.98</c:v>
                </c:pt>
                <c:pt idx="2">
                  <c:v>845.36</c:v>
                </c:pt>
                <c:pt idx="3">
                  <c:v>909.54</c:v>
                </c:pt>
                <c:pt idx="4">
                  <c:v>1053.53</c:v>
                </c:pt>
              </c:numCache>
            </c:numRef>
          </c:val>
          <c:extLst>
            <c:ext xmlns:c16="http://schemas.microsoft.com/office/drawing/2014/chart" uri="{C3380CC4-5D6E-409C-BE32-E72D297353CC}">
              <c16:uniqueId val="{00000000-9109-4365-B161-D2FD06E1E5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553.77</c:v>
                </c:pt>
                <c:pt idx="1">
                  <c:v>508.64</c:v>
                </c:pt>
                <c:pt idx="2">
                  <c:v>525.22</c:v>
                </c:pt>
                <c:pt idx="3">
                  <c:v>520.91999999999996</c:v>
                </c:pt>
                <c:pt idx="4">
                  <c:v>486.77</c:v>
                </c:pt>
              </c:numCache>
            </c:numRef>
          </c:val>
          <c:smooth val="0"/>
          <c:extLst>
            <c:ext xmlns:c16="http://schemas.microsoft.com/office/drawing/2014/chart" uri="{C3380CC4-5D6E-409C-BE32-E72D297353CC}">
              <c16:uniqueId val="{00000001-9109-4365-B161-D2FD06E1E5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71947</v>
      </c>
      <c r="AM8" s="51"/>
      <c r="AN8" s="51"/>
      <c r="AO8" s="51"/>
      <c r="AP8" s="51"/>
      <c r="AQ8" s="51"/>
      <c r="AR8" s="51"/>
      <c r="AS8" s="51"/>
      <c r="AT8" s="46">
        <f>データ!T6</f>
        <v>1026.9100000000001</v>
      </c>
      <c r="AU8" s="46"/>
      <c r="AV8" s="46"/>
      <c r="AW8" s="46"/>
      <c r="AX8" s="46"/>
      <c r="AY8" s="46"/>
      <c r="AZ8" s="46"/>
      <c r="BA8" s="46"/>
      <c r="BB8" s="46">
        <f>データ!U6</f>
        <v>70.06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145</v>
      </c>
      <c r="AM10" s="51"/>
      <c r="AN10" s="51"/>
      <c r="AO10" s="51"/>
      <c r="AP10" s="51"/>
      <c r="AQ10" s="51"/>
      <c r="AR10" s="51"/>
      <c r="AS10" s="51"/>
      <c r="AT10" s="46">
        <f>データ!W6</f>
        <v>0.15</v>
      </c>
      <c r="AU10" s="46"/>
      <c r="AV10" s="46"/>
      <c r="AW10" s="46"/>
      <c r="AX10" s="46"/>
      <c r="AY10" s="46"/>
      <c r="AZ10" s="46"/>
      <c r="BA10" s="46"/>
      <c r="BB10" s="46">
        <f>データ!X6</f>
        <v>966.67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【1,650.58】</v>
      </c>
      <c r="I86" s="26" t="str">
        <f>データ!CA6</f>
        <v>【38.66】</v>
      </c>
      <c r="J86" s="26" t="str">
        <f>データ!CL6</f>
        <v>【481.20】</v>
      </c>
      <c r="K86" s="26" t="str">
        <f>データ!CW6</f>
        <v>【34.97】</v>
      </c>
      <c r="L86" s="26" t="str">
        <f>データ!DH6</f>
        <v>【89.89】</v>
      </c>
      <c r="M86" s="26" t="s">
        <v>43</v>
      </c>
      <c r="N86" s="26" t="s">
        <v>43</v>
      </c>
      <c r="O86" s="26" t="str">
        <f>データ!EO6</f>
        <v>【0.00】</v>
      </c>
    </row>
  </sheetData>
  <sheetProtection algorithmName="SHA-512" hashValue="+SjSp/XKjVldSW2KpB7b57C9QQ8epvnFBh3B9gVANhCi258TCh4w7FkPSrJ1PQxojov5Zl8ziCGGIDqDegcA1Q==" saltValue="cgDBOVTeT5UrrgeokUxyg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302066</v>
      </c>
      <c r="D6" s="33">
        <f t="shared" si="3"/>
        <v>47</v>
      </c>
      <c r="E6" s="33">
        <f t="shared" si="3"/>
        <v>17</v>
      </c>
      <c r="F6" s="33">
        <f t="shared" si="3"/>
        <v>9</v>
      </c>
      <c r="G6" s="33">
        <f t="shared" si="3"/>
        <v>0</v>
      </c>
      <c r="H6" s="33" t="str">
        <f t="shared" si="3"/>
        <v>和歌山県　田辺市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0.2</v>
      </c>
      <c r="Q6" s="34">
        <f t="shared" si="3"/>
        <v>100</v>
      </c>
      <c r="R6" s="34">
        <f t="shared" si="3"/>
        <v>3850</v>
      </c>
      <c r="S6" s="34">
        <f t="shared" si="3"/>
        <v>71947</v>
      </c>
      <c r="T6" s="34">
        <f t="shared" si="3"/>
        <v>1026.9100000000001</v>
      </c>
      <c r="U6" s="34">
        <f t="shared" si="3"/>
        <v>70.06</v>
      </c>
      <c r="V6" s="34">
        <f t="shared" si="3"/>
        <v>145</v>
      </c>
      <c r="W6" s="34">
        <f t="shared" si="3"/>
        <v>0.15</v>
      </c>
      <c r="X6" s="34">
        <f t="shared" si="3"/>
        <v>966.67</v>
      </c>
      <c r="Y6" s="35">
        <f>IF(Y7="",NA(),Y7)</f>
        <v>34.65</v>
      </c>
      <c r="Z6" s="35">
        <f t="shared" ref="Z6:AH6" si="4">IF(Z7="",NA(),Z7)</f>
        <v>79.739999999999995</v>
      </c>
      <c r="AA6" s="35">
        <f t="shared" si="4"/>
        <v>79.62</v>
      </c>
      <c r="AB6" s="35">
        <f t="shared" si="4"/>
        <v>79.39</v>
      </c>
      <c r="AC6" s="35">
        <f t="shared" si="4"/>
        <v>79.77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9719.4500000000007</v>
      </c>
      <c r="BG6" s="34">
        <f t="shared" ref="BG6:BO6" si="7">IF(BG7="",NA(),BG7)</f>
        <v>0</v>
      </c>
      <c r="BH6" s="34">
        <f t="shared" si="7"/>
        <v>0</v>
      </c>
      <c r="BI6" s="34">
        <f t="shared" si="7"/>
        <v>0</v>
      </c>
      <c r="BJ6" s="34">
        <f t="shared" si="7"/>
        <v>0</v>
      </c>
      <c r="BK6" s="35">
        <f t="shared" si="7"/>
        <v>1914.94</v>
      </c>
      <c r="BL6" s="35">
        <f t="shared" si="7"/>
        <v>1759.36</v>
      </c>
      <c r="BM6" s="35">
        <f t="shared" si="7"/>
        <v>1837.88</v>
      </c>
      <c r="BN6" s="35">
        <f t="shared" si="7"/>
        <v>1748.51</v>
      </c>
      <c r="BO6" s="35">
        <f t="shared" si="7"/>
        <v>1640.16</v>
      </c>
      <c r="BP6" s="34" t="str">
        <f>IF(BP7="","",IF(BP7="-","【-】","【"&amp;SUBSTITUTE(TEXT(BP7,"#,##0.00"),"-","△")&amp;"】"))</f>
        <v>【1,650.58】</v>
      </c>
      <c r="BQ6" s="35">
        <f>IF(BQ7="",NA(),BQ7)</f>
        <v>12.08</v>
      </c>
      <c r="BR6" s="35">
        <f t="shared" ref="BR6:BZ6" si="8">IF(BR7="",NA(),BR7)</f>
        <v>28.39</v>
      </c>
      <c r="BS6" s="35">
        <f t="shared" si="8"/>
        <v>26.6</v>
      </c>
      <c r="BT6" s="35">
        <f t="shared" si="8"/>
        <v>26.97</v>
      </c>
      <c r="BU6" s="35">
        <f t="shared" si="8"/>
        <v>25.2</v>
      </c>
      <c r="BV6" s="35">
        <f t="shared" si="8"/>
        <v>34.020000000000003</v>
      </c>
      <c r="BW6" s="35">
        <f t="shared" si="8"/>
        <v>37.200000000000003</v>
      </c>
      <c r="BX6" s="35">
        <f t="shared" si="8"/>
        <v>35.03</v>
      </c>
      <c r="BY6" s="35">
        <f t="shared" si="8"/>
        <v>34.99</v>
      </c>
      <c r="BZ6" s="35">
        <f t="shared" si="8"/>
        <v>38.270000000000003</v>
      </c>
      <c r="CA6" s="34" t="str">
        <f>IF(CA7="","",IF(CA7="-","【-】","【"&amp;SUBSTITUTE(TEXT(CA7,"#,##0.00"),"-","△")&amp;"】"))</f>
        <v>【38.66】</v>
      </c>
      <c r="CB6" s="35">
        <f>IF(CB7="",NA(),CB7)</f>
        <v>2370.94</v>
      </c>
      <c r="CC6" s="35">
        <f t="shared" ref="CC6:CK6" si="9">IF(CC7="",NA(),CC7)</f>
        <v>863.98</v>
      </c>
      <c r="CD6" s="35">
        <f t="shared" si="9"/>
        <v>845.36</v>
      </c>
      <c r="CE6" s="35">
        <f t="shared" si="9"/>
        <v>909.54</v>
      </c>
      <c r="CF6" s="35">
        <f t="shared" si="9"/>
        <v>1053.53</v>
      </c>
      <c r="CG6" s="35">
        <f t="shared" si="9"/>
        <v>553.77</v>
      </c>
      <c r="CH6" s="35">
        <f t="shared" si="9"/>
        <v>508.64</v>
      </c>
      <c r="CI6" s="35">
        <f t="shared" si="9"/>
        <v>525.22</v>
      </c>
      <c r="CJ6" s="35">
        <f t="shared" si="9"/>
        <v>520.91999999999996</v>
      </c>
      <c r="CK6" s="35">
        <f t="shared" si="9"/>
        <v>486.77</v>
      </c>
      <c r="CL6" s="34" t="str">
        <f>IF(CL7="","",IF(CL7="-","【-】","【"&amp;SUBSTITUTE(TEXT(CL7,"#,##0.00"),"-","△")&amp;"】"))</f>
        <v>【481.20】</v>
      </c>
      <c r="CM6" s="35">
        <f>IF(CM7="",NA(),CM7)</f>
        <v>27.27</v>
      </c>
      <c r="CN6" s="35">
        <f t="shared" ref="CN6:CV6" si="10">IF(CN7="",NA(),CN7)</f>
        <v>27.27</v>
      </c>
      <c r="CO6" s="35">
        <f t="shared" si="10"/>
        <v>27.27</v>
      </c>
      <c r="CP6" s="35">
        <f t="shared" si="10"/>
        <v>27.27</v>
      </c>
      <c r="CQ6" s="35">
        <f t="shared" si="10"/>
        <v>27.27</v>
      </c>
      <c r="CR6" s="35">
        <f t="shared" si="10"/>
        <v>36.44</v>
      </c>
      <c r="CS6" s="35">
        <f t="shared" si="10"/>
        <v>34.29</v>
      </c>
      <c r="CT6" s="35">
        <f t="shared" si="10"/>
        <v>35.340000000000003</v>
      </c>
      <c r="CU6" s="35">
        <f t="shared" si="10"/>
        <v>34.68</v>
      </c>
      <c r="CV6" s="35">
        <f t="shared" si="10"/>
        <v>34.700000000000003</v>
      </c>
      <c r="CW6" s="34" t="str">
        <f>IF(CW7="","",IF(CW7="-","【-】","【"&amp;SUBSTITUTE(TEXT(CW7,"#,##0.00"),"-","△")&amp;"】"))</f>
        <v>【34.97】</v>
      </c>
      <c r="CX6" s="35">
        <f>IF(CX7="",NA(),CX7)</f>
        <v>44.44</v>
      </c>
      <c r="CY6" s="35">
        <f t="shared" ref="CY6:DG6" si="11">IF(CY7="",NA(),CY7)</f>
        <v>44.44</v>
      </c>
      <c r="CZ6" s="35">
        <f t="shared" si="11"/>
        <v>46.36</v>
      </c>
      <c r="DA6" s="35">
        <f t="shared" si="11"/>
        <v>47.65</v>
      </c>
      <c r="DB6" s="35">
        <f t="shared" si="11"/>
        <v>49.66</v>
      </c>
      <c r="DC6" s="35">
        <f t="shared" si="11"/>
        <v>89.93</v>
      </c>
      <c r="DD6" s="35">
        <f t="shared" si="11"/>
        <v>89.88</v>
      </c>
      <c r="DE6" s="35">
        <f t="shared" si="11"/>
        <v>91.52</v>
      </c>
      <c r="DF6" s="35">
        <f t="shared" si="11"/>
        <v>90.33</v>
      </c>
      <c r="DG6" s="35">
        <f t="shared" si="11"/>
        <v>90.04</v>
      </c>
      <c r="DH6" s="34" t="str">
        <f>IF(DH7="","",IF(DH7="-","【-】","【"&amp;SUBSTITUTE(TEXT(DH7,"#,##0.00"),"-","△")&amp;"】"))</f>
        <v>【89.89】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302066</v>
      </c>
      <c r="D7" s="37">
        <v>47</v>
      </c>
      <c r="E7" s="37">
        <v>17</v>
      </c>
      <c r="F7" s="37">
        <v>9</v>
      </c>
      <c r="G7" s="37">
        <v>0</v>
      </c>
      <c r="H7" s="37" t="s">
        <v>98</v>
      </c>
      <c r="I7" s="37" t="s">
        <v>99</v>
      </c>
      <c r="J7" s="37" t="s">
        <v>100</v>
      </c>
      <c r="K7" s="37" t="s">
        <v>101</v>
      </c>
      <c r="L7" s="37" t="s">
        <v>102</v>
      </c>
      <c r="M7" s="37" t="s">
        <v>103</v>
      </c>
      <c r="N7" s="38" t="s">
        <v>104</v>
      </c>
      <c r="O7" s="38" t="s">
        <v>105</v>
      </c>
      <c r="P7" s="38">
        <v>0.2</v>
      </c>
      <c r="Q7" s="38">
        <v>100</v>
      </c>
      <c r="R7" s="38">
        <v>3850</v>
      </c>
      <c r="S7" s="38">
        <v>71947</v>
      </c>
      <c r="T7" s="38">
        <v>1026.9100000000001</v>
      </c>
      <c r="U7" s="38">
        <v>70.06</v>
      </c>
      <c r="V7" s="38">
        <v>145</v>
      </c>
      <c r="W7" s="38">
        <v>0.15</v>
      </c>
      <c r="X7" s="38">
        <v>966.67</v>
      </c>
      <c r="Y7" s="38">
        <v>34.65</v>
      </c>
      <c r="Z7" s="38">
        <v>79.739999999999995</v>
      </c>
      <c r="AA7" s="38">
        <v>79.62</v>
      </c>
      <c r="AB7" s="38">
        <v>79.39</v>
      </c>
      <c r="AC7" s="38">
        <v>79.77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9719.4500000000007</v>
      </c>
      <c r="BG7" s="38">
        <v>0</v>
      </c>
      <c r="BH7" s="38">
        <v>0</v>
      </c>
      <c r="BI7" s="38">
        <v>0</v>
      </c>
      <c r="BJ7" s="38">
        <v>0</v>
      </c>
      <c r="BK7" s="38">
        <v>1914.94</v>
      </c>
      <c r="BL7" s="38">
        <v>1759.36</v>
      </c>
      <c r="BM7" s="38">
        <v>1837.88</v>
      </c>
      <c r="BN7" s="38">
        <v>1748.51</v>
      </c>
      <c r="BO7" s="38">
        <v>1640.16</v>
      </c>
      <c r="BP7" s="38">
        <v>1650.58</v>
      </c>
      <c r="BQ7" s="38">
        <v>12.08</v>
      </c>
      <c r="BR7" s="38">
        <v>28.39</v>
      </c>
      <c r="BS7" s="38">
        <v>26.6</v>
      </c>
      <c r="BT7" s="38">
        <v>26.97</v>
      </c>
      <c r="BU7" s="38">
        <v>25.2</v>
      </c>
      <c r="BV7" s="38">
        <v>34.020000000000003</v>
      </c>
      <c r="BW7" s="38">
        <v>37.200000000000003</v>
      </c>
      <c r="BX7" s="38">
        <v>35.03</v>
      </c>
      <c r="BY7" s="38">
        <v>34.99</v>
      </c>
      <c r="BZ7" s="38">
        <v>38.270000000000003</v>
      </c>
      <c r="CA7" s="38">
        <v>38.659999999999997</v>
      </c>
      <c r="CB7" s="38">
        <v>2370.94</v>
      </c>
      <c r="CC7" s="38">
        <v>863.98</v>
      </c>
      <c r="CD7" s="38">
        <v>845.36</v>
      </c>
      <c r="CE7" s="38">
        <v>909.54</v>
      </c>
      <c r="CF7" s="38">
        <v>1053.53</v>
      </c>
      <c r="CG7" s="38">
        <v>553.77</v>
      </c>
      <c r="CH7" s="38">
        <v>508.64</v>
      </c>
      <c r="CI7" s="38">
        <v>525.22</v>
      </c>
      <c r="CJ7" s="38">
        <v>520.91999999999996</v>
      </c>
      <c r="CK7" s="38">
        <v>486.77</v>
      </c>
      <c r="CL7" s="38">
        <v>481.2</v>
      </c>
      <c r="CM7" s="38">
        <v>27.27</v>
      </c>
      <c r="CN7" s="38">
        <v>27.27</v>
      </c>
      <c r="CO7" s="38">
        <v>27.27</v>
      </c>
      <c r="CP7" s="38">
        <v>27.27</v>
      </c>
      <c r="CQ7" s="38">
        <v>27.27</v>
      </c>
      <c r="CR7" s="38">
        <v>36.44</v>
      </c>
      <c r="CS7" s="38">
        <v>34.29</v>
      </c>
      <c r="CT7" s="38">
        <v>35.340000000000003</v>
      </c>
      <c r="CU7" s="38">
        <v>34.68</v>
      </c>
      <c r="CV7" s="38">
        <v>34.700000000000003</v>
      </c>
      <c r="CW7" s="38">
        <v>34.97</v>
      </c>
      <c r="CX7" s="38">
        <v>44.44</v>
      </c>
      <c r="CY7" s="38">
        <v>44.44</v>
      </c>
      <c r="CZ7" s="38">
        <v>46.36</v>
      </c>
      <c r="DA7" s="38">
        <v>47.65</v>
      </c>
      <c r="DB7" s="38">
        <v>49.66</v>
      </c>
      <c r="DC7" s="38">
        <v>89.93</v>
      </c>
      <c r="DD7" s="38">
        <v>89.88</v>
      </c>
      <c r="DE7" s="38">
        <v>91.52</v>
      </c>
      <c r="DF7" s="38">
        <v>90.33</v>
      </c>
      <c r="DG7" s="38">
        <v>90.04</v>
      </c>
      <c r="DH7" s="38">
        <v>89.89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US-I0283</cp:lastModifiedBy>
  <dcterms:created xsi:type="dcterms:W3CDTF">2021-12-03T08:08:04Z</dcterms:created>
  <dcterms:modified xsi:type="dcterms:W3CDTF">2022-01-27T00:54:28Z</dcterms:modified>
  <cp:category/>
</cp:coreProperties>
</file>