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92.168.110.23\庶務係\11庶務\調査・統計\調査・照会\和歌山県\市町村課\経営比較分析表\R4.1\提出\"/>
    </mc:Choice>
  </mc:AlternateContent>
  <xr:revisionPtr revIDLastSave="0" documentId="13_ncr:1_{B3D00400-A5AC-4EDB-8BD7-7868DC0B2FF8}" xr6:coauthVersionLast="36" xr6:coauthVersionMax="36" xr10:uidLastSave="{00000000-0000-0000-0000-000000000000}"/>
  <workbookProtection workbookAlgorithmName="SHA-512" workbookHashValue="QcTGhmSQlIpPwrt18ezyNK+50Cjgc+pvvkVY/P/5ikw8ke4tKuAlZ0Wauo5d0tX7n4LeIhHKKeF/J0bwTFB3AA==" workbookSaltValue="45KS0BxmRKAdFtfeA51kVQ=="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G85" i="4"/>
  <c r="F85" i="4"/>
  <c r="E85" i="4"/>
  <c r="BB10" i="4"/>
  <c r="AT10" i="4"/>
  <c r="AL10" i="4"/>
  <c r="B10" i="4"/>
  <c r="BB8" i="4"/>
  <c r="AL8" i="4"/>
  <c r="AD8" i="4"/>
  <c r="W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<sst xmlns="http://schemas.openxmlformats.org/spreadsheetml/2006/main" count="228" uniqueCount="113">
  <si>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</si>
  <si>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</si>
  <si>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</si>
  <si>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</si>
  <si>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</si>
  <si>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</si>
  <si>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</si>
  <si>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</si>
  <si>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</si>
  <si>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</si>
  <si>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</si>
  <si>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</si>
  <si>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</si>
  <si>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</si>
  <si>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</si>
  <si>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</si>
  <si>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</si>
  <si>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</si>
  <si>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</si>
  <si>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</si>
  <si>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</si>
  <si>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</si>
  <si>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</si>
  <si>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</si>
  <si>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</si>
  <si>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</si>
  <si>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</si>
  <si>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</si>
  <si>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</si>
  <si>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</si>
  <si>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</si>
  <si>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</si>
  <si>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</si>
  <si>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</si>
  <si>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</si>
  <si>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</si>
  <si>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</si>
  <si>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</si>
  <si>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</si>
  <si>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</si>
  <si>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</si>
  <si>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</si>
  <si>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</si>
  <si>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</si>
  <si>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</si>
  <si>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</si>
  <si>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</si>
  <si>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</si>
  <si>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</si>
  <si>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</si>
  <si>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</si>
  <si>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</si>
  <si>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</si>
  <si>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</si>
  <si>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</si>
  <si>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</si>
  <si>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</si>
  <si>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</si>
  <si>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</si>
  <si>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</si>
  <si>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</si>
  <si>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</si>
  <si>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</si>
  <si>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</si>
  <si>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</si>
  <si>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</si>
  <si>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</si>
  <si>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</si>
  <si>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</si>
  <si>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</si>
  <si>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</si>
  <si>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</si>
  <si>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</si>
  <si>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</si>
  <si>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</si>
  <si>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</si>
  <si>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</si>
  <si>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</si>
  <si>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</si>
  <si>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</si>
  <si>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</si>
  <si>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</si>
  <si>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</si>
  <si>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</si>
  <si>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</si>
  <si>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</si>
  <si>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</si>
  <si>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</si>
  <si>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</si>
  <si>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</si>
  <si>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</si>
  <si>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</si>
  <si>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</si>
  <si>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</si>
  <si>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</si>
  <si>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</si>
  <si>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</si>
  <si>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</si>
  <si>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</si>
  <si>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</si>
  <si>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</si>
  <si>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</si>
  <si>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</si>
  <si>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</si>
  <si>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</si>
  <si>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</si>
  <si>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</si>
  <si>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</si>
  <si>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</si>
  <si>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</si>
  <si>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　有形固定資産減価償却率及び管路経年化率は、平成30年4月の簡易水道事業との統合により数値は改善していましたが、その後再び上昇傾向となっています。
　管路更新率は、年度によりばらつきがあり、平均値と比べて同水準のものや低いものがあり、管路更新の傾向としては低い状況となっています。</t>
    </r>
    <r>
      <rPr>
        <sz val="11"/>
        <color rgb="FFFF0000"/>
        <rFont val="ＭＳ ゴシック"/>
        <family val="3"/>
        <charset val="128"/>
      </rPr>
      <t xml:space="preserve">
</t>
    </r>
    <r>
      <rPr>
        <sz val="11"/>
        <rFont val="ＭＳ ゴシック"/>
        <family val="3"/>
        <charset val="128"/>
      </rPr>
      <t>　上記のことから、老朽化の状況については、引き続き管路更新率の改善が必要であります。</t>
    </r>
    <r>
      <rPr>
        <sz val="11"/>
        <color rgb="FFFF0000"/>
        <rFont val="ＭＳ ゴシック"/>
        <family val="3"/>
        <charset val="128"/>
      </rPr>
      <t xml:space="preserve">
</t>
    </r>
    <rPh sb="12" eb="13">
      <t>オヨ</t>
    </rPh>
    <rPh sb="58" eb="59">
      <t>ゴ</t>
    </rPh>
    <rPh sb="59" eb="60">
      <t>フタタ</t>
    </rPh>
    <rPh sb="61" eb="63">
      <t>ジョウショウ</t>
    </rPh>
    <rPh sb="63" eb="65">
      <t>ケイコウ</t>
    </rPh>
    <rPh sb="99" eb="100">
      <t>クラ</t>
    </rPh>
    <rPh sb="103" eb="105">
      <t>スイジュン</t>
    </rPh>
    <rPh sb="122" eb="124">
      <t>ケイコウ</t>
    </rPh>
    <rPh sb="130" eb="132">
      <t>ジョウキョウ</t>
    </rPh>
    <rPh sb="162" eb="163">
      <t>ヒ</t>
    </rPh>
    <rPh sb="164" eb="165">
      <t>ツヅ</t>
    </rPh>
    <rPh sb="170" eb="171">
      <t>リツ</t>
    </rPh>
    <rPh sb="172" eb="174">
      <t>カイゼン</t>
    </rPh>
    <rPh sb="175" eb="177">
      <t>ヒツヨウ</t>
    </rPh>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</si>
  <si>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加えて新型コロナウイルス感染症の今後の水道事業への影響が不透明であることから、厳しい経営環境ではありますが、管路更新率の改善が課題であることから、管路の更新が経営に与える影響を踏まえ、計画的かつ効率的な資本投入による管路の更新に取り組むとともに、経営の健全性を維持しながら、安全で安定した水の供給に努めてまいります。</t>
    <rPh sb="1" eb="3">
      <t>ヘイセイ</t>
    </rPh>
    <rPh sb="5" eb="6">
      <t>ネン</t>
    </rPh>
    <rPh sb="7" eb="8">
      <t>ガツ</t>
    </rPh>
    <rPh sb="9" eb="11">
      <t>カンイ</t>
    </rPh>
    <rPh sb="11" eb="13">
      <t>スイドウ</t>
    </rPh>
    <rPh sb="13" eb="15">
      <t>ジギョウ</t>
    </rPh>
    <rPh sb="16" eb="18">
      <t>トウゴウ</t>
    </rPh>
    <rPh sb="26" eb="28">
      <t>キュウスイ</t>
    </rPh>
    <rPh sb="28" eb="30">
      <t>クイキ</t>
    </rPh>
    <rPh sb="30" eb="32">
      <t>メンセキ</t>
    </rPh>
    <rPh sb="33" eb="35">
      <t>コウダイ</t>
    </rPh>
    <rPh sb="39" eb="41">
      <t>ギョウム</t>
    </rPh>
    <rPh sb="41" eb="42">
      <t>リョウ</t>
    </rPh>
    <rPh sb="43" eb="45">
      <t>ケッサン</t>
    </rPh>
    <rPh sb="45" eb="47">
      <t>キボ</t>
    </rPh>
    <rPh sb="48" eb="50">
      <t>オオハバ</t>
    </rPh>
    <rPh sb="51" eb="53">
      <t>ゾウカ</t>
    </rPh>
    <rPh sb="89" eb="91">
      <t>ケイコウ</t>
    </rPh>
    <rPh sb="111" eb="113">
      <t>コンゴ</t>
    </rPh>
    <rPh sb="114" eb="116">
      <t>スイドウ</t>
    </rPh>
    <rPh sb="116" eb="118">
      <t>ジギョウ</t>
    </rPh>
    <rPh sb="120" eb="122">
      <t>エイキョウ</t>
    </rPh>
    <rPh sb="123" eb="126">
      <t>フトウメイ</t>
    </rPh>
    <rPh sb="149" eb="151">
      <t>カンロ</t>
    </rPh>
    <rPh sb="151" eb="153">
      <t>コウシン</t>
    </rPh>
    <rPh sb="153" eb="154">
      <t>リツ</t>
    </rPh>
    <phoneticPr fontId="4"/>
  </si>
  <si>
    <t>　経常収支比率は、100％を超える状況が続いているとともに平均値より高い数値となり、給水収益が減少傾向にあるものの、維持管理費や支払利息等の費用を十分賄える状態が続いています。
　また、累積欠損金は発生していません。
　流動比率は、100％を大きく上回っており、平均値と比べても依然として高い傾向が続いており、支払能力が高い状態を維持しています。
　企業債残高対給水収益比率は、平成30年４月の簡易水道事業との統合により、簡易水道事業債未償還残高を引き継いだことに伴い大幅に増加しましたが、平均値より低くなっています。
　料金回収率は、前年度よりやや改善し、平均値より高く100％を超える状況が続いており、給水に係る費用が、十分給水収益で賄えている状況です。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施設利用率は、平均値より高く、施設の利用は高い状況が続いています。
　有収率は、減少傾向に転じており、平均値より低い状況であることから、効率性を高めるため、原因と考えられる漏水箇所の発見修理や計画的な老朽管の更新に取り組む必要があります。
　上記のことから、経営の健全性については、健全な経営状況が維持されていますが、効率性については、有収率の改善が必要であります。</t>
    <rPh sb="49" eb="51">
      <t>ケイコウ</t>
    </rPh>
    <rPh sb="139" eb="141">
      <t>イゼン</t>
    </rPh>
    <rPh sb="146" eb="148">
      <t>ケイコウ</t>
    </rPh>
    <rPh sb="149" eb="150">
      <t>ツヅ</t>
    </rPh>
    <rPh sb="189" eb="191">
      <t>ヘイセイ</t>
    </rPh>
    <rPh sb="193" eb="194">
      <t>ネン</t>
    </rPh>
    <rPh sb="195" eb="196">
      <t>ガツ</t>
    </rPh>
    <rPh sb="197" eb="199">
      <t>カンイ</t>
    </rPh>
    <rPh sb="199" eb="201">
      <t>スイドウ</t>
    </rPh>
    <rPh sb="201" eb="203">
      <t>ジギョウ</t>
    </rPh>
    <rPh sb="205" eb="207">
      <t>トウゴウ</t>
    </rPh>
    <rPh sb="211" eb="213">
      <t>カンイ</t>
    </rPh>
    <rPh sb="213" eb="215">
      <t>スイドウ</t>
    </rPh>
    <rPh sb="215" eb="217">
      <t>ジギョウ</t>
    </rPh>
    <rPh sb="217" eb="218">
      <t>サイ</t>
    </rPh>
    <rPh sb="224" eb="225">
      <t>ヒ</t>
    </rPh>
    <rPh sb="226" eb="227">
      <t>ツ</t>
    </rPh>
    <rPh sb="232" eb="233">
      <t>トモナ</t>
    </rPh>
    <rPh sb="234" eb="236">
      <t>オオハバ</t>
    </rPh>
    <rPh sb="237" eb="239">
      <t>ゾウカ</t>
    </rPh>
    <rPh sb="245" eb="248">
      <t>ヘイキンチ</t>
    </rPh>
    <rPh sb="250" eb="251">
      <t>ヒク</t>
    </rPh>
    <rPh sb="414" eb="415">
      <t>タカ</t>
    </rPh>
    <rPh sb="416" eb="418">
      <t>ジョウキョウ</t>
    </rPh>
    <rPh sb="439" eb="440">
      <t>テン</t>
    </rPh>
    <rPh sb="445" eb="448">
      <t>ヘイキンチ</t>
    </rPh>
    <rPh sb="450" eb="451">
      <t>ヒク</t>
    </rPh>
    <rPh sb="452" eb="454">
      <t>ジョウキョウ</t>
    </rPh>
    <rPh sb="489" eb="492">
      <t>ケイカクテキ</t>
    </rPh>
    <rPh sb="505" eb="507">
      <t>ヒツヨウ</t>
    </rPh>
    <rPh sb="552" eb="553">
      <t>ヒ</t>
    </rPh>
    <rPh sb="553" eb="556">
      <t>コウリツセイ</t>
    </rPh>
    <rPh sb="562" eb="564">
      <t>ユウシュウ</t>
    </rPh>
    <rPh sb="564" eb="565">
      <t>リツ</t>
    </rPh>
    <rPh sb="566" eb="568">
      <t>カイゼン</t>
    </rPh>
    <rPh sb="569" eb="5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</si>
</sst>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0.34</c:v>
                </c:pt>
                <c:pt idx="1">
                  <c:v>0.49</c:v>
                </c:pt>
                <c:pt idx="2">
                  <c:v>0.31</c:v>
                </c:pt>
                <c:pt idx="3">
                  <c:v>0.46</c:v>
                </c:pt>
                <c:pt idx="4">
                  <c:v>0.28999999999999998</c:v>
                </c:pt>
              </c:numCache>
            </c:numRef>
          </c:val>
          <c:extLst>
            <c:ext xmlns:c16="http://schemas.microsoft.com/office/drawing/2014/chart" uri="{C3380CC4-5D6E-409C-BE32-E72D297353CC}">
              <c16:uniqueId val="{00000000-56F1-4797-996A-40E62DDD67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56F1-4797-996A-40E62DDD67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69.77</c:v>
                </c:pt>
                <c:pt idx="1">
                  <c:v>69.489999999999995</c:v>
                </c:pt>
                <c:pt idx="2">
                  <c:v>68.13</c:v>
                </c:pt>
                <c:pt idx="3">
                  <c:v>66.13</c:v>
                </c:pt>
                <c:pt idx="4">
                  <c:v>66.48</c:v>
                </c:pt>
              </c:numCache>
            </c:numRef>
          </c:val>
          <c:extLst>
            <c:ext xmlns:c16="http://schemas.microsoft.com/office/drawing/2014/chart" uri="{C3380CC4-5D6E-409C-BE32-E72D297353CC}">
              <c16:uniqueId val="{00000000-A7D9-45BF-8BF6-35CAC54D62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A7D9-45BF-8BF6-35CAC54D62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86.89</c:v>
                </c:pt>
                <c:pt idx="1">
                  <c:v>86.68</c:v>
                </c:pt>
                <c:pt idx="2">
                  <c:v>86.26</c:v>
                </c:pt>
                <c:pt idx="3">
                  <c:v>87.3</c:v>
                </c:pt>
                <c:pt idx="4">
                  <c:v>86.07</c:v>
                </c:pt>
              </c:numCache>
            </c:numRef>
          </c:val>
          <c:extLst>
            <c:ext xmlns:c16="http://schemas.microsoft.com/office/drawing/2014/chart" uri="{C3380CC4-5D6E-409C-BE32-E72D297353CC}">
              <c16:uniqueId val="{00000000-AE15-4B02-90FC-DAC55F32AE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AE15-4B02-90FC-DAC55F32AE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124.69</c:v>
                </c:pt>
                <c:pt idx="1">
                  <c:v>118.86</c:v>
                </c:pt>
                <c:pt idx="2">
                  <c:v>116.77</c:v>
                </c:pt>
                <c:pt idx="3">
                  <c:v>114.53</c:v>
                </c:pt>
                <c:pt idx="4">
                  <c:v>115.85</c:v>
                </c:pt>
              </c:numCache>
            </c:numRef>
          </c:val>
          <c:extLst>
            <c:ext xmlns:c16="http://schemas.microsoft.com/office/drawing/2014/chart" uri="{C3380CC4-5D6E-409C-BE32-E72D297353CC}">
              <c16:uniqueId val="{00000000-8A33-4CFD-9932-52B5A8C61B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8A33-4CFD-9932-52B5A8C61B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47.35</c:v>
                </c:pt>
                <c:pt idx="1">
                  <c:v>48.84</c:v>
                </c:pt>
                <c:pt idx="2">
                  <c:v>37.159999999999997</c:v>
                </c:pt>
                <c:pt idx="3">
                  <c:v>39.090000000000003</c:v>
                </c:pt>
                <c:pt idx="4">
                  <c:v>41.12</c:v>
                </c:pt>
              </c:numCache>
            </c:numRef>
          </c:val>
          <c:extLst>
            <c:ext xmlns:c16="http://schemas.microsoft.com/office/drawing/2014/chart" uri="{C3380CC4-5D6E-409C-BE32-E72D297353CC}">
              <c16:uniqueId val="{00000000-3981-456B-B5B1-16FC411FE9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3981-456B-B5B1-16FC411FE9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16.059999999999999</c:v>
                </c:pt>
                <c:pt idx="1">
                  <c:v>17.760000000000002</c:v>
                </c:pt>
                <c:pt idx="2">
                  <c:v>13.5</c:v>
                </c:pt>
                <c:pt idx="3">
                  <c:v>15.87</c:v>
                </c:pt>
                <c:pt idx="4">
                  <c:v>17.32</c:v>
                </c:pt>
              </c:numCache>
            </c:numRef>
          </c:val>
          <c:extLst>
            <c:ext xmlns:c16="http://schemas.microsoft.com/office/drawing/2014/chart" uri="{C3380CC4-5D6E-409C-BE32-E72D297353CC}">
              <c16:uniqueId val="{00000000-535A-4AB6-BD7C-0A757ADE89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535A-4AB6-BD7C-0A757ADE89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8-4D08-9E6B-4083EC4A42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4738-4D08-9E6B-4083EC4A42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1501.86</c:v>
                </c:pt>
                <c:pt idx="1">
                  <c:v>1139</c:v>
                </c:pt>
                <c:pt idx="2">
                  <c:v>558.4</c:v>
                </c:pt>
                <c:pt idx="3">
                  <c:v>466.22</c:v>
                </c:pt>
                <c:pt idx="4">
                  <c:v>518.65</c:v>
                </c:pt>
              </c:numCache>
            </c:numRef>
          </c:val>
          <c:extLst>
            <c:ext xmlns:c16="http://schemas.microsoft.com/office/drawing/2014/chart" uri="{C3380CC4-5D6E-409C-BE32-E72D297353CC}">
              <c16:uniqueId val="{00000000-232C-4978-80D9-E4849D69A5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32C-4978-80D9-E4849D69A5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14.24</c:v>
                </c:pt>
                <c:pt idx="1">
                  <c:v>10.83</c:v>
                </c:pt>
                <c:pt idx="2">
                  <c:v>311.86</c:v>
                </c:pt>
                <c:pt idx="3">
                  <c:v>297.54000000000002</c:v>
                </c:pt>
                <c:pt idx="4">
                  <c:v>295.54000000000002</c:v>
                </c:pt>
              </c:numCache>
            </c:numRef>
          </c:val>
          <c:extLst>
            <c:ext xmlns:c16="http://schemas.microsoft.com/office/drawing/2014/chart" uri="{C3380CC4-5D6E-409C-BE32-E72D297353CC}">
              <c16:uniqueId val="{00000000-8B90-4A4D-9518-8E79651B5B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8B90-4A4D-9518-8E79651B5B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124.99</c:v>
                </c:pt>
                <c:pt idx="1">
                  <c:v>118.38</c:v>
                </c:pt>
                <c:pt idx="2">
                  <c:v>110.79</c:v>
                </c:pt>
                <c:pt idx="3">
                  <c:v>113.28</c:v>
                </c:pt>
                <c:pt idx="4">
                  <c:v>113.34</c:v>
                </c:pt>
              </c:numCache>
            </c:numRef>
          </c:val>
          <c:extLst>
            <c:ext xmlns:c16="http://schemas.microsoft.com/office/drawing/2014/chart" uri="{C3380CC4-5D6E-409C-BE32-E72D297353CC}">
              <c16:uniqueId val="{00000000-1D52-41F8-8CDD-0F13BDD0BEB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1D52-41F8-8CDD-0F13BDD0BEB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121.68</c:v>
                </c:pt>
                <c:pt idx="1">
                  <c:v>128.97</c:v>
                </c:pt>
                <c:pt idx="2">
                  <c:v>138.96</c:v>
                </c:pt>
                <c:pt idx="3">
                  <c:v>136.24</c:v>
                </c:pt>
                <c:pt idx="4">
                  <c:v>134.72</c:v>
                </c:pt>
              </c:numCache>
            </c:numRef>
          </c:val>
          <c:extLst>
            <c:ext xmlns:c16="http://schemas.microsoft.com/office/drawing/2014/chart" uri="{C3380CC4-5D6E-409C-BE32-E72D297353CC}">
              <c16:uniqueId val="{00000000-9F7D-4215-96BE-F868B54F15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9F7D-4215-96BE-F868B54F15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G36" sqref="BG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和歌山県　田辺市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非設置</v>
      </c>
      <c r="AE8" s="86"/>
      <c r="AF8" s="86"/>
      <c r="AG8" s="86"/>
      <c r="AH8" s="86"/>
      <c r="AI8" s="86"/>
      <c r="AJ8" s="86"/>
      <c r="AK8" s="4"/>
      <c r="AL8" s="74">
        <f>データ!$R$6</f>
        <v>71947</v>
      </c>
      <c r="AM8" s="74"/>
      <c r="AN8" s="74"/>
      <c r="AO8" s="74"/>
      <c r="AP8" s="74"/>
      <c r="AQ8" s="74"/>
      <c r="AR8" s="74"/>
      <c r="AS8" s="74"/>
      <c r="AT8" s="70">
        <f>データ!$S$6</f>
        <v>1026.9100000000001</v>
      </c>
      <c r="AU8" s="71"/>
      <c r="AV8" s="71"/>
      <c r="AW8" s="71"/>
      <c r="AX8" s="71"/>
      <c r="AY8" s="71"/>
      <c r="AZ8" s="71"/>
      <c r="BA8" s="71"/>
      <c r="BB8" s="73">
        <f>データ!$T$6</f>
        <v>70.06</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2">
      <c r="A10" s="2"/>
      <c r="B10" s="70" t="str">
        <f>データ!$N$6</f>
        <v>-</v>
      </c>
      <c r="C10" s="71"/>
      <c r="D10" s="71"/>
      <c r="E10" s="71"/>
      <c r="F10" s="71"/>
      <c r="G10" s="71"/>
      <c r="H10" s="71"/>
      <c r="I10" s="70">
        <f>データ!$O$6</f>
        <v>76.84</v>
      </c>
      <c r="J10" s="71"/>
      <c r="K10" s="71"/>
      <c r="L10" s="71"/>
      <c r="M10" s="71"/>
      <c r="N10" s="71"/>
      <c r="O10" s="72"/>
      <c r="P10" s="73">
        <f>データ!$P$6</f>
        <v>95.13</v>
      </c>
      <c r="Q10" s="73"/>
      <c r="R10" s="73"/>
      <c r="S10" s="73"/>
      <c r="T10" s="73"/>
      <c r="U10" s="73"/>
      <c r="V10" s="73"/>
      <c r="W10" s="74">
        <f>データ!$Q$6</f>
        <v>2200</v>
      </c>
      <c r="X10" s="74"/>
      <c r="Y10" s="74"/>
      <c r="Z10" s="74"/>
      <c r="AA10" s="74"/>
      <c r="AB10" s="74"/>
      <c r="AC10" s="74"/>
      <c r="AD10" s="2"/>
      <c r="AE10" s="2"/>
      <c r="AF10" s="2"/>
      <c r="AG10" s="2"/>
      <c r="AH10" s="4"/>
      <c r="AI10" s="4"/>
      <c r="AJ10" s="4"/>
      <c r="AK10" s="4"/>
      <c r="AL10" s="74">
        <f>データ!$U$6</f>
        <v>68067</v>
      </c>
      <c r="AM10" s="74"/>
      <c r="AN10" s="74"/>
      <c r="AO10" s="74"/>
      <c r="AP10" s="74"/>
      <c r="AQ10" s="74"/>
      <c r="AR10" s="74"/>
      <c r="AS10" s="74"/>
      <c r="AT10" s="70">
        <f>データ!$V$6</f>
        <v>64.17</v>
      </c>
      <c r="AU10" s="71"/>
      <c r="AV10" s="71"/>
      <c r="AW10" s="71"/>
      <c r="AX10" s="71"/>
      <c r="AY10" s="71"/>
      <c r="AZ10" s="71"/>
      <c r="BA10" s="71"/>
      <c r="BB10" s="73">
        <f>データ!$W$6</f>
        <v>1060.73</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65"/>
      <c r="BN16" s="65"/>
      <c r="BO16" s="65"/>
      <c r="BP16" s="65"/>
      <c r="BQ16" s="65"/>
      <c r="BR16" s="65"/>
      <c r="BS16" s="65"/>
      <c r="BT16" s="65"/>
      <c r="BU16" s="65"/>
      <c r="BV16" s="65"/>
      <c r="BW16" s="65"/>
      <c r="BX16" s="65"/>
      <c r="BY16" s="65"/>
      <c r="BZ16" s="66"/>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7"/>
      <c r="BM17" s="65"/>
      <c r="BN17" s="65"/>
      <c r="BO17" s="65"/>
      <c r="BP17" s="65"/>
      <c r="BQ17" s="65"/>
      <c r="BR17" s="65"/>
      <c r="BS17" s="65"/>
      <c r="BT17" s="65"/>
      <c r="BU17" s="65"/>
      <c r="BV17" s="65"/>
      <c r="BW17" s="65"/>
      <c r="BX17" s="65"/>
      <c r="BY17" s="65"/>
      <c r="BZ17" s="66"/>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7"/>
      <c r="BM18" s="65"/>
      <c r="BN18" s="65"/>
      <c r="BO18" s="65"/>
      <c r="BP18" s="65"/>
      <c r="BQ18" s="65"/>
      <c r="BR18" s="65"/>
      <c r="BS18" s="65"/>
      <c r="BT18" s="65"/>
      <c r="BU18" s="65"/>
      <c r="BV18" s="65"/>
      <c r="BW18" s="65"/>
      <c r="BX18" s="65"/>
      <c r="BY18" s="65"/>
      <c r="BZ18" s="66"/>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7"/>
      <c r="BM19" s="65"/>
      <c r="BN19" s="65"/>
      <c r="BO19" s="65"/>
      <c r="BP19" s="65"/>
      <c r="BQ19" s="65"/>
      <c r="BR19" s="65"/>
      <c r="BS19" s="65"/>
      <c r="BT19" s="65"/>
      <c r="BU19" s="65"/>
      <c r="BV19" s="65"/>
      <c r="BW19" s="65"/>
      <c r="BX19" s="65"/>
      <c r="BY19" s="65"/>
      <c r="BZ19" s="66"/>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7"/>
      <c r="BM20" s="65"/>
      <c r="BN20" s="65"/>
      <c r="BO20" s="65"/>
      <c r="BP20" s="65"/>
      <c r="BQ20" s="65"/>
      <c r="BR20" s="65"/>
      <c r="BS20" s="65"/>
      <c r="BT20" s="65"/>
      <c r="BU20" s="65"/>
      <c r="BV20" s="65"/>
      <c r="BW20" s="65"/>
      <c r="BX20" s="65"/>
      <c r="BY20" s="65"/>
      <c r="BZ20" s="66"/>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7"/>
      <c r="BM21" s="65"/>
      <c r="BN21" s="65"/>
      <c r="BO21" s="65"/>
      <c r="BP21" s="65"/>
      <c r="BQ21" s="65"/>
      <c r="BR21" s="65"/>
      <c r="BS21" s="65"/>
      <c r="BT21" s="65"/>
      <c r="BU21" s="65"/>
      <c r="BV21" s="65"/>
      <c r="BW21" s="65"/>
      <c r="BX21" s="65"/>
      <c r="BY21" s="65"/>
      <c r="BZ21" s="66"/>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7"/>
      <c r="BM22" s="65"/>
      <c r="BN22" s="65"/>
      <c r="BO22" s="65"/>
      <c r="BP22" s="65"/>
      <c r="BQ22" s="65"/>
      <c r="BR22" s="65"/>
      <c r="BS22" s="65"/>
      <c r="BT22" s="65"/>
      <c r="BU22" s="65"/>
      <c r="BV22" s="65"/>
      <c r="BW22" s="65"/>
      <c r="BX22" s="65"/>
      <c r="BY22" s="65"/>
      <c r="BZ22" s="66"/>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7"/>
      <c r="BM23" s="65"/>
      <c r="BN23" s="65"/>
      <c r="BO23" s="65"/>
      <c r="BP23" s="65"/>
      <c r="BQ23" s="65"/>
      <c r="BR23" s="65"/>
      <c r="BS23" s="65"/>
      <c r="BT23" s="65"/>
      <c r="BU23" s="65"/>
      <c r="BV23" s="65"/>
      <c r="BW23" s="65"/>
      <c r="BX23" s="65"/>
      <c r="BY23" s="65"/>
      <c r="BZ23" s="66"/>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7"/>
      <c r="BM24" s="65"/>
      <c r="BN24" s="65"/>
      <c r="BO24" s="65"/>
      <c r="BP24" s="65"/>
      <c r="BQ24" s="65"/>
      <c r="BR24" s="65"/>
      <c r="BS24" s="65"/>
      <c r="BT24" s="65"/>
      <c r="BU24" s="65"/>
      <c r="BV24" s="65"/>
      <c r="BW24" s="65"/>
      <c r="BX24" s="65"/>
      <c r="BY24" s="65"/>
      <c r="BZ24" s="66"/>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7"/>
      <c r="BM25" s="65"/>
      <c r="BN25" s="65"/>
      <c r="BO25" s="65"/>
      <c r="BP25" s="65"/>
      <c r="BQ25" s="65"/>
      <c r="BR25" s="65"/>
      <c r="BS25" s="65"/>
      <c r="BT25" s="65"/>
      <c r="BU25" s="65"/>
      <c r="BV25" s="65"/>
      <c r="BW25" s="65"/>
      <c r="BX25" s="65"/>
      <c r="BY25" s="65"/>
      <c r="BZ25" s="66"/>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7"/>
      <c r="BM26" s="65"/>
      <c r="BN26" s="65"/>
      <c r="BO26" s="65"/>
      <c r="BP26" s="65"/>
      <c r="BQ26" s="65"/>
      <c r="BR26" s="65"/>
      <c r="BS26" s="65"/>
      <c r="BT26" s="65"/>
      <c r="BU26" s="65"/>
      <c r="BV26" s="65"/>
      <c r="BW26" s="65"/>
      <c r="BX26" s="65"/>
      <c r="BY26" s="65"/>
      <c r="BZ26" s="66"/>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7"/>
      <c r="BM27" s="65"/>
      <c r="BN27" s="65"/>
      <c r="BO27" s="65"/>
      <c r="BP27" s="65"/>
      <c r="BQ27" s="65"/>
      <c r="BR27" s="65"/>
      <c r="BS27" s="65"/>
      <c r="BT27" s="65"/>
      <c r="BU27" s="65"/>
      <c r="BV27" s="65"/>
      <c r="BW27" s="65"/>
      <c r="BX27" s="65"/>
      <c r="BY27" s="65"/>
      <c r="BZ27" s="66"/>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7"/>
      <c r="BM28" s="65"/>
      <c r="BN28" s="65"/>
      <c r="BO28" s="65"/>
      <c r="BP28" s="65"/>
      <c r="BQ28" s="65"/>
      <c r="BR28" s="65"/>
      <c r="BS28" s="65"/>
      <c r="BT28" s="65"/>
      <c r="BU28" s="65"/>
      <c r="BV28" s="65"/>
      <c r="BW28" s="65"/>
      <c r="BX28" s="65"/>
      <c r="BY28" s="65"/>
      <c r="BZ28" s="66"/>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7"/>
      <c r="BM29" s="65"/>
      <c r="BN29" s="65"/>
      <c r="BO29" s="65"/>
      <c r="BP29" s="65"/>
      <c r="BQ29" s="65"/>
      <c r="BR29" s="65"/>
      <c r="BS29" s="65"/>
      <c r="BT29" s="65"/>
      <c r="BU29" s="65"/>
      <c r="BV29" s="65"/>
      <c r="BW29" s="65"/>
      <c r="BX29" s="65"/>
      <c r="BY29" s="65"/>
      <c r="BZ29" s="66"/>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7"/>
      <c r="BM30" s="65"/>
      <c r="BN30" s="65"/>
      <c r="BO30" s="65"/>
      <c r="BP30" s="65"/>
      <c r="BQ30" s="65"/>
      <c r="BR30" s="65"/>
      <c r="BS30" s="65"/>
      <c r="BT30" s="65"/>
      <c r="BU30" s="65"/>
      <c r="BV30" s="65"/>
      <c r="BW30" s="65"/>
      <c r="BX30" s="65"/>
      <c r="BY30" s="65"/>
      <c r="BZ30" s="66"/>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7"/>
      <c r="BM31" s="65"/>
      <c r="BN31" s="65"/>
      <c r="BO31" s="65"/>
      <c r="BP31" s="65"/>
      <c r="BQ31" s="65"/>
      <c r="BR31" s="65"/>
      <c r="BS31" s="65"/>
      <c r="BT31" s="65"/>
      <c r="BU31" s="65"/>
      <c r="BV31" s="65"/>
      <c r="BW31" s="65"/>
      <c r="BX31" s="65"/>
      <c r="BY31" s="65"/>
      <c r="BZ31" s="66"/>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7"/>
      <c r="BM32" s="65"/>
      <c r="BN32" s="65"/>
      <c r="BO32" s="65"/>
      <c r="BP32" s="65"/>
      <c r="BQ32" s="65"/>
      <c r="BR32" s="65"/>
      <c r="BS32" s="65"/>
      <c r="BT32" s="65"/>
      <c r="BU32" s="65"/>
      <c r="BV32" s="65"/>
      <c r="BW32" s="65"/>
      <c r="BX32" s="65"/>
      <c r="BY32" s="65"/>
      <c r="BZ32" s="66"/>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7"/>
      <c r="BM33" s="65"/>
      <c r="BN33" s="65"/>
      <c r="BO33" s="65"/>
      <c r="BP33" s="65"/>
      <c r="BQ33" s="65"/>
      <c r="BR33" s="65"/>
      <c r="BS33" s="65"/>
      <c r="BT33" s="65"/>
      <c r="BU33" s="65"/>
      <c r="BV33" s="65"/>
      <c r="BW33" s="65"/>
      <c r="BX33" s="65"/>
      <c r="BY33" s="65"/>
      <c r="BZ33" s="66"/>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7"/>
      <c r="BM34" s="65"/>
      <c r="BN34" s="65"/>
      <c r="BO34" s="65"/>
      <c r="BP34" s="65"/>
      <c r="BQ34" s="65"/>
      <c r="BR34" s="65"/>
      <c r="BS34" s="65"/>
      <c r="BT34" s="65"/>
      <c r="BU34" s="65"/>
      <c r="BV34" s="65"/>
      <c r="BW34" s="65"/>
      <c r="BX34" s="65"/>
      <c r="BY34" s="65"/>
      <c r="BZ34" s="66"/>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7"/>
      <c r="BM35" s="65"/>
      <c r="BN35" s="65"/>
      <c r="BO35" s="65"/>
      <c r="BP35" s="65"/>
      <c r="BQ35" s="65"/>
      <c r="BR35" s="65"/>
      <c r="BS35" s="65"/>
      <c r="BT35" s="65"/>
      <c r="BU35" s="65"/>
      <c r="BV35" s="65"/>
      <c r="BW35" s="65"/>
      <c r="BX35" s="65"/>
      <c r="BY35" s="65"/>
      <c r="BZ35" s="66"/>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7"/>
      <c r="BM36" s="65"/>
      <c r="BN36" s="65"/>
      <c r="BO36" s="65"/>
      <c r="BP36" s="65"/>
      <c r="BQ36" s="65"/>
      <c r="BR36" s="65"/>
      <c r="BS36" s="65"/>
      <c r="BT36" s="65"/>
      <c r="BU36" s="65"/>
      <c r="BV36" s="65"/>
      <c r="BW36" s="65"/>
      <c r="BX36" s="65"/>
      <c r="BY36" s="65"/>
      <c r="BZ36" s="66"/>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7"/>
      <c r="BM37" s="65"/>
      <c r="BN37" s="65"/>
      <c r="BO37" s="65"/>
      <c r="BP37" s="65"/>
      <c r="BQ37" s="65"/>
      <c r="BR37" s="65"/>
      <c r="BS37" s="65"/>
      <c r="BT37" s="65"/>
      <c r="BU37" s="65"/>
      <c r="BV37" s="65"/>
      <c r="BW37" s="65"/>
      <c r="BX37" s="65"/>
      <c r="BY37" s="65"/>
      <c r="BZ37" s="66"/>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7"/>
      <c r="BM38" s="65"/>
      <c r="BN38" s="65"/>
      <c r="BO38" s="65"/>
      <c r="BP38" s="65"/>
      <c r="BQ38" s="65"/>
      <c r="BR38" s="65"/>
      <c r="BS38" s="65"/>
      <c r="BT38" s="65"/>
      <c r="BU38" s="65"/>
      <c r="BV38" s="65"/>
      <c r="BW38" s="65"/>
      <c r="BX38" s="65"/>
      <c r="BY38" s="65"/>
      <c r="BZ38" s="66"/>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7"/>
      <c r="BM39" s="65"/>
      <c r="BN39" s="65"/>
      <c r="BO39" s="65"/>
      <c r="BP39" s="65"/>
      <c r="BQ39" s="65"/>
      <c r="BR39" s="65"/>
      <c r="BS39" s="65"/>
      <c r="BT39" s="65"/>
      <c r="BU39" s="65"/>
      <c r="BV39" s="65"/>
      <c r="BW39" s="65"/>
      <c r="BX39" s="65"/>
      <c r="BY39" s="65"/>
      <c r="BZ39" s="66"/>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7"/>
      <c r="BM40" s="65"/>
      <c r="BN40" s="65"/>
      <c r="BO40" s="65"/>
      <c r="BP40" s="65"/>
      <c r="BQ40" s="65"/>
      <c r="BR40" s="65"/>
      <c r="BS40" s="65"/>
      <c r="BT40" s="65"/>
      <c r="BU40" s="65"/>
      <c r="BV40" s="65"/>
      <c r="BW40" s="65"/>
      <c r="BX40" s="65"/>
      <c r="BY40" s="65"/>
      <c r="BZ40" s="66"/>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7"/>
      <c r="BM41" s="65"/>
      <c r="BN41" s="65"/>
      <c r="BO41" s="65"/>
      <c r="BP41" s="65"/>
      <c r="BQ41" s="65"/>
      <c r="BR41" s="65"/>
      <c r="BS41" s="65"/>
      <c r="BT41" s="65"/>
      <c r="BU41" s="65"/>
      <c r="BV41" s="65"/>
      <c r="BW41" s="65"/>
      <c r="BX41" s="65"/>
      <c r="BY41" s="65"/>
      <c r="BZ41" s="66"/>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7"/>
      <c r="BM42" s="65"/>
      <c r="BN42" s="65"/>
      <c r="BO42" s="65"/>
      <c r="BP42" s="65"/>
      <c r="BQ42" s="65"/>
      <c r="BR42" s="65"/>
      <c r="BS42" s="65"/>
      <c r="BT42" s="65"/>
      <c r="BU42" s="65"/>
      <c r="BV42" s="65"/>
      <c r="BW42" s="65"/>
      <c r="BX42" s="65"/>
      <c r="BY42" s="65"/>
      <c r="BZ42" s="66"/>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7"/>
      <c r="BM43" s="65"/>
      <c r="BN43" s="65"/>
      <c r="BO43" s="65"/>
      <c r="BP43" s="65"/>
      <c r="BQ43" s="65"/>
      <c r="BR43" s="65"/>
      <c r="BS43" s="65"/>
      <c r="BT43" s="65"/>
      <c r="BU43" s="65"/>
      <c r="BV43" s="65"/>
      <c r="BW43" s="65"/>
      <c r="BX43" s="65"/>
      <c r="BY43" s="65"/>
      <c r="BZ43" s="66"/>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5"/>
      <c r="BN44" s="65"/>
      <c r="BO44" s="65"/>
      <c r="BP44" s="65"/>
      <c r="BQ44" s="65"/>
      <c r="BR44" s="65"/>
      <c r="BS44" s="65"/>
      <c r="BT44" s="65"/>
      <c r="BU44" s="65"/>
      <c r="BV44" s="65"/>
      <c r="BW44" s="65"/>
      <c r="BX44" s="65"/>
      <c r="BY44" s="65"/>
      <c r="BZ44" s="66"/>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7" t="s">
        <v>110</v>
      </c>
      <c r="BM47" s="65"/>
      <c r="BN47" s="65"/>
      <c r="BO47" s="65"/>
      <c r="BP47" s="65"/>
      <c r="BQ47" s="65"/>
      <c r="BR47" s="65"/>
      <c r="BS47" s="65"/>
      <c r="BT47" s="65"/>
      <c r="BU47" s="65"/>
      <c r="BV47" s="65"/>
      <c r="BW47" s="65"/>
      <c r="BX47" s="65"/>
      <c r="BY47" s="65"/>
      <c r="BZ47" s="66"/>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7"/>
      <c r="BM48" s="65"/>
      <c r="BN48" s="65"/>
      <c r="BO48" s="65"/>
      <c r="BP48" s="65"/>
      <c r="BQ48" s="65"/>
      <c r="BR48" s="65"/>
      <c r="BS48" s="65"/>
      <c r="BT48" s="65"/>
      <c r="BU48" s="65"/>
      <c r="BV48" s="65"/>
      <c r="BW48" s="65"/>
      <c r="BX48" s="65"/>
      <c r="BY48" s="65"/>
      <c r="BZ48" s="66"/>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7"/>
      <c r="BM49" s="65"/>
      <c r="BN49" s="65"/>
      <c r="BO49" s="65"/>
      <c r="BP49" s="65"/>
      <c r="BQ49" s="65"/>
      <c r="BR49" s="65"/>
      <c r="BS49" s="65"/>
      <c r="BT49" s="65"/>
      <c r="BU49" s="65"/>
      <c r="BV49" s="65"/>
      <c r="BW49" s="65"/>
      <c r="BX49" s="65"/>
      <c r="BY49" s="65"/>
      <c r="BZ49" s="66"/>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7"/>
      <c r="BM50" s="65"/>
      <c r="BN50" s="65"/>
      <c r="BO50" s="65"/>
      <c r="BP50" s="65"/>
      <c r="BQ50" s="65"/>
      <c r="BR50" s="65"/>
      <c r="BS50" s="65"/>
      <c r="BT50" s="65"/>
      <c r="BU50" s="65"/>
      <c r="BV50" s="65"/>
      <c r="BW50" s="65"/>
      <c r="BX50" s="65"/>
      <c r="BY50" s="65"/>
      <c r="BZ50" s="66"/>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7"/>
      <c r="BM51" s="65"/>
      <c r="BN51" s="65"/>
      <c r="BO51" s="65"/>
      <c r="BP51" s="65"/>
      <c r="BQ51" s="65"/>
      <c r="BR51" s="65"/>
      <c r="BS51" s="65"/>
      <c r="BT51" s="65"/>
      <c r="BU51" s="65"/>
      <c r="BV51" s="65"/>
      <c r="BW51" s="65"/>
      <c r="BX51" s="65"/>
      <c r="BY51" s="65"/>
      <c r="BZ51" s="66"/>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7"/>
      <c r="BM52" s="65"/>
      <c r="BN52" s="65"/>
      <c r="BO52" s="65"/>
      <c r="BP52" s="65"/>
      <c r="BQ52" s="65"/>
      <c r="BR52" s="65"/>
      <c r="BS52" s="65"/>
      <c r="BT52" s="65"/>
      <c r="BU52" s="65"/>
      <c r="BV52" s="65"/>
      <c r="BW52" s="65"/>
      <c r="BX52" s="65"/>
      <c r="BY52" s="65"/>
      <c r="BZ52" s="66"/>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7"/>
      <c r="BM53" s="65"/>
      <c r="BN53" s="65"/>
      <c r="BO53" s="65"/>
      <c r="BP53" s="65"/>
      <c r="BQ53" s="65"/>
      <c r="BR53" s="65"/>
      <c r="BS53" s="65"/>
      <c r="BT53" s="65"/>
      <c r="BU53" s="65"/>
      <c r="BV53" s="65"/>
      <c r="BW53" s="65"/>
      <c r="BX53" s="65"/>
      <c r="BY53" s="65"/>
      <c r="BZ53" s="66"/>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7"/>
      <c r="BM54" s="65"/>
      <c r="BN54" s="65"/>
      <c r="BO54" s="65"/>
      <c r="BP54" s="65"/>
      <c r="BQ54" s="65"/>
      <c r="BR54" s="65"/>
      <c r="BS54" s="65"/>
      <c r="BT54" s="65"/>
      <c r="BU54" s="65"/>
      <c r="BV54" s="65"/>
      <c r="BW54" s="65"/>
      <c r="BX54" s="65"/>
      <c r="BY54" s="65"/>
      <c r="BZ54" s="66"/>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7"/>
      <c r="BM55" s="65"/>
      <c r="BN55" s="65"/>
      <c r="BO55" s="65"/>
      <c r="BP55" s="65"/>
      <c r="BQ55" s="65"/>
      <c r="BR55" s="65"/>
      <c r="BS55" s="65"/>
      <c r="BT55" s="65"/>
      <c r="BU55" s="65"/>
      <c r="BV55" s="65"/>
      <c r="BW55" s="65"/>
      <c r="BX55" s="65"/>
      <c r="BY55" s="65"/>
      <c r="BZ55" s="66"/>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7"/>
      <c r="BM56" s="65"/>
      <c r="BN56" s="65"/>
      <c r="BO56" s="65"/>
      <c r="BP56" s="65"/>
      <c r="BQ56" s="65"/>
      <c r="BR56" s="65"/>
      <c r="BS56" s="65"/>
      <c r="BT56" s="65"/>
      <c r="BU56" s="65"/>
      <c r="BV56" s="65"/>
      <c r="BW56" s="65"/>
      <c r="BX56" s="65"/>
      <c r="BY56" s="65"/>
      <c r="BZ56" s="66"/>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7"/>
      <c r="BM57" s="65"/>
      <c r="BN57" s="65"/>
      <c r="BO57" s="65"/>
      <c r="BP57" s="65"/>
      <c r="BQ57" s="65"/>
      <c r="BR57" s="65"/>
      <c r="BS57" s="65"/>
      <c r="BT57" s="65"/>
      <c r="BU57" s="65"/>
      <c r="BV57" s="65"/>
      <c r="BW57" s="65"/>
      <c r="BX57" s="65"/>
      <c r="BY57" s="65"/>
      <c r="BZ57" s="66"/>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7"/>
      <c r="BM58" s="65"/>
      <c r="BN58" s="65"/>
      <c r="BO58" s="65"/>
      <c r="BP58" s="65"/>
      <c r="BQ58" s="65"/>
      <c r="BR58" s="65"/>
      <c r="BS58" s="65"/>
      <c r="BT58" s="65"/>
      <c r="BU58" s="65"/>
      <c r="BV58" s="65"/>
      <c r="BW58" s="65"/>
      <c r="BX58" s="65"/>
      <c r="BY58" s="65"/>
      <c r="BZ58" s="6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7"/>
      <c r="BM59" s="65"/>
      <c r="BN59" s="65"/>
      <c r="BO59" s="65"/>
      <c r="BP59" s="65"/>
      <c r="BQ59" s="65"/>
      <c r="BR59" s="65"/>
      <c r="BS59" s="65"/>
      <c r="BT59" s="65"/>
      <c r="BU59" s="65"/>
      <c r="BV59" s="65"/>
      <c r="BW59" s="65"/>
      <c r="BX59" s="65"/>
      <c r="BY59" s="65"/>
      <c r="BZ59" s="66"/>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7"/>
      <c r="BM60" s="65"/>
      <c r="BN60" s="65"/>
      <c r="BO60" s="65"/>
      <c r="BP60" s="65"/>
      <c r="BQ60" s="65"/>
      <c r="BR60" s="65"/>
      <c r="BS60" s="65"/>
      <c r="BT60" s="65"/>
      <c r="BU60" s="65"/>
      <c r="BV60" s="65"/>
      <c r="BW60" s="65"/>
      <c r="BX60" s="65"/>
      <c r="BY60" s="65"/>
      <c r="BZ60" s="66"/>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7"/>
      <c r="BM61" s="65"/>
      <c r="BN61" s="65"/>
      <c r="BO61" s="65"/>
      <c r="BP61" s="65"/>
      <c r="BQ61" s="65"/>
      <c r="BR61" s="65"/>
      <c r="BS61" s="65"/>
      <c r="BT61" s="65"/>
      <c r="BU61" s="65"/>
      <c r="BV61" s="65"/>
      <c r="BW61" s="65"/>
      <c r="BX61" s="65"/>
      <c r="BY61" s="65"/>
      <c r="BZ61" s="66"/>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7"/>
      <c r="BM62" s="65"/>
      <c r="BN62" s="65"/>
      <c r="BO62" s="65"/>
      <c r="BP62" s="65"/>
      <c r="BQ62" s="65"/>
      <c r="BR62" s="65"/>
      <c r="BS62" s="65"/>
      <c r="BT62" s="65"/>
      <c r="BU62" s="65"/>
      <c r="BV62" s="65"/>
      <c r="BW62" s="65"/>
      <c r="BX62" s="65"/>
      <c r="BY62" s="65"/>
      <c r="BZ62" s="66"/>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7"/>
      <c r="BM63" s="65"/>
      <c r="BN63" s="65"/>
      <c r="BO63" s="65"/>
      <c r="BP63" s="65"/>
      <c r="BQ63" s="65"/>
      <c r="BR63" s="65"/>
      <c r="BS63" s="65"/>
      <c r="BT63" s="65"/>
      <c r="BU63" s="65"/>
      <c r="BV63" s="65"/>
      <c r="BW63" s="65"/>
      <c r="BX63" s="65"/>
      <c r="BY63" s="65"/>
      <c r="BZ63" s="66"/>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j9qXnb2W693up9YdR1Dx+v8t2z9IT8VjYBoGOEQKI4DBZoEFaT60XwgMQBmTl03VxBc+/yWRbtWE3LA+G6nwRw==" saltValue="PzfM+KvdMXH5kFuJ1OMCz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302066</v>
      </c>
      <c r="D6" s="34">
        <f t="shared" si="3"/>
        <v>46</v>
      </c>
      <c r="E6" s="34">
        <f t="shared" si="3"/>
        <v>1</v>
      </c>
      <c r="F6" s="34">
        <f t="shared" si="3"/>
        <v>0</v>
      </c>
      <c r="G6" s="34">
        <f t="shared" si="3"/>
        <v>1</v>
      </c>
      <c r="H6" s="34" t="str">
        <f t="shared" si="3"/>
        <v>和歌山県　田辺市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76.84</v>
      </c>
      <c r="P6" s="35">
        <f t="shared" si="3"/>
        <v>95.13</v>
      </c>
      <c r="Q6" s="35">
        <f t="shared" si="3"/>
        <v>2200</v>
      </c>
      <c r="R6" s="35">
        <f t="shared" si="3"/>
        <v>71947</v>
      </c>
      <c r="S6" s="35">
        <f t="shared" si="3"/>
        <v>1026.9100000000001</v>
      </c>
      <c r="T6" s="35">
        <f t="shared" si="3"/>
        <v>70.06</v>
      </c>
      <c r="U6" s="35">
        <f t="shared" si="3"/>
        <v>68067</v>
      </c>
      <c r="V6" s="35">
        <f t="shared" si="3"/>
        <v>64.17</v>
      </c>
      <c r="W6" s="35">
        <f t="shared" si="3"/>
        <v>1060.73</v>
      </c>
      <c r="X6" s="36">
        <f>IF(X7="",NA(),X7)</f>
        <v>124.69</v>
      </c>
      <c r="Y6" s="36">
        <f t="shared" ref="Y6:AG6" si="4">IF(Y7="",NA(),Y7)</f>
        <v>118.86</v>
      </c>
      <c r="Z6" s="36">
        <f t="shared" si="4"/>
        <v>116.77</v>
      </c>
      <c r="AA6" s="36">
        <f t="shared" si="4"/>
        <v>114.53</v>
      </c>
      <c r="AB6" s="36">
        <f t="shared" si="4"/>
        <v>115.85</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1501.86</v>
      </c>
      <c r="AU6" s="36">
        <f t="shared" ref="AU6:BC6" si="6">IF(AU7="",NA(),AU7)</f>
        <v>1139</v>
      </c>
      <c r="AV6" s="36">
        <f t="shared" si="6"/>
        <v>558.4</v>
      </c>
      <c r="AW6" s="36">
        <f t="shared" si="6"/>
        <v>466.22</v>
      </c>
      <c r="AX6" s="36">
        <f t="shared" si="6"/>
        <v>518.65</v>
      </c>
      <c r="AY6" s="36">
        <f t="shared" si="6"/>
        <v>357.82</v>
      </c>
      <c r="AZ6" s="36">
        <f t="shared" si="6"/>
        <v>355.5</v>
      </c>
      <c r="BA6" s="36">
        <f t="shared" si="6"/>
        <v>349.83</v>
      </c>
      <c r="BB6" s="36">
        <f t="shared" si="6"/>
        <v>360.86</v>
      </c>
      <c r="BC6" s="36">
        <f t="shared" si="6"/>
        <v>350.79</v>
      </c>
      <c r="BD6" s="35" t="str">
        <f>IF(BD7="","",IF(BD7="-","【-】","【"&amp;SUBSTITUTE(TEXT(BD7,"#,##0.00"),"-","△")&amp;"】"))</f>
        <v>【260.31】</v>
      </c>
      <c r="BE6" s="36">
        <f>IF(BE7="",NA(),BE7)</f>
        <v>14.24</v>
      </c>
      <c r="BF6" s="36">
        <f t="shared" ref="BF6:BN6" si="7">IF(BF7="",NA(),BF7)</f>
        <v>10.83</v>
      </c>
      <c r="BG6" s="36">
        <f t="shared" si="7"/>
        <v>311.86</v>
      </c>
      <c r="BH6" s="36">
        <f t="shared" si="7"/>
        <v>297.54000000000002</v>
      </c>
      <c r="BI6" s="36">
        <f t="shared" si="7"/>
        <v>295.54000000000002</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124.99</v>
      </c>
      <c r="BQ6" s="36">
        <f t="shared" ref="BQ6:BY6" si="8">IF(BQ7="",NA(),BQ7)</f>
        <v>118.38</v>
      </c>
      <c r="BR6" s="36">
        <f t="shared" si="8"/>
        <v>110.79</v>
      </c>
      <c r="BS6" s="36">
        <f t="shared" si="8"/>
        <v>113.28</v>
      </c>
      <c r="BT6" s="36">
        <f t="shared" si="8"/>
        <v>113.34</v>
      </c>
      <c r="BU6" s="36">
        <f t="shared" si="8"/>
        <v>106.01</v>
      </c>
      <c r="BV6" s="36">
        <f t="shared" si="8"/>
        <v>104.57</v>
      </c>
      <c r="BW6" s="36">
        <f t="shared" si="8"/>
        <v>103.54</v>
      </c>
      <c r="BX6" s="36">
        <f t="shared" si="8"/>
        <v>103.32</v>
      </c>
      <c r="BY6" s="36">
        <f t="shared" si="8"/>
        <v>100.85</v>
      </c>
      <c r="BZ6" s="35" t="str">
        <f>IF(BZ7="","",IF(BZ7="-","【-】","【"&amp;SUBSTITUTE(TEXT(BZ7,"#,##0.00"),"-","△")&amp;"】"))</f>
        <v>【100.05】</v>
      </c>
      <c r="CA6" s="36">
        <f>IF(CA7="",NA(),CA7)</f>
        <v>121.68</v>
      </c>
      <c r="CB6" s="36">
        <f t="shared" ref="CB6:CJ6" si="9">IF(CB7="",NA(),CB7)</f>
        <v>128.97</v>
      </c>
      <c r="CC6" s="36">
        <f t="shared" si="9"/>
        <v>138.96</v>
      </c>
      <c r="CD6" s="36">
        <f t="shared" si="9"/>
        <v>136.24</v>
      </c>
      <c r="CE6" s="36">
        <f t="shared" si="9"/>
        <v>134.72</v>
      </c>
      <c r="CF6" s="36">
        <f t="shared" si="9"/>
        <v>162.24</v>
      </c>
      <c r="CG6" s="36">
        <f t="shared" si="9"/>
        <v>165.47</v>
      </c>
      <c r="CH6" s="36">
        <f t="shared" si="9"/>
        <v>167.46</v>
      </c>
      <c r="CI6" s="36">
        <f t="shared" si="9"/>
        <v>168.56</v>
      </c>
      <c r="CJ6" s="36">
        <f t="shared" si="9"/>
        <v>167.1</v>
      </c>
      <c r="CK6" s="35" t="str">
        <f>IF(CK7="","",IF(CK7="-","【-】","【"&amp;SUBSTITUTE(TEXT(CK7,"#,##0.00"),"-","△")&amp;"】"))</f>
        <v>【166.40】</v>
      </c>
      <c r="CL6" s="36">
        <f>IF(CL7="",NA(),CL7)</f>
        <v>69.77</v>
      </c>
      <c r="CM6" s="36">
        <f t="shared" ref="CM6:CU6" si="10">IF(CM7="",NA(),CM7)</f>
        <v>69.489999999999995</v>
      </c>
      <c r="CN6" s="36">
        <f t="shared" si="10"/>
        <v>68.13</v>
      </c>
      <c r="CO6" s="36">
        <f t="shared" si="10"/>
        <v>66.13</v>
      </c>
      <c r="CP6" s="36">
        <f t="shared" si="10"/>
        <v>66.48</v>
      </c>
      <c r="CQ6" s="36">
        <f t="shared" si="10"/>
        <v>59.11</v>
      </c>
      <c r="CR6" s="36">
        <f t="shared" si="10"/>
        <v>59.74</v>
      </c>
      <c r="CS6" s="36">
        <f t="shared" si="10"/>
        <v>59.46</v>
      </c>
      <c r="CT6" s="36">
        <f t="shared" si="10"/>
        <v>59.51</v>
      </c>
      <c r="CU6" s="36">
        <f t="shared" si="10"/>
        <v>59.91</v>
      </c>
      <c r="CV6" s="35" t="str">
        <f>IF(CV7="","",IF(CV7="-","【-】","【"&amp;SUBSTITUTE(TEXT(CV7,"#,##0.00"),"-","△")&amp;"】"))</f>
        <v>【60.69】</v>
      </c>
      <c r="CW6" s="36">
        <f>IF(CW7="",NA(),CW7)</f>
        <v>86.89</v>
      </c>
      <c r="CX6" s="36">
        <f t="shared" ref="CX6:DF6" si="11">IF(CX7="",NA(),CX7)</f>
        <v>86.68</v>
      </c>
      <c r="CY6" s="36">
        <f t="shared" si="11"/>
        <v>86.26</v>
      </c>
      <c r="CZ6" s="36">
        <f t="shared" si="11"/>
        <v>87.3</v>
      </c>
      <c r="DA6" s="36">
        <f t="shared" si="11"/>
        <v>86.07</v>
      </c>
      <c r="DB6" s="36">
        <f t="shared" si="11"/>
        <v>87.91</v>
      </c>
      <c r="DC6" s="36">
        <f t="shared" si="11"/>
        <v>87.28</v>
      </c>
      <c r="DD6" s="36">
        <f t="shared" si="11"/>
        <v>87.41</v>
      </c>
      <c r="DE6" s="36">
        <f t="shared" si="11"/>
        <v>87.08</v>
      </c>
      <c r="DF6" s="36">
        <f t="shared" si="11"/>
        <v>87.26</v>
      </c>
      <c r="DG6" s="35" t="str">
        <f>IF(DG7="","",IF(DG7="-","【-】","【"&amp;SUBSTITUTE(TEXT(DG7,"#,##0.00"),"-","△")&amp;"】"))</f>
        <v>【89.82】</v>
      </c>
      <c r="DH6" s="36">
        <f>IF(DH7="",NA(),DH7)</f>
        <v>47.35</v>
      </c>
      <c r="DI6" s="36">
        <f t="shared" ref="DI6:DQ6" si="12">IF(DI7="",NA(),DI7)</f>
        <v>48.84</v>
      </c>
      <c r="DJ6" s="36">
        <f t="shared" si="12"/>
        <v>37.159999999999997</v>
      </c>
      <c r="DK6" s="36">
        <f t="shared" si="12"/>
        <v>39.090000000000003</v>
      </c>
      <c r="DL6" s="36">
        <f t="shared" si="12"/>
        <v>41.12</v>
      </c>
      <c r="DM6" s="36">
        <f t="shared" si="12"/>
        <v>46.88</v>
      </c>
      <c r="DN6" s="36">
        <f t="shared" si="12"/>
        <v>46.94</v>
      </c>
      <c r="DO6" s="36">
        <f t="shared" si="12"/>
        <v>47.62</v>
      </c>
      <c r="DP6" s="36">
        <f t="shared" si="12"/>
        <v>48.55</v>
      </c>
      <c r="DQ6" s="36">
        <f t="shared" si="12"/>
        <v>49.2</v>
      </c>
      <c r="DR6" s="35" t="str">
        <f>IF(DR7="","",IF(DR7="-","【-】","【"&amp;SUBSTITUTE(TEXT(DR7,"#,##0.00"),"-","△")&amp;"】"))</f>
        <v>【50.19】</v>
      </c>
      <c r="DS6" s="36">
        <f>IF(DS7="",NA(),DS7)</f>
        <v>16.059999999999999</v>
      </c>
      <c r="DT6" s="36">
        <f t="shared" ref="DT6:EB6" si="13">IF(DT7="",NA(),DT7)</f>
        <v>17.760000000000002</v>
      </c>
      <c r="DU6" s="36">
        <f t="shared" si="13"/>
        <v>13.5</v>
      </c>
      <c r="DV6" s="36">
        <f t="shared" si="13"/>
        <v>15.87</v>
      </c>
      <c r="DW6" s="36">
        <f t="shared" si="13"/>
        <v>17.32</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0.34</v>
      </c>
      <c r="EE6" s="36">
        <f t="shared" ref="EE6:EM6" si="14">IF(EE7="",NA(),EE7)</f>
        <v>0.49</v>
      </c>
      <c r="EF6" s="36">
        <f t="shared" si="14"/>
        <v>0.31</v>
      </c>
      <c r="EG6" s="36">
        <f t="shared" si="14"/>
        <v>0.46</v>
      </c>
      <c r="EH6" s="36">
        <f t="shared" si="14"/>
        <v>0.28999999999999998</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302066</v>
      </c>
      <c r="D7" s="38">
        <v>46</v>
      </c>
      <c r="E7" s="38">
        <v>1</v>
      </c>
      <c r="F7" s="38">
        <v>0</v>
      </c>
      <c r="G7" s="38">
        <v>1</v>
      </c>
      <c r="H7" s="38" t="s">
        <v>93</v>
      </c>
      <c r="I7" s="38" t="s">
        <v>94</v>
      </c>
      <c r="J7" s="38" t="s">
        <v>95</v>
      </c>
      <c r="K7" s="38" t="s">
        <v>96</v>
      </c>
      <c r="L7" s="38" t="s">
        <v>97</v>
      </c>
      <c r="M7" s="38" t="s">
        <v>98</v>
      </c>
      <c r="N7" s="39" t="s">
        <v>99</v>
      </c>
      <c r="O7" s="39">
        <v>76.84</v>
      </c>
      <c r="P7" s="39">
        <v>95.13</v>
      </c>
      <c r="Q7" s="39">
        <v>2200</v>
      </c>
      <c r="R7" s="39">
        <v>71947</v>
      </c>
      <c r="S7" s="39">
        <v>1026.9100000000001</v>
      </c>
      <c r="T7" s="39">
        <v>70.06</v>
      </c>
      <c r="U7" s="39">
        <v>68067</v>
      </c>
      <c r="V7" s="39">
        <v>64.17</v>
      </c>
      <c r="W7" s="39">
        <v>1060.73</v>
      </c>
      <c r="X7" s="39">
        <v>124.69</v>
      </c>
      <c r="Y7" s="39">
        <v>118.86</v>
      </c>
      <c r="Z7" s="39">
        <v>116.77</v>
      </c>
      <c r="AA7" s="39">
        <v>114.53</v>
      </c>
      <c r="AB7" s="39">
        <v>115.85</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1501.86</v>
      </c>
      <c r="AU7" s="39">
        <v>1139</v>
      </c>
      <c r="AV7" s="39">
        <v>558.4</v>
      </c>
      <c r="AW7" s="39">
        <v>466.22</v>
      </c>
      <c r="AX7" s="39">
        <v>518.65</v>
      </c>
      <c r="AY7" s="39">
        <v>357.82</v>
      </c>
      <c r="AZ7" s="39">
        <v>355.5</v>
      </c>
      <c r="BA7" s="39">
        <v>349.83</v>
      </c>
      <c r="BB7" s="39">
        <v>360.86</v>
      </c>
      <c r="BC7" s="39">
        <v>350.79</v>
      </c>
      <c r="BD7" s="39">
        <v>260.31</v>
      </c>
      <c r="BE7" s="39">
        <v>14.24</v>
      </c>
      <c r="BF7" s="39">
        <v>10.83</v>
      </c>
      <c r="BG7" s="39">
        <v>311.86</v>
      </c>
      <c r="BH7" s="39">
        <v>297.54000000000002</v>
      </c>
      <c r="BI7" s="39">
        <v>295.54000000000002</v>
      </c>
      <c r="BJ7" s="39">
        <v>307.45999999999998</v>
      </c>
      <c r="BK7" s="39">
        <v>312.58</v>
      </c>
      <c r="BL7" s="39">
        <v>314.87</v>
      </c>
      <c r="BM7" s="39">
        <v>309.27999999999997</v>
      </c>
      <c r="BN7" s="39">
        <v>322.92</v>
      </c>
      <c r="BO7" s="39">
        <v>275.67</v>
      </c>
      <c r="BP7" s="39">
        <v>124.99</v>
      </c>
      <c r="BQ7" s="39">
        <v>118.38</v>
      </c>
      <c r="BR7" s="39">
        <v>110.79</v>
      </c>
      <c r="BS7" s="39">
        <v>113.28</v>
      </c>
      <c r="BT7" s="39">
        <v>113.34</v>
      </c>
      <c r="BU7" s="39">
        <v>106.01</v>
      </c>
      <c r="BV7" s="39">
        <v>104.57</v>
      </c>
      <c r="BW7" s="39">
        <v>103.54</v>
      </c>
      <c r="BX7" s="39">
        <v>103.32</v>
      </c>
      <c r="BY7" s="39">
        <v>100.85</v>
      </c>
      <c r="BZ7" s="39">
        <v>100.05</v>
      </c>
      <c r="CA7" s="39">
        <v>121.68</v>
      </c>
      <c r="CB7" s="39">
        <v>128.97</v>
      </c>
      <c r="CC7" s="39">
        <v>138.96</v>
      </c>
      <c r="CD7" s="39">
        <v>136.24</v>
      </c>
      <c r="CE7" s="39">
        <v>134.72</v>
      </c>
      <c r="CF7" s="39">
        <v>162.24</v>
      </c>
      <c r="CG7" s="39">
        <v>165.47</v>
      </c>
      <c r="CH7" s="39">
        <v>167.46</v>
      </c>
      <c r="CI7" s="39">
        <v>168.56</v>
      </c>
      <c r="CJ7" s="39">
        <v>167.1</v>
      </c>
      <c r="CK7" s="39">
        <v>166.4</v>
      </c>
      <c r="CL7" s="39">
        <v>69.77</v>
      </c>
      <c r="CM7" s="39">
        <v>69.489999999999995</v>
      </c>
      <c r="CN7" s="39">
        <v>68.13</v>
      </c>
      <c r="CO7" s="39">
        <v>66.13</v>
      </c>
      <c r="CP7" s="39">
        <v>66.48</v>
      </c>
      <c r="CQ7" s="39">
        <v>59.11</v>
      </c>
      <c r="CR7" s="39">
        <v>59.74</v>
      </c>
      <c r="CS7" s="39">
        <v>59.46</v>
      </c>
      <c r="CT7" s="39">
        <v>59.51</v>
      </c>
      <c r="CU7" s="39">
        <v>59.91</v>
      </c>
      <c r="CV7" s="39">
        <v>60.69</v>
      </c>
      <c r="CW7" s="39">
        <v>86.89</v>
      </c>
      <c r="CX7" s="39">
        <v>86.68</v>
      </c>
      <c r="CY7" s="39">
        <v>86.26</v>
      </c>
      <c r="CZ7" s="39">
        <v>87.3</v>
      </c>
      <c r="DA7" s="39">
        <v>86.07</v>
      </c>
      <c r="DB7" s="39">
        <v>87.91</v>
      </c>
      <c r="DC7" s="39">
        <v>87.28</v>
      </c>
      <c r="DD7" s="39">
        <v>87.41</v>
      </c>
      <c r="DE7" s="39">
        <v>87.08</v>
      </c>
      <c r="DF7" s="39">
        <v>87.26</v>
      </c>
      <c r="DG7" s="39">
        <v>89.82</v>
      </c>
      <c r="DH7" s="39">
        <v>47.35</v>
      </c>
      <c r="DI7" s="39">
        <v>48.84</v>
      </c>
      <c r="DJ7" s="39">
        <v>37.159999999999997</v>
      </c>
      <c r="DK7" s="39">
        <v>39.090000000000003</v>
      </c>
      <c r="DL7" s="39">
        <v>41.12</v>
      </c>
      <c r="DM7" s="39">
        <v>46.88</v>
      </c>
      <c r="DN7" s="39">
        <v>46.94</v>
      </c>
      <c r="DO7" s="39">
        <v>47.62</v>
      </c>
      <c r="DP7" s="39">
        <v>48.55</v>
      </c>
      <c r="DQ7" s="39">
        <v>49.2</v>
      </c>
      <c r="DR7" s="39">
        <v>50.19</v>
      </c>
      <c r="DS7" s="39">
        <v>16.059999999999999</v>
      </c>
      <c r="DT7" s="39">
        <v>17.760000000000002</v>
      </c>
      <c r="DU7" s="39">
        <v>13.5</v>
      </c>
      <c r="DV7" s="39">
        <v>15.87</v>
      </c>
      <c r="DW7" s="39">
        <v>17.32</v>
      </c>
      <c r="DX7" s="39">
        <v>13.39</v>
      </c>
      <c r="DY7" s="39">
        <v>14.48</v>
      </c>
      <c r="DZ7" s="39">
        <v>16.27</v>
      </c>
      <c r="EA7" s="39">
        <v>17.11</v>
      </c>
      <c r="EB7" s="39">
        <v>18.329999999999998</v>
      </c>
      <c r="EC7" s="39">
        <v>20.63</v>
      </c>
      <c r="ED7" s="39">
        <v>0.34</v>
      </c>
      <c r="EE7" s="39">
        <v>0.49</v>
      </c>
      <c r="EF7" s="39">
        <v>0.31</v>
      </c>
      <c r="EG7" s="39">
        <v>0.46</v>
      </c>
      <c r="EH7" s="39">
        <v>0.28999999999999998</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2022-01-09T06:16:37Z</cp:lastPrinted>
  <dcterms:created xsi:type="dcterms:W3CDTF">2021-12-03T06:54:33Z</dcterms:created>
  <dcterms:modified xsi:type="dcterms:W3CDTF">2022-01-13T10:33:05Z</dcterms:modified>
  <cp:category/>
</cp:coreProperties>
</file>