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B5B1E4EE-D578-4454-898D-5A0A4BD95D92}" xr6:coauthVersionLast="47" xr6:coauthVersionMax="47" xr10:uidLastSave="{00000000-0000-0000-0000-000000000000}"/>
  <workbookProtection workbookAlgorithmName="SHA-512" workbookHashValue="/YzEwLUPbNbFhLTuAcAHZUqnYchJJdnUu2SaB8hOVSihz0fz9iPk2EuAiAcVmt2fKwroLfwLE7JibrfrJWZc6Q==" workbookSaltValue="+Im4DZ5AlKaFnkijc4PiaQ=="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KO32" i="4" s="1"/>
  <c r="DQ7" i="5"/>
  <c r="JV32" i="4" s="1"/>
  <c r="DP7" i="5"/>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BW7" i="5"/>
  <c r="BV7" i="5"/>
  <c r="JC53" i="4" s="1"/>
  <c r="BU7" i="5"/>
  <c r="BT7" i="5"/>
  <c r="LH52" i="4" s="1"/>
  <c r="BS7" i="5"/>
  <c r="BR7" i="5"/>
  <c r="BQ7" i="5"/>
  <c r="BO7" i="5"/>
  <c r="HJ53" i="4" s="1"/>
  <c r="BN7" i="5"/>
  <c r="BM7" i="5"/>
  <c r="FX53" i="4" s="1"/>
  <c r="BL7" i="5"/>
  <c r="FE53" i="4" s="1"/>
  <c r="BK7" i="5"/>
  <c r="EL53" i="4" s="1"/>
  <c r="BJ7" i="5"/>
  <c r="BI7" i="5"/>
  <c r="GQ52" i="4" s="1"/>
  <c r="BH7" i="5"/>
  <c r="BG7" i="5"/>
  <c r="FE52" i="4" s="1"/>
  <c r="BF7" i="5"/>
  <c r="BD7" i="5"/>
  <c r="BC7" i="5"/>
  <c r="BB7" i="5"/>
  <c r="BG53" i="4" s="1"/>
  <c r="BA7" i="5"/>
  <c r="AZ7" i="5"/>
  <c r="U53" i="4" s="1"/>
  <c r="AY7" i="5"/>
  <c r="CS52" i="4" s="1"/>
  <c r="AX7" i="5"/>
  <c r="BZ52" i="4" s="1"/>
  <c r="AW7" i="5"/>
  <c r="AV7" i="5"/>
  <c r="AN52" i="4" s="1"/>
  <c r="AU7" i="5"/>
  <c r="U52" i="4" s="1"/>
  <c r="AS7" i="5"/>
  <c r="HJ32" i="4" s="1"/>
  <c r="AR7" i="5"/>
  <c r="AQ7" i="5"/>
  <c r="FX32" i="4" s="1"/>
  <c r="AP7" i="5"/>
  <c r="FE32" i="4" s="1"/>
  <c r="AO7" i="5"/>
  <c r="EL32" i="4" s="1"/>
  <c r="AN7" i="5"/>
  <c r="AM7" i="5"/>
  <c r="GQ31" i="4" s="1"/>
  <c r="AL7" i="5"/>
  <c r="AK7" i="5"/>
  <c r="FE31" i="4" s="1"/>
  <c r="AJ7" i="5"/>
  <c r="AH7" i="5"/>
  <c r="AG7" i="5"/>
  <c r="BZ32" i="4" s="1"/>
  <c r="AF7" i="5"/>
  <c r="BG32" i="4" s="1"/>
  <c r="AE7" i="5"/>
  <c r="AD7" i="5"/>
  <c r="AC7" i="5"/>
  <c r="AB7" i="5"/>
  <c r="BZ31" i="4" s="1"/>
  <c r="AA7" i="5"/>
  <c r="Z7" i="5"/>
  <c r="AN31" i="4" s="1"/>
  <c r="Y7" i="5"/>
  <c r="X7" i="5"/>
  <c r="LJ10" i="4" s="1"/>
  <c r="W7" i="5"/>
  <c r="V7" i="5"/>
  <c r="HX10" i="4" s="1"/>
  <c r="U7" i="5"/>
  <c r="LJ8" i="4" s="1"/>
  <c r="T7" i="5"/>
  <c r="S7" i="5"/>
  <c r="R7" i="5"/>
  <c r="DU10" i="4" s="1"/>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KO53" i="4"/>
  <c r="JV53" i="4"/>
  <c r="GQ53" i="4"/>
  <c r="CS53" i="4"/>
  <c r="BZ53" i="4"/>
  <c r="AN53" i="4"/>
  <c r="MA52" i="4"/>
  <c r="KO52" i="4"/>
  <c r="JV52" i="4"/>
  <c r="JC52" i="4"/>
  <c r="HJ52" i="4"/>
  <c r="FX52" i="4"/>
  <c r="EL52" i="4"/>
  <c r="BG52" i="4"/>
  <c r="LH32" i="4"/>
  <c r="JC32" i="4"/>
  <c r="GQ32" i="4"/>
  <c r="CS32" i="4"/>
  <c r="AN32" i="4"/>
  <c r="U32" i="4"/>
  <c r="MA31" i="4"/>
  <c r="LH31" i="4"/>
  <c r="KO31" i="4"/>
  <c r="JV31" i="4"/>
  <c r="JC31" i="4"/>
  <c r="HJ31" i="4"/>
  <c r="FX31" i="4"/>
  <c r="EL31" i="4"/>
  <c r="CS31" i="4"/>
  <c r="BG31" i="4"/>
  <c r="U31" i="4"/>
  <c r="JQ10" i="4"/>
  <c r="CF10" i="4"/>
  <c r="B10" i="4"/>
  <c r="JQ8" i="4"/>
  <c r="HX8" i="4"/>
  <c r="CF8" i="4"/>
  <c r="AQ8" i="4"/>
  <c r="B6" i="4"/>
  <c r="IT76" i="4" l="1"/>
  <c r="CS51" i="4"/>
  <c r="HJ30" i="4"/>
  <c r="CS30" i="4"/>
  <c r="BZ76" i="4"/>
  <c r="MA51" i="4"/>
  <c r="MI76" i="4"/>
  <c r="HJ51" i="4"/>
  <c r="MA30" i="4"/>
  <c r="B11" i="5"/>
  <c r="C11" i="5"/>
  <c r="D11" i="5"/>
  <c r="E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<sst xmlns="http://schemas.openxmlformats.org/spreadsheetml/2006/main" count="278" uniqueCount="126">
  <si>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</si>
  <si>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</si>
  <si>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</si>
  <si>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</si>
  <si>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</si>
  <si>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</si>
  <si>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</si>
  <si>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</si>
  <si>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</si>
  <si>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</si>
  <si>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</si>
  <si>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</si>
  <si>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</si>
  <si>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</si>
  <si>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</si>
  <si>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</si>
  <si>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</si>
  <si>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</si>
  <si>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</si>
  <si>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</si>
  <si>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</si>
  <si>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</si>
  <si>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</si>
  <si>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</si>
  <si>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</si>
  <si>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</si>
  <si>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</si>
  <si>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</si>
  <si>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</si>
  <si>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</si>
  <si>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</si>
  <si>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</si>
  <si>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</si>
  <si>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</si>
  <si>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</si>
  <si>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</si>
  <si>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</si>
  <si>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</si>
  <si>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</si>
  <si>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</si>
  <si>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</si>
  <si>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</si>
  <si>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</si>
  <si>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</si>
  <si>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</si>
  <si>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</si>
  <si>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</si>
  <si>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</si>
  <si>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</si>
  <si>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</si>
  <si>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</si>
  <si>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</si>
  <si>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</si>
  <si>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</si>
  <si>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</si>
  <si>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</si>
  <si>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</si>
  <si>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</si>
  <si>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</si>
  <si>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</si>
  <si>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</si>
  <si>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</si>
  <si>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</si>
  <si>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</si>
  <si>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</si>
  <si>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</si>
  <si>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</si>
  <si>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</si>
  <si>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</si>
  <si>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</si>
  <si>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</si>
  <si>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</si>
  <si>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</si>
  <si>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</si>
  <si>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</si>
  <si>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</si>
  <si>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</si>
  <si>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</si>
  <si>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</si>
  <si>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</si>
  <si>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</si>
  <si>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</si>
  <si>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</si>
  <si>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</si>
  <si>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</si>
  <si>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</si>
  <si>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</si>
  <si>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</si>
  <si>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</si>
  <si>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</si>
  <si>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</si>
  <si>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</si>
  <si>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</si>
  <si>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</si>
  <si>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</si>
  <si>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</si>
  <si>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</si>
  <si>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</si>
  <si>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</si>
  <si>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</si>
  <si>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</si>
  <si>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</si>
  <si>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</si>
  <si>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</si>
  <si>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和歌山県　田辺市</t>
  </si>
  <si>
    <t>紀伊田辺駅前第二駐車場</t>
  </si>
  <si>
    <t>法非適用</t>
  </si>
  <si>
    <t>駐車場整備事業</t>
  </si>
  <si>
    <t>-</t>
  </si>
  <si>
    <t>Ａ１Ｂ１</t>
  </si>
  <si>
    <t>非設置</t>
  </si>
  <si>
    <t>該当数値なし</t>
  </si>
  <si>
    <t>都市計画駐車場</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</si>
  <si>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</si>
  <si>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</si>
  <si>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</si>
  <si>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</si>
  <si>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</si>
  <si>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</si>
  <si>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</si>
  <si>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</si>
  <si>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</si>
  <si>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建築後32年が経過する本施設について、躯体、設備、機器等につきましては、計画的に改修を実施してまいります。</t>
    <phoneticPr fontId="5"/>
  </si>
  <si>
    <t>本施設の稼働率は、類似施設の平均値を大きく超えており、非常に高い利用率を誇っております。
　今後も指定管理者と利便性の向上に努めてまいります。</t>
    <rPh sb="49" eb="51">
      <t>シテイ</t>
    </rPh>
    <rPh sb="51" eb="54">
      <t>カンリシャ</t>
    </rPh>
    <phoneticPr fontId="5"/>
  </si>
  <si>
    <t>　収益的収支比率については、昨年より減少しており、類似施設平均値より低い水準となっております。
　令和５年度より指定管理者制度へ移行し、指定管理者納付金が営業外収益に仕訳されるため、売上高GOPが昨年より減少しております。
　今後も指定管理者と施設設備の維持管理の節減を図り、安定した経営に努めてまいります。</t>
    <phoneticPr fontId="5"/>
  </si>
  <si>
    <t>新型コロナウイルス感染症蔓延以前と比較すると収支が追い付いていない現状であります。
　今後もこれまで以上に、維持管理経費の適正化に努めるとともに、利用者の増加のため指定管理者と連携し、健全な駐車場運営に努めます。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</si>
</sst>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175</c:v>
                </c:pt>
                <c:pt idx="1">
                  <c:v>123.7</c:v>
                </c:pt>
                <c:pt idx="2">
                  <c:v>155.19999999999999</c:v>
                </c:pt>
                <c:pt idx="3">
                  <c:v>175.5</c:v>
                </c:pt>
                <c:pt idx="4">
                  <c:v>146.69999999999999</c:v>
                </c:pt>
              </c:numCache>
            </c:numRef>
          </c:val>
          <c:extLst>
            <c:ext xmlns:c16="http://schemas.microsoft.com/office/drawing/2014/chart" uri="{C3380CC4-5D6E-409C-BE32-E72D297353CC}">
              <c16:uniqueId val="{00000000-8E98-4581-BA7A-6D25928E7F7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8E98-4581-BA7A-6D25928E7F7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67-4F62-A7C7-AF7DDA59F1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B367-4F62-A7C7-AF7DDA59F1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C5D5-4000-A42F-8874C4BE99D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5D5-4000-A42F-8874C4BE99D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83F1-4BB3-95C9-174AAF8958A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3F1-4BB3-95C9-174AAF8958A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8F2-4C37-8065-94E2EAD2A3F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B8F2-4C37-8065-94E2EAD2A3F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70F-497A-B628-DB630D3481A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B70F-497A-B628-DB630D3481A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302.89999999999998</c:v>
                </c:pt>
                <c:pt idx="1">
                  <c:v>213.7</c:v>
                </c:pt>
                <c:pt idx="2">
                  <c:v>217.6</c:v>
                </c:pt>
                <c:pt idx="3">
                  <c:v>274.5</c:v>
                </c:pt>
                <c:pt idx="4">
                  <c:v>297.10000000000002</c:v>
                </c:pt>
              </c:numCache>
            </c:numRef>
          </c:val>
          <c:extLst>
            <c:ext xmlns:c16="http://schemas.microsoft.com/office/drawing/2014/chart" uri="{C3380CC4-5D6E-409C-BE32-E72D297353CC}">
              <c16:uniqueId val="{00000000-AEE6-4029-B268-E25E7E219E6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AEE6-4029-B268-E25E7E219E6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48.8</c:v>
                </c:pt>
                <c:pt idx="1">
                  <c:v>30.6</c:v>
                </c:pt>
                <c:pt idx="2">
                  <c:v>36.200000000000003</c:v>
                </c:pt>
                <c:pt idx="3">
                  <c:v>48.2</c:v>
                </c:pt>
                <c:pt idx="4">
                  <c:v>2.1</c:v>
                </c:pt>
              </c:numCache>
            </c:numRef>
          </c:val>
          <c:extLst>
            <c:ext xmlns:c16="http://schemas.microsoft.com/office/drawing/2014/chart" uri="{C3380CC4-5D6E-409C-BE32-E72D297353CC}">
              <c16:uniqueId val="{00000000-A6A7-4508-8F2D-8C2FF7AFD52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A6A7-4508-8F2D-8C2FF7AFD52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13687</c:v>
                </c:pt>
                <c:pt idx="1">
                  <c:v>3521</c:v>
                </c:pt>
                <c:pt idx="2">
                  <c:v>7062</c:v>
                </c:pt>
                <c:pt idx="3">
                  <c:v>10028</c:v>
                </c:pt>
                <c:pt idx="4">
                  <c:v>14182</c:v>
                </c:pt>
              </c:numCache>
            </c:numRef>
          </c:val>
          <c:extLst>
            <c:ext xmlns:c16="http://schemas.microsoft.com/office/drawing/2014/chart" uri="{C3380CC4-5D6E-409C-BE32-E72D297353CC}">
              <c16:uniqueId val="{00000000-36A2-4732-8CBF-398884BD179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36A2-4732-8CBF-398884BD179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75" zoomScaleNormal="75"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和歌山県田辺市　紀伊田辺駅前第二駐車場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3464</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102</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124</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175</v>
      </c>
      <c r="V31" s="98"/>
      <c r="W31" s="98"/>
      <c r="X31" s="98"/>
      <c r="Y31" s="98"/>
      <c r="Z31" s="98"/>
      <c r="AA31" s="98"/>
      <c r="AB31" s="98"/>
      <c r="AC31" s="98"/>
      <c r="AD31" s="98"/>
      <c r="AE31" s="98"/>
      <c r="AF31" s="98"/>
      <c r="AG31" s="98"/>
      <c r="AH31" s="98"/>
      <c r="AI31" s="98"/>
      <c r="AJ31" s="98"/>
      <c r="AK31" s="98"/>
      <c r="AL31" s="98"/>
      <c r="AM31" s="98"/>
      <c r="AN31" s="98">
        <f>データ!Z7</f>
        <v>123.7</v>
      </c>
      <c r="AO31" s="98"/>
      <c r="AP31" s="98"/>
      <c r="AQ31" s="98"/>
      <c r="AR31" s="98"/>
      <c r="AS31" s="98"/>
      <c r="AT31" s="98"/>
      <c r="AU31" s="98"/>
      <c r="AV31" s="98"/>
      <c r="AW31" s="98"/>
      <c r="AX31" s="98"/>
      <c r="AY31" s="98"/>
      <c r="AZ31" s="98"/>
      <c r="BA31" s="98"/>
      <c r="BB31" s="98"/>
      <c r="BC31" s="98"/>
      <c r="BD31" s="98"/>
      <c r="BE31" s="98"/>
      <c r="BF31" s="98"/>
      <c r="BG31" s="98">
        <f>データ!AA7</f>
        <v>155.19999999999999</v>
      </c>
      <c r="BH31" s="98"/>
      <c r="BI31" s="98"/>
      <c r="BJ31" s="98"/>
      <c r="BK31" s="98"/>
      <c r="BL31" s="98"/>
      <c r="BM31" s="98"/>
      <c r="BN31" s="98"/>
      <c r="BO31" s="98"/>
      <c r="BP31" s="98"/>
      <c r="BQ31" s="98"/>
      <c r="BR31" s="98"/>
      <c r="BS31" s="98"/>
      <c r="BT31" s="98"/>
      <c r="BU31" s="98"/>
      <c r="BV31" s="98"/>
      <c r="BW31" s="98"/>
      <c r="BX31" s="98"/>
      <c r="BY31" s="98"/>
      <c r="BZ31" s="98">
        <f>データ!AB7</f>
        <v>175.5</v>
      </c>
      <c r="CA31" s="98"/>
      <c r="CB31" s="98"/>
      <c r="CC31" s="98"/>
      <c r="CD31" s="98"/>
      <c r="CE31" s="98"/>
      <c r="CF31" s="98"/>
      <c r="CG31" s="98"/>
      <c r="CH31" s="98"/>
      <c r="CI31" s="98"/>
      <c r="CJ31" s="98"/>
      <c r="CK31" s="98"/>
      <c r="CL31" s="98"/>
      <c r="CM31" s="98"/>
      <c r="CN31" s="98"/>
      <c r="CO31" s="98"/>
      <c r="CP31" s="98"/>
      <c r="CQ31" s="98"/>
      <c r="CR31" s="98"/>
      <c r="CS31" s="98">
        <f>データ!AC7</f>
        <v>146.69999999999999</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302.89999999999998</v>
      </c>
      <c r="JD31" s="67"/>
      <c r="JE31" s="67"/>
      <c r="JF31" s="67"/>
      <c r="JG31" s="67"/>
      <c r="JH31" s="67"/>
      <c r="JI31" s="67"/>
      <c r="JJ31" s="67"/>
      <c r="JK31" s="67"/>
      <c r="JL31" s="67"/>
      <c r="JM31" s="67"/>
      <c r="JN31" s="67"/>
      <c r="JO31" s="67"/>
      <c r="JP31" s="67"/>
      <c r="JQ31" s="67"/>
      <c r="JR31" s="67"/>
      <c r="JS31" s="67"/>
      <c r="JT31" s="67"/>
      <c r="JU31" s="68"/>
      <c r="JV31" s="66">
        <f>データ!DL7</f>
        <v>213.7</v>
      </c>
      <c r="JW31" s="67"/>
      <c r="JX31" s="67"/>
      <c r="JY31" s="67"/>
      <c r="JZ31" s="67"/>
      <c r="KA31" s="67"/>
      <c r="KB31" s="67"/>
      <c r="KC31" s="67"/>
      <c r="KD31" s="67"/>
      <c r="KE31" s="67"/>
      <c r="KF31" s="67"/>
      <c r="KG31" s="67"/>
      <c r="KH31" s="67"/>
      <c r="KI31" s="67"/>
      <c r="KJ31" s="67"/>
      <c r="KK31" s="67"/>
      <c r="KL31" s="67"/>
      <c r="KM31" s="67"/>
      <c r="KN31" s="68"/>
      <c r="KO31" s="66">
        <f>データ!DM7</f>
        <v>217.6</v>
      </c>
      <c r="KP31" s="67"/>
      <c r="KQ31" s="67"/>
      <c r="KR31" s="67"/>
      <c r="KS31" s="67"/>
      <c r="KT31" s="67"/>
      <c r="KU31" s="67"/>
      <c r="KV31" s="67"/>
      <c r="KW31" s="67"/>
      <c r="KX31" s="67"/>
      <c r="KY31" s="67"/>
      <c r="KZ31" s="67"/>
      <c r="LA31" s="67"/>
      <c r="LB31" s="67"/>
      <c r="LC31" s="67"/>
      <c r="LD31" s="67"/>
      <c r="LE31" s="67"/>
      <c r="LF31" s="67"/>
      <c r="LG31" s="68"/>
      <c r="LH31" s="66">
        <f>データ!DN7</f>
        <v>274.5</v>
      </c>
      <c r="LI31" s="67"/>
      <c r="LJ31" s="67"/>
      <c r="LK31" s="67"/>
      <c r="LL31" s="67"/>
      <c r="LM31" s="67"/>
      <c r="LN31" s="67"/>
      <c r="LO31" s="67"/>
      <c r="LP31" s="67"/>
      <c r="LQ31" s="67"/>
      <c r="LR31" s="67"/>
      <c r="LS31" s="67"/>
      <c r="LT31" s="67"/>
      <c r="LU31" s="67"/>
      <c r="LV31" s="67"/>
      <c r="LW31" s="67"/>
      <c r="LX31" s="67"/>
      <c r="LY31" s="67"/>
      <c r="LZ31" s="68"/>
      <c r="MA31" s="66">
        <f>データ!DO7</f>
        <v>297.10000000000002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122</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123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48.8</v>
      </c>
      <c r="EM52" s="98"/>
      <c r="EN52" s="98"/>
      <c r="EO52" s="98"/>
      <c r="EP52" s="98"/>
      <c r="EQ52" s="98"/>
      <c r="ER52" s="98"/>
      <c r="ES52" s="98"/>
      <c r="ET52" s="98"/>
      <c r="EU52" s="98"/>
      <c r="EV52" s="98"/>
      <c r="EW52" s="98"/>
      <c r="EX52" s="98"/>
      <c r="EY52" s="98"/>
      <c r="EZ52" s="98"/>
      <c r="FA52" s="98"/>
      <c r="FB52" s="98"/>
      <c r="FC52" s="98"/>
      <c r="FD52" s="98"/>
      <c r="FE52" s="98">
        <f>データ!BG7</f>
        <v>30.6</v>
      </c>
      <c r="FF52" s="98"/>
      <c r="FG52" s="98"/>
      <c r="FH52" s="98"/>
      <c r="FI52" s="98"/>
      <c r="FJ52" s="98"/>
      <c r="FK52" s="98"/>
      <c r="FL52" s="98"/>
      <c r="FM52" s="98"/>
      <c r="FN52" s="98"/>
      <c r="FO52" s="98"/>
      <c r="FP52" s="98"/>
      <c r="FQ52" s="98"/>
      <c r="FR52" s="98"/>
      <c r="FS52" s="98"/>
      <c r="FT52" s="98"/>
      <c r="FU52" s="98"/>
      <c r="FV52" s="98"/>
      <c r="FW52" s="98"/>
      <c r="FX52" s="98">
        <f>データ!BH7</f>
        <v>36.200000000000003</v>
      </c>
      <c r="FY52" s="98"/>
      <c r="FZ52" s="98"/>
      <c r="GA52" s="98"/>
      <c r="GB52" s="98"/>
      <c r="GC52" s="98"/>
      <c r="GD52" s="98"/>
      <c r="GE52" s="98"/>
      <c r="GF52" s="98"/>
      <c r="GG52" s="98"/>
      <c r="GH52" s="98"/>
      <c r="GI52" s="98"/>
      <c r="GJ52" s="98"/>
      <c r="GK52" s="98"/>
      <c r="GL52" s="98"/>
      <c r="GM52" s="98"/>
      <c r="GN52" s="98"/>
      <c r="GO52" s="98"/>
      <c r="GP52" s="98"/>
      <c r="GQ52" s="98">
        <f>データ!BI7</f>
        <v>48.2</v>
      </c>
      <c r="GR52" s="98"/>
      <c r="GS52" s="98"/>
      <c r="GT52" s="98"/>
      <c r="GU52" s="98"/>
      <c r="GV52" s="98"/>
      <c r="GW52" s="98"/>
      <c r="GX52" s="98"/>
      <c r="GY52" s="98"/>
      <c r="GZ52" s="98"/>
      <c r="HA52" s="98"/>
      <c r="HB52" s="98"/>
      <c r="HC52" s="98"/>
      <c r="HD52" s="98"/>
      <c r="HE52" s="98"/>
      <c r="HF52" s="98"/>
      <c r="HG52" s="98"/>
      <c r="HH52" s="98"/>
      <c r="HI52" s="98"/>
      <c r="HJ52" s="98">
        <f>データ!BJ7</f>
        <v>2.1</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13687</v>
      </c>
      <c r="JD52" s="97"/>
      <c r="JE52" s="97"/>
      <c r="JF52" s="97"/>
      <c r="JG52" s="97"/>
      <c r="JH52" s="97"/>
      <c r="JI52" s="97"/>
      <c r="JJ52" s="97"/>
      <c r="JK52" s="97"/>
      <c r="JL52" s="97"/>
      <c r="JM52" s="97"/>
      <c r="JN52" s="97"/>
      <c r="JO52" s="97"/>
      <c r="JP52" s="97"/>
      <c r="JQ52" s="97"/>
      <c r="JR52" s="97"/>
      <c r="JS52" s="97"/>
      <c r="JT52" s="97"/>
      <c r="JU52" s="97"/>
      <c r="JV52" s="97">
        <f>データ!BR7</f>
        <v>3521</v>
      </c>
      <c r="JW52" s="97"/>
      <c r="JX52" s="97"/>
      <c r="JY52" s="97"/>
      <c r="JZ52" s="97"/>
      <c r="KA52" s="97"/>
      <c r="KB52" s="97"/>
      <c r="KC52" s="97"/>
      <c r="KD52" s="97"/>
      <c r="KE52" s="97"/>
      <c r="KF52" s="97"/>
      <c r="KG52" s="97"/>
      <c r="KH52" s="97"/>
      <c r="KI52" s="97"/>
      <c r="KJ52" s="97"/>
      <c r="KK52" s="97"/>
      <c r="KL52" s="97"/>
      <c r="KM52" s="97"/>
      <c r="KN52" s="97"/>
      <c r="KO52" s="97">
        <f>データ!BS7</f>
        <v>7062</v>
      </c>
      <c r="KP52" s="97"/>
      <c r="KQ52" s="97"/>
      <c r="KR52" s="97"/>
      <c r="KS52" s="97"/>
      <c r="KT52" s="97"/>
      <c r="KU52" s="97"/>
      <c r="KV52" s="97"/>
      <c r="KW52" s="97"/>
      <c r="KX52" s="97"/>
      <c r="KY52" s="97"/>
      <c r="KZ52" s="97"/>
      <c r="LA52" s="97"/>
      <c r="LB52" s="97"/>
      <c r="LC52" s="97"/>
      <c r="LD52" s="97"/>
      <c r="LE52" s="97"/>
      <c r="LF52" s="97"/>
      <c r="LG52" s="97"/>
      <c r="LH52" s="97">
        <f>データ!BT7</f>
        <v>10028</v>
      </c>
      <c r="LI52" s="97"/>
      <c r="LJ52" s="97"/>
      <c r="LK52" s="97"/>
      <c r="LL52" s="97"/>
      <c r="LM52" s="97"/>
      <c r="LN52" s="97"/>
      <c r="LO52" s="97"/>
      <c r="LP52" s="97"/>
      <c r="LQ52" s="97"/>
      <c r="LR52" s="97"/>
      <c r="LS52" s="97"/>
      <c r="LT52" s="97"/>
      <c r="LU52" s="97"/>
      <c r="LV52" s="97"/>
      <c r="LW52" s="97"/>
      <c r="LX52" s="97"/>
      <c r="LY52" s="97"/>
      <c r="LZ52" s="97"/>
      <c r="MA52" s="97">
        <f>データ!BU7</f>
        <v>14182</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125</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51626</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4400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aB0dtslKLHYwbEPFN9N+0H6NG7JrVSCi70MQzLIwaelBT31AVeIP/TAFY8apC/cTB+HSMbnf5y7wJSdLLOMiA==" saltValue="KAyDuR7dOe+MSYhh31IMd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2023</v>
      </c>
      <c r="C6" s="48">
        <f t="shared" ref="C6:X6" si="1">C8</f>
        <v>302066</v>
      </c>
      <c r="D6" s="48">
        <f t="shared" si="1"/>
        <v>47</v>
      </c>
      <c r="E6" s="48">
        <f t="shared" si="1"/>
        <v>14</v>
      </c>
      <c r="F6" s="48">
        <f t="shared" si="1"/>
        <v>0</v>
      </c>
      <c r="G6" s="48">
        <f t="shared" si="1"/>
        <v>2</v>
      </c>
      <c r="H6" s="48" t="str">
        <f>SUBSTITUTE(H8,"　","")</f>
        <v>和歌山県田辺市</v>
      </c>
      <c r="I6" s="48" t="str">
        <f t="shared" si="1"/>
        <v>紀伊田辺駅前第二駐車場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33</v>
      </c>
      <c r="S6" s="50" t="str">
        <f t="shared" si="1"/>
        <v>駅</v>
      </c>
      <c r="T6" s="50" t="str">
        <f t="shared" si="1"/>
        <v>無</v>
      </c>
      <c r="U6" s="51">
        <f t="shared" si="1"/>
        <v>3464</v>
      </c>
      <c r="V6" s="51">
        <f t="shared" si="1"/>
        <v>102</v>
      </c>
      <c r="W6" s="51">
        <f t="shared" si="1"/>
        <v>200</v>
      </c>
      <c r="X6" s="50" t="str">
        <f t="shared" si="1"/>
        <v>利用料金制</v>
      </c>
      <c r="Y6" s="52">
        <f>IF(Y8="-",NA(),Y8)</f>
        <v>175</v>
      </c>
      <c r="Z6" s="52">
        <f t="shared" ref="Z6:AH6" si="2">IF(Z8="-",NA(),Z8)</f>
        <v>123.7</v>
      </c>
      <c r="AA6" s="52">
        <f t="shared" si="2"/>
        <v>155.19999999999999</v>
      </c>
      <c r="AB6" s="52">
        <f t="shared" si="2"/>
        <v>175.5</v>
      </c>
      <c r="AC6" s="52">
        <f t="shared" si="2"/>
        <v>146.69999999999999</v>
      </c>
      <c r="AD6" s="52">
        <f t="shared" si="2"/>
        <v>222.3</v>
      </c>
      <c r="AE6" s="52">
        <f t="shared" si="2"/>
        <v>130.19999999999999</v>
      </c>
      <c r="AF6" s="52">
        <f t="shared" si="2"/>
        <v>136.5</v>
      </c>
      <c r="AG6" s="52">
        <f t="shared" si="2"/>
        <v>183.5</v>
      </c>
      <c r="AH6" s="52">
        <f t="shared" si="2"/>
        <v>3976.9</v>
      </c>
      <c r="AI6" s="49" t="str">
        <f>IF(AI8="-","",IF(AI8="-","【-】","【"&amp;SUBSTITUTE(TEXT(AI8,"#,##0.0"),"-","△")&amp;"】"))</f>
        <v>【1,905.8】</v>
      </c>
      <c r="AJ6" s="52">
        <f>IF(AJ8="-",NA(),AJ8)</f>
        <v>0</v>
      </c>
      <c r="AK6" s="52">
        <f t="shared" ref="AK6:AS6" si="3">IF(AK8="-",NA(),AK8)</f>
        <v>0</v>
      </c>
      <c r="AL6" s="52">
        <f t="shared" si="3"/>
        <v>0</v>
      </c>
      <c r="AM6" s="52">
        <f t="shared" si="3"/>
        <v>0</v>
      </c>
      <c r="AN6" s="52">
        <f t="shared" si="3"/>
        <v>0</v>
      </c>
      <c r="AO6" s="52">
        <f t="shared" si="3"/>
        <v>3.1</v>
      </c>
      <c r="AP6" s="52">
        <f t="shared" si="3"/>
        <v>8.6</v>
      </c>
      <c r="AQ6" s="52">
        <f t="shared" si="3"/>
        <v>4.3</v>
      </c>
      <c r="AR6" s="52">
        <f t="shared" si="3"/>
        <v>4.2</v>
      </c>
      <c r="AS6" s="52">
        <f t="shared" si="3"/>
        <v>3.5</v>
      </c>
      <c r="AT6" s="49" t="str">
        <f>IF(AT8="-","",IF(AT8="-","【-】","【"&amp;SUBSTITUTE(TEXT(AT8,"#,##0.0"),"-","△")&amp;"】"))</f>
        <v>【3.9】</v>
      </c>
      <c r="AU6" s="53">
        <f>IF(AU8="-",NA(),AU8)</f>
        <v>0</v>
      </c>
      <c r="AV6" s="53">
        <f t="shared" ref="AV6:BD6" si="4">IF(AV8="-",NA(),AV8)</f>
        <v>0</v>
      </c>
      <c r="AW6" s="53">
        <f t="shared" si="4"/>
        <v>0</v>
      </c>
      <c r="AX6" s="53">
        <f t="shared" si="4"/>
        <v>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48.8</v>
      </c>
      <c r="BG6" s="52">
        <f t="shared" ref="BG6:BO6" si="5">IF(BG8="-",NA(),BG8)</f>
        <v>30.6</v>
      </c>
      <c r="BH6" s="52">
        <f t="shared" si="5"/>
        <v>36.200000000000003</v>
      </c>
      <c r="BI6" s="52">
        <f t="shared" si="5"/>
        <v>48.2</v>
      </c>
      <c r="BJ6" s="52">
        <f t="shared" si="5"/>
        <v>2.1</v>
      </c>
      <c r="BK6" s="52">
        <f t="shared" si="5"/>
        <v>13.5</v>
      </c>
      <c r="BL6" s="52">
        <f t="shared" si="5"/>
        <v>7.1</v>
      </c>
      <c r="BM6" s="52">
        <f t="shared" si="5"/>
        <v>5.6</v>
      </c>
      <c r="BN6" s="52">
        <f t="shared" si="5"/>
        <v>18.100000000000001</v>
      </c>
      <c r="BO6" s="52">
        <f t="shared" si="5"/>
        <v>22.7</v>
      </c>
      <c r="BP6" s="49" t="str">
        <f>IF(BP8="-","",IF(BP8="-","【-】","【"&amp;SUBSTITUTE(TEXT(BP8,"#,##0.0"),"-","△")&amp;"】"))</f>
        <v>【△55.6】</v>
      </c>
      <c r="BQ6" s="53">
        <f>IF(BQ8="-",NA(),BQ8)</f>
        <v>13687</v>
      </c>
      <c r="BR6" s="53">
        <f t="shared" ref="BR6:BZ6" si="6">IF(BR8="-",NA(),BR8)</f>
        <v>3521</v>
      </c>
      <c r="BS6" s="53">
        <f t="shared" si="6"/>
        <v>7062</v>
      </c>
      <c r="BT6" s="53">
        <f t="shared" si="6"/>
        <v>10028</v>
      </c>
      <c r="BU6" s="53">
        <f t="shared" si="6"/>
        <v>14182</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101</v>
      </c>
      <c r="CM6" s="51">
        <f t="shared" ref="CM6:CN6" si="7">CM8</f>
        <v>51626</v>
      </c>
      <c r="CN6" s="51">
        <f t="shared" si="7"/>
        <v>4400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302.89999999999998</v>
      </c>
      <c r="DL6" s="52">
        <f t="shared" ref="DL6:DT6" si="9">IF(DL8="-",NA(),DL8)</f>
        <v>213.7</v>
      </c>
      <c r="DM6" s="52">
        <f t="shared" si="9"/>
        <v>217.6</v>
      </c>
      <c r="DN6" s="52">
        <f t="shared" si="9"/>
        <v>274.5</v>
      </c>
      <c r="DO6" s="52">
        <f t="shared" si="9"/>
        <v>297.10000000000002</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102</v>
      </c>
      <c r="B7" s="48">
        <f t="shared" ref="B7:X7" si="10">B8</f>
        <v>2023</v>
      </c>
      <c r="C7" s="48">
        <f t="shared" si="10"/>
        <v>302066</v>
      </c>
      <c r="D7" s="48">
        <f t="shared" si="10"/>
        <v>47</v>
      </c>
      <c r="E7" s="48">
        <f t="shared" si="10"/>
        <v>14</v>
      </c>
      <c r="F7" s="48">
        <f t="shared" si="10"/>
        <v>0</v>
      </c>
      <c r="G7" s="48">
        <f t="shared" si="10"/>
        <v>2</v>
      </c>
      <c r="H7" s="48" t="str">
        <f t="shared" si="10"/>
        <v>和歌山県　田辺市</v>
      </c>
      <c r="I7" s="48" t="str">
        <f t="shared" si="10"/>
        <v>紀伊田辺駅前第二駐車場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33</v>
      </c>
      <c r="S7" s="50" t="str">
        <f t="shared" si="10"/>
        <v>駅</v>
      </c>
      <c r="T7" s="50" t="str">
        <f t="shared" si="10"/>
        <v>無</v>
      </c>
      <c r="U7" s="51">
        <f t="shared" si="10"/>
        <v>3464</v>
      </c>
      <c r="V7" s="51">
        <f t="shared" si="10"/>
        <v>102</v>
      </c>
      <c r="W7" s="51">
        <f t="shared" si="10"/>
        <v>200</v>
      </c>
      <c r="X7" s="50" t="str">
        <f t="shared" si="10"/>
        <v>利用料金制</v>
      </c>
      <c r="Y7" s="52">
        <f>Y8</f>
        <v>175</v>
      </c>
      <c r="Z7" s="52">
        <f t="shared" ref="Z7:AH7" si="11">Z8</f>
        <v>123.7</v>
      </c>
      <c r="AA7" s="52">
        <f t="shared" si="11"/>
        <v>155.19999999999999</v>
      </c>
      <c r="AB7" s="52">
        <f t="shared" si="11"/>
        <v>175.5</v>
      </c>
      <c r="AC7" s="52">
        <f t="shared" si="11"/>
        <v>146.69999999999999</v>
      </c>
      <c r="AD7" s="52">
        <f t="shared" si="11"/>
        <v>222.3</v>
      </c>
      <c r="AE7" s="52">
        <f t="shared" si="11"/>
        <v>130.19999999999999</v>
      </c>
      <c r="AF7" s="52">
        <f t="shared" si="11"/>
        <v>136.5</v>
      </c>
      <c r="AG7" s="52">
        <f t="shared" si="11"/>
        <v>183.5</v>
      </c>
      <c r="AH7" s="52">
        <f t="shared" si="11"/>
        <v>3976.9</v>
      </c>
      <c r="AI7" s="49"/>
      <c r="AJ7" s="52">
        <f>AJ8</f>
        <v>0</v>
      </c>
      <c r="AK7" s="52">
        <f t="shared" ref="AK7:AS7" si="12">AK8</f>
        <v>0</v>
      </c>
      <c r="AL7" s="52">
        <f t="shared" si="12"/>
        <v>0</v>
      </c>
      <c r="AM7" s="52">
        <f t="shared" si="12"/>
        <v>0</v>
      </c>
      <c r="AN7" s="52">
        <f t="shared" si="12"/>
        <v>0</v>
      </c>
      <c r="AO7" s="52">
        <f t="shared" si="12"/>
        <v>3.1</v>
      </c>
      <c r="AP7" s="52">
        <f t="shared" si="12"/>
        <v>8.6</v>
      </c>
      <c r="AQ7" s="52">
        <f t="shared" si="12"/>
        <v>4.3</v>
      </c>
      <c r="AR7" s="52">
        <f t="shared" si="12"/>
        <v>4.2</v>
      </c>
      <c r="AS7" s="52">
        <f t="shared" si="12"/>
        <v>3.5</v>
      </c>
      <c r="AT7" s="49"/>
      <c r="AU7" s="53">
        <f>AU8</f>
        <v>0</v>
      </c>
      <c r="AV7" s="53">
        <f t="shared" ref="AV7:BD7" si="13">AV8</f>
        <v>0</v>
      </c>
      <c r="AW7" s="53">
        <f t="shared" si="13"/>
        <v>0</v>
      </c>
      <c r="AX7" s="53">
        <f t="shared" si="13"/>
        <v>0</v>
      </c>
      <c r="AY7" s="53">
        <f t="shared" si="13"/>
        <v>0</v>
      </c>
      <c r="AZ7" s="53">
        <f t="shared" si="13"/>
        <v>26</v>
      </c>
      <c r="BA7" s="53">
        <f t="shared" si="13"/>
        <v>87</v>
      </c>
      <c r="BB7" s="53">
        <f t="shared" si="13"/>
        <v>7646</v>
      </c>
      <c r="BC7" s="53">
        <f t="shared" si="13"/>
        <v>53</v>
      </c>
      <c r="BD7" s="53">
        <f t="shared" si="13"/>
        <v>559</v>
      </c>
      <c r="BE7" s="51"/>
      <c r="BF7" s="52">
        <f>BF8</f>
        <v>48.8</v>
      </c>
      <c r="BG7" s="52">
        <f t="shared" ref="BG7:BO7" si="14">BG8</f>
        <v>30.6</v>
      </c>
      <c r="BH7" s="52">
        <f t="shared" si="14"/>
        <v>36.200000000000003</v>
      </c>
      <c r="BI7" s="52">
        <f t="shared" si="14"/>
        <v>48.2</v>
      </c>
      <c r="BJ7" s="52">
        <f t="shared" si="14"/>
        <v>2.1</v>
      </c>
      <c r="BK7" s="52">
        <f t="shared" si="14"/>
        <v>13.5</v>
      </c>
      <c r="BL7" s="52">
        <f t="shared" si="14"/>
        <v>7.1</v>
      </c>
      <c r="BM7" s="52">
        <f t="shared" si="14"/>
        <v>5.6</v>
      </c>
      <c r="BN7" s="52">
        <f t="shared" si="14"/>
        <v>18.100000000000001</v>
      </c>
      <c r="BO7" s="52">
        <f t="shared" si="14"/>
        <v>22.7</v>
      </c>
      <c r="BP7" s="49"/>
      <c r="BQ7" s="53">
        <f>BQ8</f>
        <v>13687</v>
      </c>
      <c r="BR7" s="53">
        <f t="shared" ref="BR7:BZ7" si="15">BR8</f>
        <v>3521</v>
      </c>
      <c r="BS7" s="53">
        <f t="shared" si="15"/>
        <v>7062</v>
      </c>
      <c r="BT7" s="53">
        <f t="shared" si="15"/>
        <v>10028</v>
      </c>
      <c r="BU7" s="53">
        <f t="shared" si="15"/>
        <v>14182</v>
      </c>
      <c r="BV7" s="53">
        <f t="shared" si="15"/>
        <v>22466</v>
      </c>
      <c r="BW7" s="53">
        <f t="shared" si="15"/>
        <v>4211</v>
      </c>
      <c r="BX7" s="53">
        <f t="shared" si="15"/>
        <v>10653</v>
      </c>
      <c r="BY7" s="53">
        <f t="shared" si="15"/>
        <v>17717</v>
      </c>
      <c r="BZ7" s="53">
        <f t="shared" si="15"/>
        <v>21349</v>
      </c>
      <c r="CA7" s="51"/>
      <c r="CB7" s="52" t="s">
        <v>103</v>
      </c>
      <c r="CC7" s="52" t="s">
        <v>103</v>
      </c>
      <c r="CD7" s="52" t="s">
        <v>103</v>
      </c>
      <c r="CE7" s="52" t="s">
        <v>103</v>
      </c>
      <c r="CF7" s="52" t="s">
        <v>103</v>
      </c>
      <c r="CG7" s="52" t="s">
        <v>103</v>
      </c>
      <c r="CH7" s="52" t="s">
        <v>103</v>
      </c>
      <c r="CI7" s="52" t="s">
        <v>103</v>
      </c>
      <c r="CJ7" s="52" t="s">
        <v>103</v>
      </c>
      <c r="CK7" s="52" t="s">
        <v>101</v>
      </c>
      <c r="CL7" s="49"/>
      <c r="CM7" s="51">
        <f>CM8</f>
        <v>51626</v>
      </c>
      <c r="CN7" s="51">
        <f>CN8</f>
        <v>4400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302.89999999999998</v>
      </c>
      <c r="DL7" s="52">
        <f t="shared" ref="DL7:DT7" si="17">DL8</f>
        <v>213.7</v>
      </c>
      <c r="DM7" s="52">
        <f t="shared" si="17"/>
        <v>217.6</v>
      </c>
      <c r="DN7" s="52">
        <f t="shared" si="17"/>
        <v>274.5</v>
      </c>
      <c r="DO7" s="52">
        <f t="shared" si="17"/>
        <v>297.10000000000002</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302066</v>
      </c>
      <c r="D8" s="55">
        <v>47</v>
      </c>
      <c r="E8" s="55">
        <v>14</v>
      </c>
      <c r="F8" s="55">
        <v>0</v>
      </c>
      <c r="G8" s="55">
        <v>2</v>
      </c>
      <c r="H8" s="55" t="s">
        <v>104</v>
      </c>
      <c r="I8" s="55" t="s">
        <v>105</v>
      </c>
      <c r="J8" s="55" t="s">
        <v>106</v>
      </c>
      <c r="K8" s="55" t="s">
        <v>107</v>
      </c>
      <c r="L8" s="55" t="s">
        <v>108</v>
      </c>
      <c r="M8" s="55" t="s">
        <v>109</v>
      </c>
      <c r="N8" s="55" t="s">
        <v>110</v>
      </c>
      <c r="O8" s="56" t="s">
        <v>111</v>
      </c>
      <c r="P8" s="57" t="s">
        <v>112</v>
      </c>
      <c r="Q8" s="57" t="s">
        <v>113</v>
      </c>
      <c r="R8" s="58">
        <v>33</v>
      </c>
      <c r="S8" s="57" t="s">
        <v>114</v>
      </c>
      <c r="T8" s="57" t="s">
        <v>115</v>
      </c>
      <c r="U8" s="58">
        <v>3464</v>
      </c>
      <c r="V8" s="58">
        <v>102</v>
      </c>
      <c r="W8" s="58">
        <v>200</v>
      </c>
      <c r="X8" s="57" t="s">
        <v>116</v>
      </c>
      <c r="Y8" s="59">
        <v>175</v>
      </c>
      <c r="Z8" s="59">
        <v>123.7</v>
      </c>
      <c r="AA8" s="59">
        <v>155.19999999999999</v>
      </c>
      <c r="AB8" s="59">
        <v>175.5</v>
      </c>
      <c r="AC8" s="59">
        <v>146.69999999999999</v>
      </c>
      <c r="AD8" s="59">
        <v>222.3</v>
      </c>
      <c r="AE8" s="59">
        <v>130.19999999999999</v>
      </c>
      <c r="AF8" s="59">
        <v>136.5</v>
      </c>
      <c r="AG8" s="59">
        <v>183.5</v>
      </c>
      <c r="AH8" s="59">
        <v>3976.9</v>
      </c>
      <c r="AI8" s="56">
        <v>1905.8</v>
      </c>
      <c r="AJ8" s="59">
        <v>0</v>
      </c>
      <c r="AK8" s="59">
        <v>0</v>
      </c>
      <c r="AL8" s="59">
        <v>0</v>
      </c>
      <c r="AM8" s="59">
        <v>0</v>
      </c>
      <c r="AN8" s="59">
        <v>0</v>
      </c>
      <c r="AO8" s="59">
        <v>3.1</v>
      </c>
      <c r="AP8" s="59">
        <v>8.6</v>
      </c>
      <c r="AQ8" s="59">
        <v>4.3</v>
      </c>
      <c r="AR8" s="59">
        <v>4.2</v>
      </c>
      <c r="AS8" s="59">
        <v>3.5</v>
      </c>
      <c r="AT8" s="56">
        <v>3.9</v>
      </c>
      <c r="AU8" s="60">
        <v>0</v>
      </c>
      <c r="AV8" s="60">
        <v>0</v>
      </c>
      <c r="AW8" s="60">
        <v>0</v>
      </c>
      <c r="AX8" s="60">
        <v>0</v>
      </c>
      <c r="AY8" s="60">
        <v>0</v>
      </c>
      <c r="AZ8" s="60">
        <v>26</v>
      </c>
      <c r="BA8" s="60">
        <v>87</v>
      </c>
      <c r="BB8" s="60">
        <v>7646</v>
      </c>
      <c r="BC8" s="60">
        <v>53</v>
      </c>
      <c r="BD8" s="60">
        <v>559</v>
      </c>
      <c r="BE8" s="60">
        <v>127</v>
      </c>
      <c r="BF8" s="59">
        <v>48.8</v>
      </c>
      <c r="BG8" s="59">
        <v>30.6</v>
      </c>
      <c r="BH8" s="59">
        <v>36.200000000000003</v>
      </c>
      <c r="BI8" s="59">
        <v>48.2</v>
      </c>
      <c r="BJ8" s="59">
        <v>2.1</v>
      </c>
      <c r="BK8" s="59">
        <v>13.5</v>
      </c>
      <c r="BL8" s="59">
        <v>7.1</v>
      </c>
      <c r="BM8" s="59">
        <v>5.6</v>
      </c>
      <c r="BN8" s="59">
        <v>18.100000000000001</v>
      </c>
      <c r="BO8" s="59">
        <v>22.7</v>
      </c>
      <c r="BP8" s="56">
        <v>-55.6</v>
      </c>
      <c r="BQ8" s="60">
        <v>13687</v>
      </c>
      <c r="BR8" s="60">
        <v>3521</v>
      </c>
      <c r="BS8" s="60">
        <v>7062</v>
      </c>
      <c r="BT8" s="61">
        <v>10028</v>
      </c>
      <c r="BU8" s="61">
        <v>14182</v>
      </c>
      <c r="BV8" s="60">
        <v>22466</v>
      </c>
      <c r="BW8" s="60">
        <v>4211</v>
      </c>
      <c r="BX8" s="60">
        <v>10653</v>
      </c>
      <c r="BY8" s="60">
        <v>17717</v>
      </c>
      <c r="BZ8" s="60">
        <v>21349</v>
      </c>
      <c r="CA8" s="58">
        <v>12639</v>
      </c>
      <c r="CB8" s="59" t="s">
        <v>108</v>
      </c>
      <c r="CC8" s="59" t="s">
        <v>108</v>
      </c>
      <c r="CD8" s="59" t="s">
        <v>108</v>
      </c>
      <c r="CE8" s="59" t="s">
        <v>108</v>
      </c>
      <c r="CF8" s="59" t="s">
        <v>108</v>
      </c>
      <c r="CG8" s="59" t="s">
        <v>108</v>
      </c>
      <c r="CH8" s="59" t="s">
        <v>108</v>
      </c>
      <c r="CI8" s="59" t="s">
        <v>108</v>
      </c>
      <c r="CJ8" s="59" t="s">
        <v>108</v>
      </c>
      <c r="CK8" s="59" t="s">
        <v>108</v>
      </c>
      <c r="CL8" s="56" t="s">
        <v>108</v>
      </c>
      <c r="CM8" s="58">
        <v>51626</v>
      </c>
      <c r="CN8" s="58">
        <v>4400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1263.5</v>
      </c>
      <c r="DF8" s="59">
        <v>108.5</v>
      </c>
      <c r="DG8" s="59">
        <v>136.19999999999999</v>
      </c>
      <c r="DH8" s="59">
        <v>104.8</v>
      </c>
      <c r="DI8" s="59">
        <v>80.7</v>
      </c>
      <c r="DJ8" s="56">
        <v>79</v>
      </c>
      <c r="DK8" s="59">
        <v>302.89999999999998</v>
      </c>
      <c r="DL8" s="59">
        <v>213.7</v>
      </c>
      <c r="DM8" s="59">
        <v>217.6</v>
      </c>
      <c r="DN8" s="59">
        <v>274.5</v>
      </c>
      <c r="DO8" s="59">
        <v>297.10000000000002</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117</v>
      </c>
      <c r="C10" s="64" t="s">
        <v>118</v>
      </c>
      <c r="D10" s="64" t="s">
        <v>119</v>
      </c>
      <c r="E10" s="64" t="s">
        <v>120</v>
      </c>
      <c r="F10" s="64" t="s">
        <v>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寒川 東次郎</cp:lastModifiedBy>
  <cp:lastPrinted>2025-02-05T23:48:07Z</cp:lastPrinted>
  <dcterms:created xsi:type="dcterms:W3CDTF">2024-12-19T01:06:46Z</dcterms:created>
  <dcterms:modified xsi:type="dcterms:W3CDTF">2025-02-07T07:33:54Z</dcterms:modified>
  <cp:category/>
</cp:coreProperties>
</file>