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9040131E-C19E-41CC-855C-95FF79B37E40}" xr6:coauthVersionLast="47" xr6:coauthVersionMax="47" xr10:uidLastSave="{00000000-0000-0000-0000-000000000000}"/>
  <workbookProtection workbookAlgorithmName="SHA-512" workbookHashValue="7/EGLnH3pM5QHanNcMBB/pE7RYWOuxsR6/t3EIOq+lm4ULe24zh0Z7GoJfoBdGZX5xXc//JmKpKJR7RWc8lQ+Q==" workbookSaltValue="dXOSoYnowOzza/C9tqkLT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AT10" i="4"/>
  <c r="AL10" i="4"/>
  <c r="I10"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<sst xmlns="http://schemas.openxmlformats.org/spreadsheetml/2006/main" count="253" uniqueCount="115">
  <si>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</si>
  <si>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</si>
  <si>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</si>
  <si>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</si>
  <si>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</si>
  <si>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</si>
  <si>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</si>
  <si>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</si>
  <si>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</si>
  <si>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</si>
  <si>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</si>
  <si>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</si>
  <si>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</si>
  <si>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</si>
  <si>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</si>
  <si>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</si>
  <si>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</si>
  <si>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</si>
  <si>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</si>
  <si>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</si>
  <si>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</si>
  <si>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</si>
  <si>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</si>
  <si>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</si>
  <si>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</si>
  <si>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</si>
  <si>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</si>
  <si>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</si>
  <si>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</si>
  <si>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</si>
  <si>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</si>
  <si>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</si>
  <si>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</si>
  <si>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</si>
  <si>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</si>
  <si>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</si>
  <si>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</si>
  <si>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</si>
  <si>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</si>
  <si>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</si>
  <si>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</si>
  <si>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</si>
  <si>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</si>
  <si>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</si>
  <si>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</si>
  <si>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</si>
  <si>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</si>
  <si>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</si>
  <si>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</si>
  <si>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</si>
  <si>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</si>
  <si>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</si>
  <si>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</si>
  <si>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</si>
  <si>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</si>
  <si>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</si>
  <si>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</si>
  <si>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</si>
  <si>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</si>
  <si>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</si>
  <si>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</si>
  <si>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</si>
  <si>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</si>
  <si>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</si>
  <si>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</si>
  <si>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</si>
  <si>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</si>
  <si>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</si>
  <si>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</si>
  <si>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</si>
  <si>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</si>
  <si>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</si>
  <si>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</si>
  <si>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</si>
  <si>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</si>
  <si>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</si>
  <si>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</si>
  <si>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</si>
  <si>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</si>
  <si>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</si>
  <si>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</si>
  <si>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</si>
  <si>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</si>
  <si>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</si>
  <si>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</si>
  <si>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</si>
  <si>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</si>
  <si>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</si>
  <si>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</si>
  <si>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</si>
  <si>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</si>
  <si>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</si>
  <si>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</si>
  <si>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</si>
  <si>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</si>
  <si>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</si>
  <si>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</si>
  <si>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</si>
  <si>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</si>
  <si>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</si>
  <si>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</si>
  <si>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</si>
  <si>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</si>
  <si>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</si>
  <si>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</si>
  <si>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</si>
  <si>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</si>
  <si>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</si>
  <si>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</si>
  <si>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</si>
  <si>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</si>
  <si>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</si>
  <si>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汚水処理原価は、類似団体より高い数値となっているため、接続率の向上や有収水量の増加に努め、汚水処理原価の改善に努めてまいります。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客数の変動があるものの、施設利用率は若干増加しております。</t>
    <phoneticPr fontId="4"/>
  </si>
  <si>
    <t xml:space="preserve">  供用開始から22年～28年が経過しており、改修等が必要な時期となってきております。今後老朽化により発生する改修経費も想定した計画的な老朽化対策に取り組んでまいります。</t>
    <phoneticPr fontId="4"/>
  </si>
  <si>
    <t>　本市の特定環境保全公共下水道は、平成17年度の市町村合併以前から旧本宮町・旧龍神村において、温泉観光地の浄化を目的に、地域を限定した比較的小規模な下水道として事業を行っており、令和２年４月１日より、公営企業法の一部を適用し、公営企業会計へ移行していることから、各指標は４年度分のみの数値となります。
　令和５年度は、使用料収入が若干増加しており、経費回収率についても若干上昇しています。
　人口増加の期待は薄く、高齢化もより進むことが予想されるため、今後大幅な収入の増加は難しいと考えられますが、接続促進の啓発を続けるとともに、計画的かつ効率的な施設の維持管理を行い、地域の生活環境の向上を図り、経営の安定化に努めてまいります。</t>
    <rPh sb="80" eb="82">
      <t>ジギョウ</t>
    </rPh>
    <rPh sb="83" eb="84">
      <t>オコナ</t>
    </rPh>
    <rPh sb="131" eb="134">
      <t>カクシヒョウ</t>
    </rPh>
    <rPh sb="136" eb="139">
      <t>ネンドブン</t>
    </rPh>
    <rPh sb="142" eb="144">
      <t>スウチ</t>
    </rPh>
    <rPh sb="152" eb="154">
      <t>レイワ</t>
    </rPh>
    <rPh sb="155" eb="157">
      <t>ネンド</t>
    </rPh>
    <rPh sb="165" eb="167">
      <t>ジャッカン</t>
    </rPh>
    <rPh sb="167" eb="169">
      <t>ゾウカ</t>
    </rPh>
    <rPh sb="174" eb="176">
      <t>ケイヒ</t>
    </rPh>
    <rPh sb="176" eb="178">
      <t>カイシュウ</t>
    </rPh>
    <rPh sb="178" eb="179">
      <t>リツ</t>
    </rPh>
    <rPh sb="184" eb="186">
      <t>ジャッカン</t>
    </rPh>
    <rPh sb="186" eb="188">
      <t>ジョウショウ</t>
    </rPh>
    <rPh sb="204" eb="206">
      <t>キタイ</t>
    </rPh>
    <rPh sb="207" eb="208">
      <t>ウス</t>
    </rPh>
    <rPh sb="221" eb="223">
      <t>ヨソウ</t>
    </rPh>
    <rPh sb="260" eb="26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</si>
</sst>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50E-4FDA-8382-4A31B9DC96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E50E-4FDA-8382-4A31B9DC96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26.35</c:v>
                </c:pt>
                <c:pt idx="2">
                  <c:v>33.909999999999997</c:v>
                </c:pt>
                <c:pt idx="3">
                  <c:v>36.35</c:v>
                </c:pt>
                <c:pt idx="4">
                  <c:v>42</c:v>
                </c:pt>
              </c:numCache>
            </c:numRef>
          </c:val>
          <c:extLst>
            <c:ext xmlns:c16="http://schemas.microsoft.com/office/drawing/2014/chart" uri="{C3380CC4-5D6E-409C-BE32-E72D297353CC}">
              <c16:uniqueId val="{00000000-6A1A-4C7C-9692-5D4529E7DD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6A1A-4C7C-9692-5D4529E7DD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86.14</c:v>
                </c:pt>
                <c:pt idx="2">
                  <c:v>86</c:v>
                </c:pt>
                <c:pt idx="3">
                  <c:v>84.95</c:v>
                </c:pt>
                <c:pt idx="4">
                  <c:v>83.53</c:v>
                </c:pt>
              </c:numCache>
            </c:numRef>
          </c:val>
          <c:extLst>
            <c:ext xmlns:c16="http://schemas.microsoft.com/office/drawing/2014/chart" uri="{C3380CC4-5D6E-409C-BE32-E72D297353CC}">
              <c16:uniqueId val="{00000000-D937-4CE3-99F4-599E4402C1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D937-4CE3-99F4-599E4402C1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116.21</c:v>
                </c:pt>
                <c:pt idx="2">
                  <c:v>117.43</c:v>
                </c:pt>
                <c:pt idx="3">
                  <c:v>119.66</c:v>
                </c:pt>
                <c:pt idx="4">
                  <c:v>117.4</c:v>
                </c:pt>
              </c:numCache>
            </c:numRef>
          </c:val>
          <c:extLst>
            <c:ext xmlns:c16="http://schemas.microsoft.com/office/drawing/2014/chart" uri="{C3380CC4-5D6E-409C-BE32-E72D297353CC}">
              <c16:uniqueId val="{00000000-4A3E-4DC4-A142-A51EDAEF11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4A3E-4DC4-A142-A51EDAEF11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3.6</c:v>
                </c:pt>
                <c:pt idx="2">
                  <c:v>7.21</c:v>
                </c:pt>
                <c:pt idx="3">
                  <c:v>10.41</c:v>
                </c:pt>
                <c:pt idx="4">
                  <c:v>13.4</c:v>
                </c:pt>
              </c:numCache>
            </c:numRef>
          </c:val>
          <c:extLst>
            <c:ext xmlns:c16="http://schemas.microsoft.com/office/drawing/2014/chart" uri="{C3380CC4-5D6E-409C-BE32-E72D297353CC}">
              <c16:uniqueId val="{00000000-C9C0-43D2-A31F-9BEA525A90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C9C0-43D2-A31F-9BEA525A90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90A-4248-883A-CCA725CCCC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390A-4248-883A-CCA725CCCC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1F7-47F4-9F63-F6F19830D1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21F7-47F4-9F63-F6F19830D1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29.36</c:v>
                </c:pt>
                <c:pt idx="2">
                  <c:v>27.41</c:v>
                </c:pt>
                <c:pt idx="3">
                  <c:v>21.75</c:v>
                </c:pt>
                <c:pt idx="4">
                  <c:v>22.02</c:v>
                </c:pt>
              </c:numCache>
            </c:numRef>
          </c:val>
          <c:extLst>
            <c:ext xmlns:c16="http://schemas.microsoft.com/office/drawing/2014/chart" uri="{C3380CC4-5D6E-409C-BE32-E72D297353CC}">
              <c16:uniqueId val="{00000000-929A-4EC5-B547-55E12BCE5B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929A-4EC5-B547-55E12BCE5B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1320.58</c:v>
                </c:pt>
                <c:pt idx="2">
                  <c:v>1367.01</c:v>
                </c:pt>
                <c:pt idx="3">
                  <c:v>1155.21</c:v>
                </c:pt>
                <c:pt idx="4">
                  <c:v>971.89</c:v>
                </c:pt>
              </c:numCache>
            </c:numRef>
          </c:val>
          <c:extLst>
            <c:ext xmlns:c16="http://schemas.microsoft.com/office/drawing/2014/chart" uri="{C3380CC4-5D6E-409C-BE32-E72D297353CC}">
              <c16:uniqueId val="{00000000-B3CA-49C9-A6C0-484327F671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B3CA-49C9-A6C0-484327F671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43.86</c:v>
                </c:pt>
                <c:pt idx="2">
                  <c:v>37.35</c:v>
                </c:pt>
                <c:pt idx="3">
                  <c:v>39.090000000000003</c:v>
                </c:pt>
                <c:pt idx="4">
                  <c:v>40.950000000000003</c:v>
                </c:pt>
              </c:numCache>
            </c:numRef>
          </c:val>
          <c:extLst>
            <c:ext xmlns:c16="http://schemas.microsoft.com/office/drawing/2014/chart" uri="{C3380CC4-5D6E-409C-BE32-E72D297353CC}">
              <c16:uniqueId val="{00000000-2CA7-4514-8D11-FABCE5DB72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CA7-4514-8D11-FABCE5DB72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398.53</c:v>
                </c:pt>
                <c:pt idx="2">
                  <c:v>432.4</c:v>
                </c:pt>
                <c:pt idx="3">
                  <c:v>374.41</c:v>
                </c:pt>
                <c:pt idx="4">
                  <c:v>370.73</c:v>
                </c:pt>
              </c:numCache>
            </c:numRef>
          </c:val>
          <c:extLst>
            <c:ext xmlns:c16="http://schemas.microsoft.com/office/drawing/2014/chart" uri="{C3380CC4-5D6E-409C-BE32-E72D297353CC}">
              <c16:uniqueId val="{00000000-3104-4BE4-8867-4228875A18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3104-4BE4-8867-4228875A18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86.46</v>
      </c>
      <c r="J10" s="37"/>
      <c r="K10" s="37"/>
      <c r="L10" s="37"/>
      <c r="M10" s="37"/>
      <c r="N10" s="37"/>
      <c r="O10" s="37"/>
      <c r="P10" s="37">
        <f>データ!P6</f>
        <v>0.13</v>
      </c>
      <c r="Q10" s="37"/>
      <c r="R10" s="37"/>
      <c r="S10" s="37"/>
      <c r="T10" s="37"/>
      <c r="U10" s="37"/>
      <c r="V10" s="37"/>
      <c r="W10" s="37">
        <f>データ!Q6</f>
        <v>43.17</v>
      </c>
      <c r="X10" s="37"/>
      <c r="Y10" s="37"/>
      <c r="Z10" s="37"/>
      <c r="AA10" s="37"/>
      <c r="AB10" s="37"/>
      <c r="AC10" s="37"/>
      <c r="AD10" s="36">
        <f>データ!R6</f>
        <v>4610</v>
      </c>
      <c r="AE10" s="36"/>
      <c r="AF10" s="36"/>
      <c r="AG10" s="36"/>
      <c r="AH10" s="36"/>
      <c r="AI10" s="36"/>
      <c r="AJ10" s="36"/>
      <c r="AK10" s="2"/>
      <c r="AL10" s="36">
        <f>データ!V6</f>
        <v>85</v>
      </c>
      <c r="AM10" s="36"/>
      <c r="AN10" s="36"/>
      <c r="AO10" s="36"/>
      <c r="AP10" s="36"/>
      <c r="AQ10" s="36"/>
      <c r="AR10" s="36"/>
      <c r="AS10" s="36"/>
      <c r="AT10" s="37">
        <f>データ!W6</f>
        <v>0.13</v>
      </c>
      <c r="AU10" s="37"/>
      <c r="AV10" s="37"/>
      <c r="AW10" s="37"/>
      <c r="AX10" s="37"/>
      <c r="AY10" s="37"/>
      <c r="AZ10" s="37"/>
      <c r="BA10" s="37"/>
      <c r="BB10" s="37">
        <f>データ!X6</f>
        <v>653.85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9ayHnZbDsXmsMZpHussU0lU1jgBU44D0iXM8w94Yu5qb0z50BRjZVDd3PFHUvRTR4c41gTxHHM4nkeWC576m/Q==" saltValue="gNCoWpCtQWB/nyVjx4nF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302066</v>
      </c>
      <c r="D6" s="19">
        <f t="shared" si="3"/>
        <v>46</v>
      </c>
      <c r="E6" s="19">
        <f t="shared" si="3"/>
        <v>17</v>
      </c>
      <c r="F6" s="19">
        <f t="shared" si="3"/>
        <v>4</v>
      </c>
      <c r="G6" s="19">
        <f t="shared" si="3"/>
        <v>0</v>
      </c>
      <c r="H6" s="19" t="str">
        <f t="shared" si="3"/>
        <v>和歌山県　田辺市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86.46</v>
      </c>
      <c r="P6" s="20">
        <f t="shared" si="3"/>
        <v>0.13</v>
      </c>
      <c r="Q6" s="20">
        <f t="shared" si="3"/>
        <v>43.17</v>
      </c>
      <c r="R6" s="20">
        <f t="shared" si="3"/>
        <v>4610</v>
      </c>
      <c r="S6" s="20">
        <f t="shared" si="3"/>
        <v>68448</v>
      </c>
      <c r="T6" s="20">
        <f t="shared" si="3"/>
        <v>1026.9100000000001</v>
      </c>
      <c r="U6" s="20">
        <f t="shared" si="3"/>
        <v>66.650000000000006</v>
      </c>
      <c r="V6" s="20">
        <f t="shared" si="3"/>
        <v>85</v>
      </c>
      <c r="W6" s="20">
        <f t="shared" si="3"/>
        <v>0.13</v>
      </c>
      <c r="X6" s="20">
        <f t="shared" si="3"/>
        <v>653.85</v>
      </c>
      <c r="Y6" s="21" t="str">
        <f>IF(Y7="",NA(),Y7)</f>
        <v>-</v>
      </c>
      <c r="Z6" s="21">
        <f t="shared" ref="Z6:AH6" si="4">IF(Z7="",NA(),Z7)</f>
        <v>116.21</v>
      </c>
      <c r="AA6" s="21">
        <f t="shared" si="4"/>
        <v>117.43</v>
      </c>
      <c r="AB6" s="21">
        <f t="shared" si="4"/>
        <v>119.66</v>
      </c>
      <c r="AC6" s="21">
        <f t="shared" si="4"/>
        <v>117.4</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29.36</v>
      </c>
      <c r="AW6" s="21">
        <f t="shared" si="6"/>
        <v>27.41</v>
      </c>
      <c r="AX6" s="21">
        <f t="shared" si="6"/>
        <v>21.75</v>
      </c>
      <c r="AY6" s="21">
        <f t="shared" si="6"/>
        <v>22.02</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1320.58</v>
      </c>
      <c r="BH6" s="21">
        <f t="shared" si="7"/>
        <v>1367.01</v>
      </c>
      <c r="BI6" s="21">
        <f t="shared" si="7"/>
        <v>1155.21</v>
      </c>
      <c r="BJ6" s="21">
        <f t="shared" si="7"/>
        <v>971.89</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43.86</v>
      </c>
      <c r="BS6" s="21">
        <f t="shared" si="8"/>
        <v>37.35</v>
      </c>
      <c r="BT6" s="21">
        <f t="shared" si="8"/>
        <v>39.090000000000003</v>
      </c>
      <c r="BU6" s="21">
        <f t="shared" si="8"/>
        <v>40.950000000000003</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398.53</v>
      </c>
      <c r="CD6" s="21">
        <f t="shared" si="9"/>
        <v>432.4</v>
      </c>
      <c r="CE6" s="21">
        <f t="shared" si="9"/>
        <v>374.41</v>
      </c>
      <c r="CF6" s="21">
        <f t="shared" si="9"/>
        <v>370.73</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26.35</v>
      </c>
      <c r="CO6" s="21">
        <f t="shared" si="10"/>
        <v>33.909999999999997</v>
      </c>
      <c r="CP6" s="21">
        <f t="shared" si="10"/>
        <v>36.35</v>
      </c>
      <c r="CQ6" s="21">
        <f t="shared" si="10"/>
        <v>42</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86.14</v>
      </c>
      <c r="CZ6" s="21">
        <f t="shared" si="11"/>
        <v>86</v>
      </c>
      <c r="DA6" s="21">
        <f t="shared" si="11"/>
        <v>84.95</v>
      </c>
      <c r="DB6" s="21">
        <f t="shared" si="11"/>
        <v>83.53</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3.6</v>
      </c>
      <c r="DK6" s="21">
        <f t="shared" si="12"/>
        <v>7.21</v>
      </c>
      <c r="DL6" s="21">
        <f t="shared" si="12"/>
        <v>10.41</v>
      </c>
      <c r="DM6" s="21">
        <f t="shared" si="12"/>
        <v>13.4</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302066</v>
      </c>
      <c r="D7" s="23">
        <v>46</v>
      </c>
      <c r="E7" s="23">
        <v>17</v>
      </c>
      <c r="F7" s="23">
        <v>4</v>
      </c>
      <c r="G7" s="23">
        <v>0</v>
      </c>
      <c r="H7" s="23" t="s">
        <v>96</v>
      </c>
      <c r="I7" s="23" t="s">
        <v>97</v>
      </c>
      <c r="J7" s="23" t="s">
        <v>98</v>
      </c>
      <c r="K7" s="23" t="s">
        <v>99</v>
      </c>
      <c r="L7" s="23" t="s">
        <v>100</v>
      </c>
      <c r="M7" s="23" t="s">
        <v>101</v>
      </c>
      <c r="N7" s="24" t="s">
        <v>102</v>
      </c>
      <c r="O7" s="24">
        <v>86.46</v>
      </c>
      <c r="P7" s="24">
        <v>0.13</v>
      </c>
      <c r="Q7" s="24">
        <v>43.17</v>
      </c>
      <c r="R7" s="24">
        <v>4610</v>
      </c>
      <c r="S7" s="24">
        <v>68448</v>
      </c>
      <c r="T7" s="24">
        <v>1026.9100000000001</v>
      </c>
      <c r="U7" s="24">
        <v>66.650000000000006</v>
      </c>
      <c r="V7" s="24">
        <v>85</v>
      </c>
      <c r="W7" s="24">
        <v>0.13</v>
      </c>
      <c r="X7" s="24">
        <v>653.85</v>
      </c>
      <c r="Y7" s="24" t="s">
        <v>102</v>
      </c>
      <c r="Z7" s="24">
        <v>116.21</v>
      </c>
      <c r="AA7" s="24">
        <v>117.43</v>
      </c>
      <c r="AB7" s="24">
        <v>119.66</v>
      </c>
      <c r="AC7" s="24">
        <v>117.4</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29.36</v>
      </c>
      <c r="AW7" s="24">
        <v>27.41</v>
      </c>
      <c r="AX7" s="24">
        <v>21.75</v>
      </c>
      <c r="AY7" s="24">
        <v>22.02</v>
      </c>
      <c r="AZ7" s="24" t="s">
        <v>102</v>
      </c>
      <c r="BA7" s="24">
        <v>44.24</v>
      </c>
      <c r="BB7" s="24">
        <v>43.07</v>
      </c>
      <c r="BC7" s="24">
        <v>45.42</v>
      </c>
      <c r="BD7" s="24">
        <v>50.63</v>
      </c>
      <c r="BE7" s="24">
        <v>48.91</v>
      </c>
      <c r="BF7" s="24" t="s">
        <v>102</v>
      </c>
      <c r="BG7" s="24">
        <v>1320.58</v>
      </c>
      <c r="BH7" s="24">
        <v>1367.01</v>
      </c>
      <c r="BI7" s="24">
        <v>1155.21</v>
      </c>
      <c r="BJ7" s="24">
        <v>971.89</v>
      </c>
      <c r="BK7" s="24" t="s">
        <v>102</v>
      </c>
      <c r="BL7" s="24">
        <v>1258.43</v>
      </c>
      <c r="BM7" s="24">
        <v>1163.75</v>
      </c>
      <c r="BN7" s="24">
        <v>1195.47</v>
      </c>
      <c r="BO7" s="24">
        <v>1168.69</v>
      </c>
      <c r="BP7" s="24">
        <v>1156.82</v>
      </c>
      <c r="BQ7" s="24" t="s">
        <v>102</v>
      </c>
      <c r="BR7" s="24">
        <v>43.86</v>
      </c>
      <c r="BS7" s="24">
        <v>37.35</v>
      </c>
      <c r="BT7" s="24">
        <v>39.090000000000003</v>
      </c>
      <c r="BU7" s="24">
        <v>40.950000000000003</v>
      </c>
      <c r="BV7" s="24" t="s">
        <v>102</v>
      </c>
      <c r="BW7" s="24">
        <v>73.36</v>
      </c>
      <c r="BX7" s="24">
        <v>72.599999999999994</v>
      </c>
      <c r="BY7" s="24">
        <v>69.430000000000007</v>
      </c>
      <c r="BZ7" s="24">
        <v>70.709999999999994</v>
      </c>
      <c r="CA7" s="24">
        <v>75.33</v>
      </c>
      <c r="CB7" s="24" t="s">
        <v>102</v>
      </c>
      <c r="CC7" s="24">
        <v>398.53</v>
      </c>
      <c r="CD7" s="24">
        <v>432.4</v>
      </c>
      <c r="CE7" s="24">
        <v>374.41</v>
      </c>
      <c r="CF7" s="24">
        <v>370.73</v>
      </c>
      <c r="CG7" s="24" t="s">
        <v>102</v>
      </c>
      <c r="CH7" s="24">
        <v>224.88</v>
      </c>
      <c r="CI7" s="24">
        <v>228.64</v>
      </c>
      <c r="CJ7" s="24">
        <v>239.46</v>
      </c>
      <c r="CK7" s="24">
        <v>233.15</v>
      </c>
      <c r="CL7" s="24">
        <v>215.73</v>
      </c>
      <c r="CM7" s="24" t="s">
        <v>102</v>
      </c>
      <c r="CN7" s="24">
        <v>26.35</v>
      </c>
      <c r="CO7" s="24">
        <v>33.909999999999997</v>
      </c>
      <c r="CP7" s="24">
        <v>36.35</v>
      </c>
      <c r="CQ7" s="24">
        <v>42</v>
      </c>
      <c r="CR7" s="24" t="s">
        <v>102</v>
      </c>
      <c r="CS7" s="24">
        <v>42.4</v>
      </c>
      <c r="CT7" s="24">
        <v>42.28</v>
      </c>
      <c r="CU7" s="24">
        <v>41.06</v>
      </c>
      <c r="CV7" s="24">
        <v>42.09</v>
      </c>
      <c r="CW7" s="24">
        <v>43.28</v>
      </c>
      <c r="CX7" s="24" t="s">
        <v>102</v>
      </c>
      <c r="CY7" s="24">
        <v>86.14</v>
      </c>
      <c r="CZ7" s="24">
        <v>86</v>
      </c>
      <c r="DA7" s="24">
        <v>84.95</v>
      </c>
      <c r="DB7" s="24">
        <v>83.53</v>
      </c>
      <c r="DC7" s="24" t="s">
        <v>102</v>
      </c>
      <c r="DD7" s="24">
        <v>84.19</v>
      </c>
      <c r="DE7" s="24">
        <v>84.34</v>
      </c>
      <c r="DF7" s="24">
        <v>84.34</v>
      </c>
      <c r="DG7" s="24">
        <v>84.73</v>
      </c>
      <c r="DH7" s="24">
        <v>86.21</v>
      </c>
      <c r="DI7" s="24" t="s">
        <v>102</v>
      </c>
      <c r="DJ7" s="24">
        <v>3.6</v>
      </c>
      <c r="DK7" s="24">
        <v>7.21</v>
      </c>
      <c r="DL7" s="24">
        <v>10.41</v>
      </c>
      <c r="DM7" s="24">
        <v>13.4</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2025-02-07T07:34:24Z</dcterms:modified>
</cp:coreProperties>
</file>