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CAE60B0B-30D4-4633-ADED-04B59A09821D}" xr6:coauthVersionLast="47" xr6:coauthVersionMax="47" xr10:uidLastSave="{00000000-0000-0000-0000-000000000000}"/>
  <workbookProtection workbookAlgorithmName="SHA-512" workbookHashValue="huPVJhjjbH2ZRgU0tYqEx/36svYOt2DNDxFNi6hT9zos8xOBCv/oiPJrX6QeJx5fSgImCpYzVknyuLU9VWH2tQ==" workbookSaltValue="GFBEeC/DRpakWQhK+49G6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<sst xmlns="http://schemas.openxmlformats.org/spreadsheetml/2006/main" count="236" uniqueCount="120">
  <si>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</si>
  <si>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</si>
  <si>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</si>
  <si>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</si>
  <si>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</si>
  <si>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</si>
  <si>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</si>
  <si>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</si>
  <si>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</si>
  <si>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</si>
  <si>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</si>
  <si>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</si>
  <si>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</si>
  <si>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</si>
  <si>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</si>
  <si>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</si>
  <si>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</si>
  <si>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</si>
  <si>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</si>
  <si>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</si>
  <si>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</si>
  <si>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</si>
  <si>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</si>
  <si>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</si>
  <si>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</si>
  <si>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</si>
  <si>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</si>
  <si>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</si>
  <si>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</si>
  <si>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</si>
  <si>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</si>
  <si>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</si>
  <si>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</si>
  <si>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</si>
  <si>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</si>
  <si>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</si>
  <si>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</si>
  <si>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</si>
  <si>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</si>
  <si>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</si>
  <si>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</si>
  <si>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</si>
  <si>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</si>
  <si>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</si>
  <si>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</si>
  <si>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</si>
  <si>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</si>
  <si>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</si>
  <si>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</si>
  <si>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</si>
  <si>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</si>
  <si>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</si>
  <si>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</si>
  <si>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</si>
  <si>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</si>
  <si>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</si>
  <si>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</si>
  <si>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</si>
  <si>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</si>
  <si>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</si>
  <si>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</si>
  <si>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</si>
  <si>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</si>
  <si>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</si>
  <si>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</si>
  <si>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</si>
  <si>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</si>
  <si>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</si>
  <si>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</si>
  <si>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</si>
  <si>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</si>
  <si>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</si>
  <si>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</si>
  <si>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</si>
  <si>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</si>
  <si>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</si>
  <si>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</si>
  <si>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</si>
  <si>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</si>
  <si>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</si>
  <si>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</si>
  <si>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</si>
  <si>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</si>
  <si>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</si>
  <si>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</si>
  <si>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</si>
  <si>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</si>
  <si>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</si>
  <si>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</si>
  <si>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</si>
  <si>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</si>
  <si>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</si>
  <si>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</si>
  <si>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</si>
  <si>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</si>
  <si>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</si>
  <si>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</si>
  <si>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</si>
  <si>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</si>
  <si>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</si>
  <si>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</si>
  <si>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</si>
  <si>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</si>
  <si>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</si>
  <si>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</si>
  <si>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</si>
  <si>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</si>
  <si>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</si>
  <si>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</si>
  <si>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</si>
  <si>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</si>
  <si>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</si>
  <si>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</si>
  <si>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</si>
  <si>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</si>
  <si>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</si>
  <si>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</si>
  <si>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伴う有収水量の減少によるもので、処理区域内の状況から接続率の大きな向上は見込めないため、維持管理費の節減に努め、汚水処理原価の改善に努めてまいります。
　施設利用率は類似団体より若干高い水準となっていますが、水洗化率は類似団体より低い水準となっており、使用料収入の増加を図るためにも水洗化率向上に係る取組みに努めてまいります。</t>
    <phoneticPr fontId="4"/>
  </si>
  <si>
    <t>　供用開始から20年～23年が経過しております。令和５年度末時点において、大きな改修などが必要となる施設の劣化は生じておりませんが、今後老朽化により発生する改修経費も想定した計画的な老朽化対策に取り組んでまいります。</t>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</si>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</sst>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4B-4F6B-8F46-9EC15B5ABB4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4B-4F6B-8F46-9EC15B5ABB4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44.44</c:v>
                </c:pt>
                <c:pt idx="1">
                  <c:v>44.44</c:v>
                </c:pt>
                <c:pt idx="2">
                  <c:v>44.44</c:v>
                </c:pt>
                <c:pt idx="3">
                  <c:v>44.44</c:v>
                </c:pt>
                <c:pt idx="4">
                  <c:v>44.44</c:v>
                </c:pt>
              </c:numCache>
            </c:numRef>
          </c:val>
          <c:extLst>
            <c:ext xmlns:c16="http://schemas.microsoft.com/office/drawing/2014/chart" uri="{C3380CC4-5D6E-409C-BE32-E72D297353CC}">
              <c16:uniqueId val="{00000000-64CD-4F72-AD78-A0F4A04678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40.28</c:v>
                </c:pt>
                <c:pt idx="1">
                  <c:v>42.48</c:v>
                </c:pt>
                <c:pt idx="2">
                  <c:v>39.770000000000003</c:v>
                </c:pt>
                <c:pt idx="3">
                  <c:v>38.96</c:v>
                </c:pt>
                <c:pt idx="4">
                  <c:v>39.659999999999997</c:v>
                </c:pt>
              </c:numCache>
            </c:numRef>
          </c:val>
          <c:smooth val="0"/>
          <c:extLst>
            <c:ext xmlns:c16="http://schemas.microsoft.com/office/drawing/2014/chart" uri="{C3380CC4-5D6E-409C-BE32-E72D297353CC}">
              <c16:uniqueId val="{00000001-64CD-4F72-AD78-A0F4A04678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76.67</c:v>
                </c:pt>
                <c:pt idx="1">
                  <c:v>77.78</c:v>
                </c:pt>
                <c:pt idx="2">
                  <c:v>77.17</c:v>
                </c:pt>
                <c:pt idx="3">
                  <c:v>76.67</c:v>
                </c:pt>
                <c:pt idx="4">
                  <c:v>78.569999999999993</c:v>
                </c:pt>
              </c:numCache>
            </c:numRef>
          </c:val>
          <c:extLst>
            <c:ext xmlns:c16="http://schemas.microsoft.com/office/drawing/2014/chart" uri="{C3380CC4-5D6E-409C-BE32-E72D297353CC}">
              <c16:uniqueId val="{00000000-4216-4377-9AC4-AD374856E6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90.78</c:v>
                </c:pt>
                <c:pt idx="1">
                  <c:v>90.73</c:v>
                </c:pt>
                <c:pt idx="2">
                  <c:v>91.64</c:v>
                </c:pt>
                <c:pt idx="3">
                  <c:v>91.6</c:v>
                </c:pt>
                <c:pt idx="4">
                  <c:v>92.03</c:v>
                </c:pt>
              </c:numCache>
            </c:numRef>
          </c:val>
          <c:smooth val="0"/>
          <c:extLst>
            <c:ext xmlns:c16="http://schemas.microsoft.com/office/drawing/2014/chart" uri="{C3380CC4-5D6E-409C-BE32-E72D297353CC}">
              <c16:uniqueId val="{00000001-4216-4377-9AC4-AD374856E6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98.8</c:v>
                </c:pt>
                <c:pt idx="1">
                  <c:v>99.22</c:v>
                </c:pt>
                <c:pt idx="2">
                  <c:v>98.46</c:v>
                </c:pt>
                <c:pt idx="3">
                  <c:v>97.23</c:v>
                </c:pt>
                <c:pt idx="4">
                  <c:v>88.83</c:v>
                </c:pt>
              </c:numCache>
            </c:numRef>
          </c:val>
          <c:extLst>
            <c:ext xmlns:c16="http://schemas.microsoft.com/office/drawing/2014/chart" uri="{C3380CC4-5D6E-409C-BE32-E72D297353CC}">
              <c16:uniqueId val="{00000000-5419-4373-9072-C80D1D043B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19-4373-9072-C80D1D043B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9-4584-B974-B97136C462C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9-4584-B974-B97136C462C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C4-4C9D-93BF-22DE32C8C0D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4-4C9D-93BF-22DE32C8C0D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C2-419C-8515-CD02E548FE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C2-419C-8515-CD02E548FE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D-4DD3-A1A4-A9B1A1A47FD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D-4DD3-A1A4-A9B1A1A47FD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CB-4BAC-B96A-4D1BFAB9B4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544.96</c:v>
                </c:pt>
                <c:pt idx="1">
                  <c:v>406.44</c:v>
                </c:pt>
                <c:pt idx="2">
                  <c:v>254.5</c:v>
                </c:pt>
                <c:pt idx="3">
                  <c:v>365.75</c:v>
                </c:pt>
                <c:pt idx="4">
                  <c:v>482.31</c:v>
                </c:pt>
              </c:numCache>
            </c:numRef>
          </c:val>
          <c:smooth val="0"/>
          <c:extLst>
            <c:ext xmlns:c16="http://schemas.microsoft.com/office/drawing/2014/chart" uri="{C3380CC4-5D6E-409C-BE32-E72D297353CC}">
              <c16:uniqueId val="{00000001-51CB-4BAC-B96A-4D1BFAB9B4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19.71</c:v>
                </c:pt>
                <c:pt idx="1">
                  <c:v>19.82</c:v>
                </c:pt>
                <c:pt idx="2">
                  <c:v>19.29</c:v>
                </c:pt>
                <c:pt idx="3">
                  <c:v>16.54</c:v>
                </c:pt>
                <c:pt idx="4">
                  <c:v>11.46</c:v>
                </c:pt>
              </c:numCache>
            </c:numRef>
          </c:val>
          <c:extLst>
            <c:ext xmlns:c16="http://schemas.microsoft.com/office/drawing/2014/chart" uri="{C3380CC4-5D6E-409C-BE32-E72D297353CC}">
              <c16:uniqueId val="{00000000-D54E-4056-B37B-3A27D1EA141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42.51</c:v>
                </c:pt>
                <c:pt idx="1">
                  <c:v>35.93</c:v>
                </c:pt>
                <c:pt idx="2">
                  <c:v>36.1</c:v>
                </c:pt>
                <c:pt idx="3">
                  <c:v>35.5</c:v>
                </c:pt>
                <c:pt idx="4">
                  <c:v>35.119999999999997</c:v>
                </c:pt>
              </c:numCache>
            </c:numRef>
          </c:val>
          <c:smooth val="0"/>
          <c:extLst>
            <c:ext xmlns:c16="http://schemas.microsoft.com/office/drawing/2014/chart" uri="{C3380CC4-5D6E-409C-BE32-E72D297353CC}">
              <c16:uniqueId val="{00000001-D54E-4056-B37B-3A27D1EA141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1269.8399999999999</c:v>
                </c:pt>
                <c:pt idx="1">
                  <c:v>1265.2</c:v>
                </c:pt>
                <c:pt idx="2">
                  <c:v>1255.5999999999999</c:v>
                </c:pt>
                <c:pt idx="3">
                  <c:v>1459.04</c:v>
                </c:pt>
                <c:pt idx="4">
                  <c:v>2026.07</c:v>
                </c:pt>
              </c:numCache>
            </c:numRef>
          </c:val>
          <c:extLst>
            <c:ext xmlns:c16="http://schemas.microsoft.com/office/drawing/2014/chart" uri="{C3380CC4-5D6E-409C-BE32-E72D297353CC}">
              <c16:uniqueId val="{00000000-ED6E-4C43-B4BE-4DE431F57CD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447.34</c:v>
                </c:pt>
                <c:pt idx="1">
                  <c:v>499.55</c:v>
                </c:pt>
                <c:pt idx="2">
                  <c:v>529.77</c:v>
                </c:pt>
                <c:pt idx="3">
                  <c:v>523.41999999999996</c:v>
                </c:pt>
                <c:pt idx="4">
                  <c:v>526.79</c:v>
                </c:pt>
              </c:numCache>
            </c:numRef>
          </c:val>
          <c:smooth val="0"/>
          <c:extLst>
            <c:ext xmlns:c16="http://schemas.microsoft.com/office/drawing/2014/chart" uri="{C3380CC4-5D6E-409C-BE32-E72D297353CC}">
              <c16:uniqueId val="{00000001-ED6E-4C43-B4BE-4DE431F57CD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0.12</v>
      </c>
      <c r="Q10" s="37"/>
      <c r="R10" s="37"/>
      <c r="S10" s="37"/>
      <c r="T10" s="37"/>
      <c r="U10" s="37"/>
      <c r="V10" s="37"/>
      <c r="W10" s="37">
        <f>データ!Q6</f>
        <v>100</v>
      </c>
      <c r="X10" s="37"/>
      <c r="Y10" s="37"/>
      <c r="Z10" s="37"/>
      <c r="AA10" s="37"/>
      <c r="AB10" s="37"/>
      <c r="AC10" s="37"/>
      <c r="AD10" s="36">
        <f>データ!R6</f>
        <v>4700</v>
      </c>
      <c r="AE10" s="36"/>
      <c r="AF10" s="36"/>
      <c r="AG10" s="36"/>
      <c r="AH10" s="36"/>
      <c r="AI10" s="36"/>
      <c r="AJ10" s="36"/>
      <c r="AK10" s="2"/>
      <c r="AL10" s="36">
        <f>データ!V6</f>
        <v>84</v>
      </c>
      <c r="AM10" s="36"/>
      <c r="AN10" s="36"/>
      <c r="AO10" s="36"/>
      <c r="AP10" s="36"/>
      <c r="AQ10" s="36"/>
      <c r="AR10" s="36"/>
      <c r="AS10" s="36"/>
      <c r="AT10" s="37">
        <f>データ!W6</f>
        <v>0.04</v>
      </c>
      <c r="AU10" s="37"/>
      <c r="AV10" s="37"/>
      <c r="AW10" s="37"/>
      <c r="AX10" s="37"/>
      <c r="AY10" s="37"/>
      <c r="AZ10" s="37"/>
      <c r="BA10" s="37"/>
      <c r="BB10" s="37">
        <f>データ!X6</f>
        <v>2100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【525.34】</v>
      </c>
      <c r="I86" s="12" t="str">
        <f>データ!CA6</f>
        <v>【33.89】</v>
      </c>
      <c r="J86" s="12" t="str">
        <f>データ!CL6</f>
        <v>【542.57】</v>
      </c>
      <c r="K86" s="12" t="str">
        <f>データ!CW6</f>
        <v>【39.98】</v>
      </c>
      <c r="L86" s="12" t="str">
        <f>データ!DH6</f>
        <v>【91.37】</v>
      </c>
      <c r="M86" s="12" t="s">
        <v>43</v>
      </c>
      <c r="N86" s="12" t="s">
        <v>43</v>
      </c>
      <c r="O86" s="12" t="str">
        <f>データ!EO6</f>
        <v>【0.00】</v>
      </c>
    </row>
  </sheetData>
  <sheetProtection algorithmName="SHA-512" hashValue="bb9SpSSYim4NVXCh9N5GRn5959rBY3XGd9cILfU/+bff6sv+yFUk0xYgELUjpRSolwpIE1Tq6R3yQiXrREA5BA==" saltValue="oRJ+h6/f4GgP3JRdNM/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302066</v>
      </c>
      <c r="D6" s="19">
        <f t="shared" si="3"/>
        <v>47</v>
      </c>
      <c r="E6" s="19">
        <f t="shared" si="3"/>
        <v>17</v>
      </c>
      <c r="F6" s="19">
        <f t="shared" si="3"/>
        <v>7</v>
      </c>
      <c r="G6" s="19">
        <f t="shared" si="3"/>
        <v>0</v>
      </c>
      <c r="H6" s="19" t="str">
        <f t="shared" si="3"/>
        <v>和歌山県　田辺市</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0.12</v>
      </c>
      <c r="Q6" s="20">
        <f t="shared" si="3"/>
        <v>100</v>
      </c>
      <c r="R6" s="20">
        <f t="shared" si="3"/>
        <v>4700</v>
      </c>
      <c r="S6" s="20">
        <f t="shared" si="3"/>
        <v>68448</v>
      </c>
      <c r="T6" s="20">
        <f t="shared" si="3"/>
        <v>1026.9100000000001</v>
      </c>
      <c r="U6" s="20">
        <f t="shared" si="3"/>
        <v>66.650000000000006</v>
      </c>
      <c r="V6" s="20">
        <f t="shared" si="3"/>
        <v>84</v>
      </c>
      <c r="W6" s="20">
        <f t="shared" si="3"/>
        <v>0.04</v>
      </c>
      <c r="X6" s="20">
        <f t="shared" si="3"/>
        <v>2100</v>
      </c>
      <c r="Y6" s="21">
        <f>IF(Y7="",NA(),Y7)</f>
        <v>98.8</v>
      </c>
      <c r="Z6" s="21">
        <f t="shared" ref="Z6:AH6" si="4">IF(Z7="",NA(),Z7)</f>
        <v>99.22</v>
      </c>
      <c r="AA6" s="21">
        <f t="shared" si="4"/>
        <v>98.46</v>
      </c>
      <c r="AB6" s="21">
        <f t="shared" si="4"/>
        <v>97.23</v>
      </c>
      <c r="AC6" s="21">
        <f t="shared" si="4"/>
        <v>88.83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544.96</v>
      </c>
      <c r="BL6" s="21">
        <f t="shared" si="7"/>
        <v>406.44</v>
      </c>
      <c r="BM6" s="21">
        <f t="shared" si="7"/>
        <v>254.5</v>
      </c>
      <c r="BN6" s="21">
        <f t="shared" si="7"/>
        <v>365.75</v>
      </c>
      <c r="BO6" s="21">
        <f t="shared" si="7"/>
        <v>482.31</v>
      </c>
      <c r="BP6" s="20" t="str">
        <f>IF(BP7="","",IF(BP7="-","【-】","【"&amp;SUBSTITUTE(TEXT(BP7,"#,##0.00"),"-","△")&amp;"】"))</f>
        <v>【525.34】</v>
      </c>
      <c r="BQ6" s="21">
        <f>IF(BQ7="",NA(),BQ7)</f>
        <v>19.71</v>
      </c>
      <c r="BR6" s="21">
        <f t="shared" ref="BR6:BZ6" si="8">IF(BR7="",NA(),BR7)</f>
        <v>19.82</v>
      </c>
      <c r="BS6" s="21">
        <f t="shared" si="8"/>
        <v>19.29</v>
      </c>
      <c r="BT6" s="21">
        <f t="shared" si="8"/>
        <v>16.54</v>
      </c>
      <c r="BU6" s="21">
        <f t="shared" si="8"/>
        <v>11.46</v>
      </c>
      <c r="BV6" s="21">
        <f t="shared" si="8"/>
        <v>42.51</v>
      </c>
      <c r="BW6" s="21">
        <f t="shared" si="8"/>
        <v>35.93</v>
      </c>
      <c r="BX6" s="21">
        <f t="shared" si="8"/>
        <v>36.1</v>
      </c>
      <c r="BY6" s="21">
        <f t="shared" si="8"/>
        <v>35.5</v>
      </c>
      <c r="BZ6" s="21">
        <f t="shared" si="8"/>
        <v>35.119999999999997</v>
      </c>
      <c r="CA6" s="20" t="str">
        <f>IF(CA7="","",IF(CA7="-","【-】","【"&amp;SUBSTITUTE(TEXT(CA7,"#,##0.00"),"-","△")&amp;"】"))</f>
        <v>【33.89】</v>
      </c>
      <c r="CB6" s="21">
        <f>IF(CB7="",NA(),CB7)</f>
        <v>1269.8399999999999</v>
      </c>
      <c r="CC6" s="21">
        <f t="shared" ref="CC6:CK6" si="9">IF(CC7="",NA(),CC7)</f>
        <v>1265.2</v>
      </c>
      <c r="CD6" s="21">
        <f t="shared" si="9"/>
        <v>1255.5999999999999</v>
      </c>
      <c r="CE6" s="21">
        <f t="shared" si="9"/>
        <v>1459.04</v>
      </c>
      <c r="CF6" s="21">
        <f t="shared" si="9"/>
        <v>2026.07</v>
      </c>
      <c r="CG6" s="21">
        <f t="shared" si="9"/>
        <v>447.34</v>
      </c>
      <c r="CH6" s="21">
        <f t="shared" si="9"/>
        <v>499.55</v>
      </c>
      <c r="CI6" s="21">
        <f t="shared" si="9"/>
        <v>529.77</v>
      </c>
      <c r="CJ6" s="21">
        <f t="shared" si="9"/>
        <v>523.41999999999996</v>
      </c>
      <c r="CK6" s="21">
        <f t="shared" si="9"/>
        <v>526.79</v>
      </c>
      <c r="CL6" s="20" t="str">
        <f>IF(CL7="","",IF(CL7="-","【-】","【"&amp;SUBSTITUTE(TEXT(CL7,"#,##0.00"),"-","△")&amp;"】"))</f>
        <v>【542.57】</v>
      </c>
      <c r="CM6" s="21">
        <f>IF(CM7="",NA(),CM7)</f>
        <v>44.44</v>
      </c>
      <c r="CN6" s="21">
        <f t="shared" ref="CN6:CV6" si="10">IF(CN7="",NA(),CN7)</f>
        <v>44.44</v>
      </c>
      <c r="CO6" s="21">
        <f t="shared" si="10"/>
        <v>44.44</v>
      </c>
      <c r="CP6" s="21">
        <f t="shared" si="10"/>
        <v>44.44</v>
      </c>
      <c r="CQ6" s="21">
        <f t="shared" si="10"/>
        <v>44.44</v>
      </c>
      <c r="CR6" s="21">
        <f t="shared" si="10"/>
        <v>40.28</v>
      </c>
      <c r="CS6" s="21">
        <f t="shared" si="10"/>
        <v>42.48</v>
      </c>
      <c r="CT6" s="21">
        <f t="shared" si="10"/>
        <v>39.770000000000003</v>
      </c>
      <c r="CU6" s="21">
        <f t="shared" si="10"/>
        <v>38.96</v>
      </c>
      <c r="CV6" s="21">
        <f t="shared" si="10"/>
        <v>39.659999999999997</v>
      </c>
      <c r="CW6" s="20" t="str">
        <f>IF(CW7="","",IF(CW7="-","【-】","【"&amp;SUBSTITUTE(TEXT(CW7,"#,##0.00"),"-","△")&amp;"】"))</f>
        <v>【39.98】</v>
      </c>
      <c r="CX6" s="21">
        <f>IF(CX7="",NA(),CX7)</f>
        <v>76.67</v>
      </c>
      <c r="CY6" s="21">
        <f t="shared" ref="CY6:DG6" si="11">IF(CY7="",NA(),CY7)</f>
        <v>77.78</v>
      </c>
      <c r="CZ6" s="21">
        <f t="shared" si="11"/>
        <v>77.17</v>
      </c>
      <c r="DA6" s="21">
        <f t="shared" si="11"/>
        <v>76.67</v>
      </c>
      <c r="DB6" s="21">
        <f t="shared" si="11"/>
        <v>78.569999999999993</v>
      </c>
      <c r="DC6" s="21">
        <f t="shared" si="11"/>
        <v>90.78</v>
      </c>
      <c r="DD6" s="21">
        <f t="shared" si="11"/>
        <v>90.73</v>
      </c>
      <c r="DE6" s="21">
        <f t="shared" si="11"/>
        <v>91.64</v>
      </c>
      <c r="DF6" s="21">
        <f t="shared" si="11"/>
        <v>91.6</v>
      </c>
      <c r="DG6" s="21">
        <f t="shared" si="11"/>
        <v>92.03</v>
      </c>
      <c r="DH6" s="20" t="str">
        <f>IF(DH7="","",IF(DH7="-","【-】","【"&amp;SUBSTITUTE(TEXT(DH7,"#,##0.00"),"-","△")&amp;"】"))</f>
        <v>【91.37】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302066</v>
      </c>
      <c r="D7" s="23">
        <v>47</v>
      </c>
      <c r="E7" s="23">
        <v>17</v>
      </c>
      <c r="F7" s="23">
        <v>7</v>
      </c>
      <c r="G7" s="23">
        <v>0</v>
      </c>
      <c r="H7" s="23" t="s">
        <v>98</v>
      </c>
      <c r="I7" s="23" t="s">
        <v>99</v>
      </c>
      <c r="J7" s="23" t="s">
        <v>100</v>
      </c>
      <c r="K7" s="23" t="s">
        <v>101</v>
      </c>
      <c r="L7" s="23" t="s">
        <v>102</v>
      </c>
      <c r="M7" s="23" t="s">
        <v>103</v>
      </c>
      <c r="N7" s="24" t="s">
        <v>104</v>
      </c>
      <c r="O7" s="24" t="s">
        <v>105</v>
      </c>
      <c r="P7" s="24">
        <v>0.12</v>
      </c>
      <c r="Q7" s="24">
        <v>100</v>
      </c>
      <c r="R7" s="24">
        <v>4700</v>
      </c>
      <c r="S7" s="24">
        <v>68448</v>
      </c>
      <c r="T7" s="24">
        <v>1026.9100000000001</v>
      </c>
      <c r="U7" s="24">
        <v>66.650000000000006</v>
      </c>
      <c r="V7" s="24">
        <v>84</v>
      </c>
      <c r="W7" s="24">
        <v>0.04</v>
      </c>
      <c r="X7" s="24">
        <v>2100</v>
      </c>
      <c r="Y7" s="24">
        <v>98.8</v>
      </c>
      <c r="Z7" s="24">
        <v>99.22</v>
      </c>
      <c r="AA7" s="24">
        <v>98.46</v>
      </c>
      <c r="AB7" s="24">
        <v>97.23</v>
      </c>
      <c r="AC7" s="24">
        <v>88.83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544.96</v>
      </c>
      <c r="BL7" s="24">
        <v>406.44</v>
      </c>
      <c r="BM7" s="24">
        <v>254.5</v>
      </c>
      <c r="BN7" s="24">
        <v>365.75</v>
      </c>
      <c r="BO7" s="24">
        <v>482.31</v>
      </c>
      <c r="BP7" s="24">
        <v>525.34</v>
      </c>
      <c r="BQ7" s="24">
        <v>19.71</v>
      </c>
      <c r="BR7" s="24">
        <v>19.82</v>
      </c>
      <c r="BS7" s="24">
        <v>19.29</v>
      </c>
      <c r="BT7" s="24">
        <v>16.54</v>
      </c>
      <c r="BU7" s="24">
        <v>11.46</v>
      </c>
      <c r="BV7" s="24">
        <v>42.51</v>
      </c>
      <c r="BW7" s="24">
        <v>35.93</v>
      </c>
      <c r="BX7" s="24">
        <v>36.1</v>
      </c>
      <c r="BY7" s="24">
        <v>35.5</v>
      </c>
      <c r="BZ7" s="24">
        <v>35.119999999999997</v>
      </c>
      <c r="CA7" s="24">
        <v>33.89</v>
      </c>
      <c r="CB7" s="24">
        <v>1269.8399999999999</v>
      </c>
      <c r="CC7" s="24">
        <v>1265.2</v>
      </c>
      <c r="CD7" s="24">
        <v>1255.5999999999999</v>
      </c>
      <c r="CE7" s="24">
        <v>1459.04</v>
      </c>
      <c r="CF7" s="24">
        <v>2026.07</v>
      </c>
      <c r="CG7" s="24">
        <v>447.34</v>
      </c>
      <c r="CH7" s="24">
        <v>499.55</v>
      </c>
      <c r="CI7" s="24">
        <v>529.77</v>
      </c>
      <c r="CJ7" s="24">
        <v>523.41999999999996</v>
      </c>
      <c r="CK7" s="24">
        <v>526.79</v>
      </c>
      <c r="CL7" s="24">
        <v>542.57000000000005</v>
      </c>
      <c r="CM7" s="24">
        <v>44.44</v>
      </c>
      <c r="CN7" s="24">
        <v>44.44</v>
      </c>
      <c r="CO7" s="24">
        <v>44.44</v>
      </c>
      <c r="CP7" s="24">
        <v>44.44</v>
      </c>
      <c r="CQ7" s="24">
        <v>44.44</v>
      </c>
      <c r="CR7" s="24">
        <v>40.28</v>
      </c>
      <c r="CS7" s="24">
        <v>42.48</v>
      </c>
      <c r="CT7" s="24">
        <v>39.770000000000003</v>
      </c>
      <c r="CU7" s="24">
        <v>38.96</v>
      </c>
      <c r="CV7" s="24">
        <v>39.659999999999997</v>
      </c>
      <c r="CW7" s="24">
        <v>39.979999999999997</v>
      </c>
      <c r="CX7" s="24">
        <v>76.67</v>
      </c>
      <c r="CY7" s="24">
        <v>77.78</v>
      </c>
      <c r="CZ7" s="24">
        <v>77.17</v>
      </c>
      <c r="DA7" s="24">
        <v>76.67</v>
      </c>
      <c r="DB7" s="24">
        <v>78.569999999999993</v>
      </c>
      <c r="DC7" s="24">
        <v>90.78</v>
      </c>
      <c r="DD7" s="24">
        <v>90.73</v>
      </c>
      <c r="DE7" s="24">
        <v>91.64</v>
      </c>
      <c r="DF7" s="24">
        <v>91.6</v>
      </c>
      <c r="DG7" s="24">
        <v>92.03</v>
      </c>
      <c r="DH7" s="24">
        <v>91.37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2025-02-07T07:32:26Z</dcterms:modified>
</cp:coreProperties>
</file>