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40800財政課\財政係\調査\公営企業\公営企業経営比較分析\2025.1.21【和歌山県市町村課：照会】公営企業に係る経営比較分析表（令和５年度決算）の分析等について\3.県提出\"/>
    </mc:Choice>
  </mc:AlternateContent>
  <xr:revisionPtr revIDLastSave="0" documentId="13_ncr:1_{6E7388B4-B7C0-4B34-8701-3DC75EB1D993}" xr6:coauthVersionLast="47" xr6:coauthVersionMax="47" xr10:uidLastSave="{00000000-0000-0000-0000-000000000000}"/>
  <workbookProtection workbookAlgorithmName="SHA-512" workbookHashValue="x00glnCi5k9AQxGd4bTQfddZcZYP6qONjC6MfQtDC553RKdAJvpgjYbaGr/Kuc4I3meNjxVnseNexC9aekY/Gw==" workbookSaltValue="hyUyXkJ9Gnp32FnObBzba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I10"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<sst xmlns="http://schemas.openxmlformats.org/spreadsheetml/2006/main" count="236" uniqueCount="120">
  <si>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</si>
  <si>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</si>
  <si>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</si>
  <si>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</si>
  <si>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</si>
  <si>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</si>
  <si>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</si>
  <si>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</si>
  <si>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</si>
  <si>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</si>
  <si>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</si>
  <si>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</si>
  <si>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</si>
  <si>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</si>
  <si>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</si>
  <si>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</si>
  <si>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</si>
  <si>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</si>
  <si>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</si>
  <si>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</si>
  <si>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</si>
  <si>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</si>
  <si>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</si>
  <si>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</si>
  <si>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</si>
  <si>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</si>
  <si>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</si>
  <si>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</si>
  <si>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</si>
  <si>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</si>
  <si>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</si>
  <si>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</si>
  <si>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</si>
  <si>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</si>
  <si>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</si>
  <si>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</si>
  <si>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</si>
  <si>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</si>
  <si>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</si>
  <si>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</si>
  <si>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</si>
  <si>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</si>
  <si>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</si>
  <si>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</si>
  <si>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</si>
  <si>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</si>
  <si>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</si>
  <si>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</si>
  <si>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</si>
  <si>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</si>
  <si>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</si>
  <si>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</si>
  <si>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</si>
  <si>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</si>
  <si>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</si>
  <si>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</si>
  <si>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</si>
  <si>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</si>
  <si>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</si>
  <si>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</si>
  <si>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</si>
  <si>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</si>
  <si>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</si>
  <si>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</si>
  <si>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</si>
  <si>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</si>
  <si>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</si>
  <si>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</si>
  <si>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</si>
  <si>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</si>
  <si>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</si>
  <si>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</si>
  <si>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</si>
  <si>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</si>
  <si>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</si>
  <si>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</si>
  <si>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</si>
  <si>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</si>
  <si>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</si>
  <si>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</si>
  <si>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</si>
  <si>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</si>
  <si>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</si>
  <si>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</si>
  <si>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</si>
  <si>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</si>
  <si>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</si>
  <si>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</si>
  <si>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</si>
  <si>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</si>
  <si>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</si>
  <si>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</si>
  <si>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</si>
  <si>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</si>
  <si>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</si>
  <si>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</si>
  <si>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</si>
  <si>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</si>
  <si>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</si>
  <si>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</si>
  <si>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</si>
  <si>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</si>
  <si>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</si>
  <si>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</si>
  <si>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</si>
  <si>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</si>
  <si>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</si>
  <si>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</si>
  <si>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</si>
  <si>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</si>
  <si>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</si>
  <si>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</si>
  <si>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</si>
  <si>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</si>
  <si>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</si>
  <si>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</si>
  <si>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</si>
  <si>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処理区域内の高齢化による利用者の減少に伴い有収水量が減少し、類似団体に比して高い数値となっております。処理区域内の状況から接続率の大きな向上は見込めないため、維持管理費の節減に努め、汚水処理原価の改善に努めてまいります。
　施設利用率及び水洗化率は、類似団体より低い水準となっており、使用料収入の増加を図るためにも水洗化率向上の取り組みに努めてまいります。</t>
    <phoneticPr fontId="4"/>
  </si>
  <si>
    <t>　上野鎌倉・上野中根地区は供用開始から24年が経過していますが、施設の大きな改修などの必要は生じていません。今後老朽化により発生する改修経費も想定した計画的な老朽化対策に取り組んでまいります。</t>
    <phoneticPr fontId="4"/>
  </si>
  <si>
    <t>　本市の小規模集合排水処理事業は、平成17年度市町村合併以前からの旧田辺市域で行われている事業です。
　処理区域内の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</si>
</sst>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DA-493B-A06F-0126BABE79E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0DA-493B-A06F-0126BABE79E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27.27</c:v>
                </c:pt>
                <c:pt idx="1">
                  <c:v>27.27</c:v>
                </c:pt>
                <c:pt idx="2">
                  <c:v>27.27</c:v>
                </c:pt>
                <c:pt idx="3">
                  <c:v>27.27</c:v>
                </c:pt>
                <c:pt idx="4">
                  <c:v>27.27</c:v>
                </c:pt>
              </c:numCache>
            </c:numRef>
          </c:val>
          <c:extLst>
            <c:ext xmlns:c16="http://schemas.microsoft.com/office/drawing/2014/chart" uri="{C3380CC4-5D6E-409C-BE32-E72D297353CC}">
              <c16:uniqueId val="{00000000-2541-4535-B66E-EF1688EF03A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34.68</c:v>
                </c:pt>
                <c:pt idx="1">
                  <c:v>34.700000000000003</c:v>
                </c:pt>
                <c:pt idx="2">
                  <c:v>46.83</c:v>
                </c:pt>
                <c:pt idx="3">
                  <c:v>33.74</c:v>
                </c:pt>
                <c:pt idx="4">
                  <c:v>32.979999999999997</c:v>
                </c:pt>
              </c:numCache>
            </c:numRef>
          </c:val>
          <c:smooth val="0"/>
          <c:extLst>
            <c:ext xmlns:c16="http://schemas.microsoft.com/office/drawing/2014/chart" uri="{C3380CC4-5D6E-409C-BE32-E72D297353CC}">
              <c16:uniqueId val="{00000001-2541-4535-B66E-EF1688EF03A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47.65</c:v>
                </c:pt>
                <c:pt idx="1">
                  <c:v>49.66</c:v>
                </c:pt>
                <c:pt idx="2">
                  <c:v>52.14</c:v>
                </c:pt>
                <c:pt idx="3">
                  <c:v>40.29</c:v>
                </c:pt>
                <c:pt idx="4">
                  <c:v>40.29</c:v>
                </c:pt>
              </c:numCache>
            </c:numRef>
          </c:val>
          <c:extLst>
            <c:ext xmlns:c16="http://schemas.microsoft.com/office/drawing/2014/chart" uri="{C3380CC4-5D6E-409C-BE32-E72D297353CC}">
              <c16:uniqueId val="{00000000-8178-4CDA-B336-59FA7AE243E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90.33</c:v>
                </c:pt>
                <c:pt idx="1">
                  <c:v>90.04</c:v>
                </c:pt>
                <c:pt idx="2">
                  <c:v>90.58</c:v>
                </c:pt>
                <c:pt idx="3">
                  <c:v>90.11</c:v>
                </c:pt>
                <c:pt idx="4">
                  <c:v>89.95</c:v>
                </c:pt>
              </c:numCache>
            </c:numRef>
          </c:val>
          <c:smooth val="0"/>
          <c:extLst>
            <c:ext xmlns:c16="http://schemas.microsoft.com/office/drawing/2014/chart" uri="{C3380CC4-5D6E-409C-BE32-E72D297353CC}">
              <c16:uniqueId val="{00000001-8178-4CDA-B336-59FA7AE243E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79.39</c:v>
                </c:pt>
                <c:pt idx="1">
                  <c:v>79.77</c:v>
                </c:pt>
                <c:pt idx="2">
                  <c:v>79.39</c:v>
                </c:pt>
                <c:pt idx="3">
                  <c:v>78.88</c:v>
                </c:pt>
                <c:pt idx="4">
                  <c:v>77.849999999999994</c:v>
                </c:pt>
              </c:numCache>
            </c:numRef>
          </c:val>
          <c:extLst>
            <c:ext xmlns:c16="http://schemas.microsoft.com/office/drawing/2014/chart" uri="{C3380CC4-5D6E-409C-BE32-E72D297353CC}">
              <c16:uniqueId val="{00000000-3BAB-434D-ACA4-5851BEA1642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AB-434D-ACA4-5851BEA1642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90-4A48-9502-972551646D4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90-4A48-9502-972551646D4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65-46CC-AAE5-E1B19A2CD36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65-46CC-AAE5-E1B19A2CD36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08-4D4D-9908-2FAE596BC97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08-4D4D-9908-2FAE596BC97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25-4D2F-AAA2-C7CE73C9E93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25-4D2F-AAA2-C7CE73C9E93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4B-410D-AB47-F9A03A0131F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1748.51</c:v>
                </c:pt>
                <c:pt idx="1">
                  <c:v>1640.16</c:v>
                </c:pt>
                <c:pt idx="2">
                  <c:v>1521.05</c:v>
                </c:pt>
                <c:pt idx="3">
                  <c:v>1490.65</c:v>
                </c:pt>
                <c:pt idx="4">
                  <c:v>1312.67</c:v>
                </c:pt>
              </c:numCache>
            </c:numRef>
          </c:val>
          <c:smooth val="0"/>
          <c:extLst>
            <c:ext xmlns:c16="http://schemas.microsoft.com/office/drawing/2014/chart" uri="{C3380CC4-5D6E-409C-BE32-E72D297353CC}">
              <c16:uniqueId val="{00000001-304B-410D-AB47-F9A03A0131F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26.97</c:v>
                </c:pt>
                <c:pt idx="1">
                  <c:v>25.2</c:v>
                </c:pt>
                <c:pt idx="2">
                  <c:v>25.1</c:v>
                </c:pt>
                <c:pt idx="3">
                  <c:v>26.88</c:v>
                </c:pt>
                <c:pt idx="4">
                  <c:v>28.01</c:v>
                </c:pt>
              </c:numCache>
            </c:numRef>
          </c:val>
          <c:extLst>
            <c:ext xmlns:c16="http://schemas.microsoft.com/office/drawing/2014/chart" uri="{C3380CC4-5D6E-409C-BE32-E72D297353CC}">
              <c16:uniqueId val="{00000000-F92B-4F58-AD46-F99D8ED4521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34.99</c:v>
                </c:pt>
                <c:pt idx="1">
                  <c:v>38.270000000000003</c:v>
                </c:pt>
                <c:pt idx="2">
                  <c:v>37.520000000000003</c:v>
                </c:pt>
                <c:pt idx="3">
                  <c:v>34.96</c:v>
                </c:pt>
                <c:pt idx="4">
                  <c:v>34.44</c:v>
                </c:pt>
              </c:numCache>
            </c:numRef>
          </c:val>
          <c:smooth val="0"/>
          <c:extLst>
            <c:ext xmlns:c16="http://schemas.microsoft.com/office/drawing/2014/chart" uri="{C3380CC4-5D6E-409C-BE32-E72D297353CC}">
              <c16:uniqueId val="{00000001-F92B-4F58-AD46-F99D8ED4521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909.54</c:v>
                </c:pt>
                <c:pt idx="1">
                  <c:v>1053.53</c:v>
                </c:pt>
                <c:pt idx="2">
                  <c:v>981.59</c:v>
                </c:pt>
                <c:pt idx="3">
                  <c:v>1016.38</c:v>
                </c:pt>
                <c:pt idx="4">
                  <c:v>888.85</c:v>
                </c:pt>
              </c:numCache>
            </c:numRef>
          </c:val>
          <c:extLst>
            <c:ext xmlns:c16="http://schemas.microsoft.com/office/drawing/2014/chart" uri="{C3380CC4-5D6E-409C-BE32-E72D297353CC}">
              <c16:uniqueId val="{00000000-A4B5-48E2-9206-1E527FE2548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520.91999999999996</c:v>
                </c:pt>
                <c:pt idx="1">
                  <c:v>486.77</c:v>
                </c:pt>
                <c:pt idx="2">
                  <c:v>502.1</c:v>
                </c:pt>
                <c:pt idx="3">
                  <c:v>539.07000000000005</c:v>
                </c:pt>
                <c:pt idx="4">
                  <c:v>541.80999999999995</c:v>
                </c:pt>
              </c:numCache>
            </c:numRef>
          </c:val>
          <c:smooth val="0"/>
          <c:extLst>
            <c:ext xmlns:c16="http://schemas.microsoft.com/office/drawing/2014/chart" uri="{C3380CC4-5D6E-409C-BE32-E72D297353CC}">
              <c16:uniqueId val="{00000001-A4B5-48E2-9206-1E527FE2548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5" zoomScaleNormal="7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　田辺市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非設置</v>
      </c>
      <c r="AE8" s="35"/>
      <c r="AF8" s="35"/>
      <c r="AG8" s="35"/>
      <c r="AH8" s="35"/>
      <c r="AI8" s="35"/>
      <c r="AJ8" s="35"/>
      <c r="AK8" s="3"/>
      <c r="AL8" s="36">
        <f>データ!S6</f>
        <v>68448</v>
      </c>
      <c r="AM8" s="36"/>
      <c r="AN8" s="36"/>
      <c r="AO8" s="36"/>
      <c r="AP8" s="36"/>
      <c r="AQ8" s="36"/>
      <c r="AR8" s="36"/>
      <c r="AS8" s="36"/>
      <c r="AT8" s="37">
        <f>データ!T6</f>
        <v>1026.9100000000001</v>
      </c>
      <c r="AU8" s="37"/>
      <c r="AV8" s="37"/>
      <c r="AW8" s="37"/>
      <c r="AX8" s="37"/>
      <c r="AY8" s="37"/>
      <c r="AZ8" s="37"/>
      <c r="BA8" s="37"/>
      <c r="BB8" s="37">
        <f>データ!U6</f>
        <v>66.650000000000006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0.2</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139</v>
      </c>
      <c r="AM10" s="36"/>
      <c r="AN10" s="36"/>
      <c r="AO10" s="36"/>
      <c r="AP10" s="36"/>
      <c r="AQ10" s="36"/>
      <c r="AR10" s="36"/>
      <c r="AS10" s="36"/>
      <c r="AT10" s="37">
        <f>データ!W6</f>
        <v>0.15</v>
      </c>
      <c r="AU10" s="37"/>
      <c r="AV10" s="37"/>
      <c r="AW10" s="37"/>
      <c r="AX10" s="37"/>
      <c r="AY10" s="37"/>
      <c r="AZ10" s="37"/>
      <c r="BA10" s="37"/>
      <c r="BB10" s="37">
        <f>データ!X6</f>
        <v>926.67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【1,321.62】</v>
      </c>
      <c r="I86" s="12" t="str">
        <f>データ!CA6</f>
        <v>【34.61】</v>
      </c>
      <c r="J86" s="12" t="str">
        <f>データ!CL6</f>
        <v>【538.24】</v>
      </c>
      <c r="K86" s="12" t="str">
        <f>データ!CW6</f>
        <v>【33.03】</v>
      </c>
      <c r="L86" s="12" t="str">
        <f>データ!DH6</f>
        <v>【89.81】</v>
      </c>
      <c r="M86" s="12" t="s">
        <v>44</v>
      </c>
      <c r="N86" s="12" t="s">
        <v>44</v>
      </c>
      <c r="O86" s="12" t="str">
        <f>データ!EO6</f>
        <v>【0.00】</v>
      </c>
    </row>
  </sheetData>
  <sheetProtection algorithmName="SHA-512" hashValue="8qQFBcq8vUCiBTWPMZbKOp3DIs04m2TqnOeUnNyaJOX/1X82SJIAwlHJjGWt0MACK3mISl0cz+64ZN4VVBNvPg==" saltValue="9vCZYEy6iUkjxqNdKx1Te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302066</v>
      </c>
      <c r="D6" s="19">
        <f t="shared" si="3"/>
        <v>47</v>
      </c>
      <c r="E6" s="19">
        <f t="shared" si="3"/>
        <v>17</v>
      </c>
      <c r="F6" s="19">
        <f t="shared" si="3"/>
        <v>9</v>
      </c>
      <c r="G6" s="19">
        <f t="shared" si="3"/>
        <v>0</v>
      </c>
      <c r="H6" s="19" t="str">
        <f t="shared" si="3"/>
        <v>和歌山県　田辺市</v>
      </c>
      <c r="I6" s="19" t="str">
        <f t="shared" si="3"/>
        <v>法非適用</v>
      </c>
      <c r="J6" s="19" t="str">
        <f t="shared" si="3"/>
        <v>下水道事業</v>
      </c>
      <c r="K6" s="19" t="str">
        <f t="shared" si="3"/>
        <v>小規模集合排水処理</v>
      </c>
      <c r="L6" s="19" t="str">
        <f t="shared" si="3"/>
        <v>I2</v>
      </c>
      <c r="M6" s="19" t="str">
        <f t="shared" si="3"/>
        <v>非設置</v>
      </c>
      <c r="N6" s="20" t="str">
        <f t="shared" si="3"/>
        <v>-</v>
      </c>
      <c r="O6" s="20" t="str">
        <f t="shared" si="3"/>
        <v>該当数値なし</v>
      </c>
      <c r="P6" s="20">
        <f t="shared" si="3"/>
        <v>0.2</v>
      </c>
      <c r="Q6" s="20">
        <f t="shared" si="3"/>
        <v>100</v>
      </c>
      <c r="R6" s="20">
        <f t="shared" si="3"/>
        <v>3850</v>
      </c>
      <c r="S6" s="20">
        <f t="shared" si="3"/>
        <v>68448</v>
      </c>
      <c r="T6" s="20">
        <f t="shared" si="3"/>
        <v>1026.9100000000001</v>
      </c>
      <c r="U6" s="20">
        <f t="shared" si="3"/>
        <v>66.650000000000006</v>
      </c>
      <c r="V6" s="20">
        <f t="shared" si="3"/>
        <v>139</v>
      </c>
      <c r="W6" s="20">
        <f t="shared" si="3"/>
        <v>0.15</v>
      </c>
      <c r="X6" s="20">
        <f t="shared" si="3"/>
        <v>926.67</v>
      </c>
      <c r="Y6" s="21">
        <f>IF(Y7="",NA(),Y7)</f>
        <v>79.39</v>
      </c>
      <c r="Z6" s="21">
        <f t="shared" ref="Z6:AH6" si="4">IF(Z7="",NA(),Z7)</f>
        <v>79.77</v>
      </c>
      <c r="AA6" s="21">
        <f t="shared" si="4"/>
        <v>79.39</v>
      </c>
      <c r="AB6" s="21">
        <f t="shared" si="4"/>
        <v>78.88</v>
      </c>
      <c r="AC6" s="21">
        <f t="shared" si="4"/>
        <v>77.849999999999994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1748.51</v>
      </c>
      <c r="BL6" s="21">
        <f t="shared" si="7"/>
        <v>1640.16</v>
      </c>
      <c r="BM6" s="21">
        <f t="shared" si="7"/>
        <v>1521.05</v>
      </c>
      <c r="BN6" s="21">
        <f t="shared" si="7"/>
        <v>1490.65</v>
      </c>
      <c r="BO6" s="21">
        <f t="shared" si="7"/>
        <v>1312.67</v>
      </c>
      <c r="BP6" s="20" t="str">
        <f>IF(BP7="","",IF(BP7="-","【-】","【"&amp;SUBSTITUTE(TEXT(BP7,"#,##0.00"),"-","△")&amp;"】"))</f>
        <v>【1,321.62】</v>
      </c>
      <c r="BQ6" s="21">
        <f>IF(BQ7="",NA(),BQ7)</f>
        <v>26.97</v>
      </c>
      <c r="BR6" s="21">
        <f t="shared" ref="BR6:BZ6" si="8">IF(BR7="",NA(),BR7)</f>
        <v>25.2</v>
      </c>
      <c r="BS6" s="21">
        <f t="shared" si="8"/>
        <v>25.1</v>
      </c>
      <c r="BT6" s="21">
        <f t="shared" si="8"/>
        <v>26.88</v>
      </c>
      <c r="BU6" s="21">
        <f t="shared" si="8"/>
        <v>28.01</v>
      </c>
      <c r="BV6" s="21">
        <f t="shared" si="8"/>
        <v>34.99</v>
      </c>
      <c r="BW6" s="21">
        <f t="shared" si="8"/>
        <v>38.270000000000003</v>
      </c>
      <c r="BX6" s="21">
        <f t="shared" si="8"/>
        <v>37.520000000000003</v>
      </c>
      <c r="BY6" s="21">
        <f t="shared" si="8"/>
        <v>34.96</v>
      </c>
      <c r="BZ6" s="21">
        <f t="shared" si="8"/>
        <v>34.44</v>
      </c>
      <c r="CA6" s="20" t="str">
        <f>IF(CA7="","",IF(CA7="-","【-】","【"&amp;SUBSTITUTE(TEXT(CA7,"#,##0.00"),"-","△")&amp;"】"))</f>
        <v>【34.61】</v>
      </c>
      <c r="CB6" s="21">
        <f>IF(CB7="",NA(),CB7)</f>
        <v>909.54</v>
      </c>
      <c r="CC6" s="21">
        <f t="shared" ref="CC6:CK6" si="9">IF(CC7="",NA(),CC7)</f>
        <v>1053.53</v>
      </c>
      <c r="CD6" s="21">
        <f t="shared" si="9"/>
        <v>981.59</v>
      </c>
      <c r="CE6" s="21">
        <f t="shared" si="9"/>
        <v>1016.38</v>
      </c>
      <c r="CF6" s="21">
        <f t="shared" si="9"/>
        <v>888.85</v>
      </c>
      <c r="CG6" s="21">
        <f t="shared" si="9"/>
        <v>520.91999999999996</v>
      </c>
      <c r="CH6" s="21">
        <f t="shared" si="9"/>
        <v>486.77</v>
      </c>
      <c r="CI6" s="21">
        <f t="shared" si="9"/>
        <v>502.1</v>
      </c>
      <c r="CJ6" s="21">
        <f t="shared" si="9"/>
        <v>539.07000000000005</v>
      </c>
      <c r="CK6" s="21">
        <f t="shared" si="9"/>
        <v>541.80999999999995</v>
      </c>
      <c r="CL6" s="20" t="str">
        <f>IF(CL7="","",IF(CL7="-","【-】","【"&amp;SUBSTITUTE(TEXT(CL7,"#,##0.00"),"-","△")&amp;"】"))</f>
        <v>【538.24】</v>
      </c>
      <c r="CM6" s="21">
        <f>IF(CM7="",NA(),CM7)</f>
        <v>27.27</v>
      </c>
      <c r="CN6" s="21">
        <f t="shared" ref="CN6:CV6" si="10">IF(CN7="",NA(),CN7)</f>
        <v>27.27</v>
      </c>
      <c r="CO6" s="21">
        <f t="shared" si="10"/>
        <v>27.27</v>
      </c>
      <c r="CP6" s="21">
        <f t="shared" si="10"/>
        <v>27.27</v>
      </c>
      <c r="CQ6" s="21">
        <f t="shared" si="10"/>
        <v>27.27</v>
      </c>
      <c r="CR6" s="21">
        <f t="shared" si="10"/>
        <v>34.68</v>
      </c>
      <c r="CS6" s="21">
        <f t="shared" si="10"/>
        <v>34.700000000000003</v>
      </c>
      <c r="CT6" s="21">
        <f t="shared" si="10"/>
        <v>46.83</v>
      </c>
      <c r="CU6" s="21">
        <f t="shared" si="10"/>
        <v>33.74</v>
      </c>
      <c r="CV6" s="21">
        <f t="shared" si="10"/>
        <v>32.979999999999997</v>
      </c>
      <c r="CW6" s="20" t="str">
        <f>IF(CW7="","",IF(CW7="-","【-】","【"&amp;SUBSTITUTE(TEXT(CW7,"#,##0.00"),"-","△")&amp;"】"))</f>
        <v>【33.03】</v>
      </c>
      <c r="CX6" s="21">
        <f>IF(CX7="",NA(),CX7)</f>
        <v>47.65</v>
      </c>
      <c r="CY6" s="21">
        <f t="shared" ref="CY6:DG6" si="11">IF(CY7="",NA(),CY7)</f>
        <v>49.66</v>
      </c>
      <c r="CZ6" s="21">
        <f t="shared" si="11"/>
        <v>52.14</v>
      </c>
      <c r="DA6" s="21">
        <f t="shared" si="11"/>
        <v>40.29</v>
      </c>
      <c r="DB6" s="21">
        <f t="shared" si="11"/>
        <v>40.29</v>
      </c>
      <c r="DC6" s="21">
        <f t="shared" si="11"/>
        <v>90.33</v>
      </c>
      <c r="DD6" s="21">
        <f t="shared" si="11"/>
        <v>90.04</v>
      </c>
      <c r="DE6" s="21">
        <f t="shared" si="11"/>
        <v>90.58</v>
      </c>
      <c r="DF6" s="21">
        <f t="shared" si="11"/>
        <v>90.11</v>
      </c>
      <c r="DG6" s="21">
        <f t="shared" si="11"/>
        <v>89.95</v>
      </c>
      <c r="DH6" s="20" t="str">
        <f>IF(DH7="","",IF(DH7="-","【-】","【"&amp;SUBSTITUTE(TEXT(DH7,"#,##0.00"),"-","△")&amp;"】"))</f>
        <v>【89.81】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2023</v>
      </c>
      <c r="C7" s="23">
        <v>302066</v>
      </c>
      <c r="D7" s="23">
        <v>47</v>
      </c>
      <c r="E7" s="23">
        <v>17</v>
      </c>
      <c r="F7" s="23">
        <v>9</v>
      </c>
      <c r="G7" s="23">
        <v>0</v>
      </c>
      <c r="H7" s="23" t="s">
        <v>98</v>
      </c>
      <c r="I7" s="23" t="s">
        <v>99</v>
      </c>
      <c r="J7" s="23" t="s">
        <v>100</v>
      </c>
      <c r="K7" s="23" t="s">
        <v>101</v>
      </c>
      <c r="L7" s="23" t="s">
        <v>102</v>
      </c>
      <c r="M7" s="23" t="s">
        <v>103</v>
      </c>
      <c r="N7" s="24" t="s">
        <v>104</v>
      </c>
      <c r="O7" s="24" t="s">
        <v>105</v>
      </c>
      <c r="P7" s="24">
        <v>0.2</v>
      </c>
      <c r="Q7" s="24">
        <v>100</v>
      </c>
      <c r="R7" s="24">
        <v>3850</v>
      </c>
      <c r="S7" s="24">
        <v>68448</v>
      </c>
      <c r="T7" s="24">
        <v>1026.9100000000001</v>
      </c>
      <c r="U7" s="24">
        <v>66.650000000000006</v>
      </c>
      <c r="V7" s="24">
        <v>139</v>
      </c>
      <c r="W7" s="24">
        <v>0.15</v>
      </c>
      <c r="X7" s="24">
        <v>926.67</v>
      </c>
      <c r="Y7" s="24">
        <v>79.39</v>
      </c>
      <c r="Z7" s="24">
        <v>79.77</v>
      </c>
      <c r="AA7" s="24">
        <v>79.39</v>
      </c>
      <c r="AB7" s="24">
        <v>78.88</v>
      </c>
      <c r="AC7" s="24">
        <v>77.849999999999994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1748.51</v>
      </c>
      <c r="BL7" s="24">
        <v>1640.16</v>
      </c>
      <c r="BM7" s="24">
        <v>1521.05</v>
      </c>
      <c r="BN7" s="24">
        <v>1490.65</v>
      </c>
      <c r="BO7" s="24">
        <v>1312.67</v>
      </c>
      <c r="BP7" s="24">
        <v>1321.62</v>
      </c>
      <c r="BQ7" s="24">
        <v>26.97</v>
      </c>
      <c r="BR7" s="24">
        <v>25.2</v>
      </c>
      <c r="BS7" s="24">
        <v>25.1</v>
      </c>
      <c r="BT7" s="24">
        <v>26.88</v>
      </c>
      <c r="BU7" s="24">
        <v>28.01</v>
      </c>
      <c r="BV7" s="24">
        <v>34.99</v>
      </c>
      <c r="BW7" s="24">
        <v>38.270000000000003</v>
      </c>
      <c r="BX7" s="24">
        <v>37.520000000000003</v>
      </c>
      <c r="BY7" s="24">
        <v>34.96</v>
      </c>
      <c r="BZ7" s="24">
        <v>34.44</v>
      </c>
      <c r="CA7" s="24">
        <v>34.61</v>
      </c>
      <c r="CB7" s="24">
        <v>909.54</v>
      </c>
      <c r="CC7" s="24">
        <v>1053.53</v>
      </c>
      <c r="CD7" s="24">
        <v>981.59</v>
      </c>
      <c r="CE7" s="24">
        <v>1016.38</v>
      </c>
      <c r="CF7" s="24">
        <v>888.85</v>
      </c>
      <c r="CG7" s="24">
        <v>520.91999999999996</v>
      </c>
      <c r="CH7" s="24">
        <v>486.77</v>
      </c>
      <c r="CI7" s="24">
        <v>502.1</v>
      </c>
      <c r="CJ7" s="24">
        <v>539.07000000000005</v>
      </c>
      <c r="CK7" s="24">
        <v>541.80999999999995</v>
      </c>
      <c r="CL7" s="24">
        <v>538.24</v>
      </c>
      <c r="CM7" s="24">
        <v>27.27</v>
      </c>
      <c r="CN7" s="24">
        <v>27.27</v>
      </c>
      <c r="CO7" s="24">
        <v>27.27</v>
      </c>
      <c r="CP7" s="24">
        <v>27.27</v>
      </c>
      <c r="CQ7" s="24">
        <v>27.27</v>
      </c>
      <c r="CR7" s="24">
        <v>34.68</v>
      </c>
      <c r="CS7" s="24">
        <v>34.700000000000003</v>
      </c>
      <c r="CT7" s="24">
        <v>46.83</v>
      </c>
      <c r="CU7" s="24">
        <v>33.74</v>
      </c>
      <c r="CV7" s="24">
        <v>32.979999999999997</v>
      </c>
      <c r="CW7" s="24">
        <v>33.03</v>
      </c>
      <c r="CX7" s="24">
        <v>47.65</v>
      </c>
      <c r="CY7" s="24">
        <v>49.66</v>
      </c>
      <c r="CZ7" s="24">
        <v>52.14</v>
      </c>
      <c r="DA7" s="24">
        <v>40.29</v>
      </c>
      <c r="DB7" s="24">
        <v>40.29</v>
      </c>
      <c r="DC7" s="24">
        <v>90.33</v>
      </c>
      <c r="DD7" s="24">
        <v>90.04</v>
      </c>
      <c r="DE7" s="24">
        <v>90.58</v>
      </c>
      <c r="DF7" s="24">
        <v>90.11</v>
      </c>
      <c r="DG7" s="24">
        <v>89.95</v>
      </c>
      <c r="DH7" s="24">
        <v>89.81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寒川 東次郎</cp:lastModifiedBy>
  <dcterms:modified xsi:type="dcterms:W3CDTF">2025-02-07T07:31:59Z</dcterms:modified>
</cp:coreProperties>
</file>