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0.0.21\tanabelg\070200環境課\02_生活排水係\01庶務\03各種生活排水関係書\各種生活排水関係書\R7\R7_庁内調査\R8.1.18_【2_2〆】公営企業に係る経営比較分析表（令和６年度決算）の分析等について\回答\▲提出\"/>
    </mc:Choice>
  </mc:AlternateContent>
  <xr:revisionPtr revIDLastSave="0" documentId="13_ncr:1_{0F8CEE20-52F8-4696-B851-864256BCABE9}" xr6:coauthVersionLast="36" xr6:coauthVersionMax="36" xr10:uidLastSave="{00000000-0000-0000-0000-000000000000}"/>
  <workbookProtection workbookAlgorithmName="SHA-512" workbookHashValue="ibdl1x/zGNg7jNPHA3DhdfQhLr25gnplO5DWtFzDCynSEgYz0iZBEw6yR6UedeIxDqxOK11xdtMwPo246hXKaw==" workbookSaltValue="/j/JwPtb2lCqcrenUXsVw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AT10" i="4"/>
  <c r="I10"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<sst xmlns="http://schemas.openxmlformats.org/spreadsheetml/2006/main" count="325" uniqueCount="116">
  <si>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</si>
  <si>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</si>
  <si>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</si>
  <si>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</si>
  <si>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</si>
  <si>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</si>
  <si>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</si>
  <si>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</si>
  <si>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</si>
  <si>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</si>
  <si>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</si>
  <si>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</si>
  <si>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</si>
  <si>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</si>
  <si>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</si>
  <si>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</si>
  <si>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</si>
  <si>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</si>
  <si>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</si>
  <si>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</si>
  <si>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</si>
  <si>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</si>
  <si>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</si>
  <si>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</si>
  <si>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</si>
  <si>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</si>
  <si>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</si>
  <si>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</si>
  <si>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</si>
  <si>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</si>
  <si>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</si>
  <si>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</si>
  <si>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</si>
  <si>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</si>
  <si>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</si>
  <si>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</si>
  <si>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</si>
  <si>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</si>
  <si>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</si>
  <si>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</si>
  <si>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</si>
  <si>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</si>
  <si>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</si>
  <si>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</si>
  <si>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</si>
  <si>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</si>
  <si>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</si>
  <si>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</si>
  <si>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</si>
  <si>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</si>
  <si>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</si>
  <si>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</si>
  <si>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</si>
  <si>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</si>
  <si>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</si>
  <si>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</si>
  <si>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</si>
  <si>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</si>
  <si>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</si>
  <si>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</si>
  <si>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</si>
  <si>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</si>
  <si>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</si>
  <si>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</si>
  <si>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</si>
  <si>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</si>
  <si>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</si>
  <si>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</si>
  <si>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</si>
  <si>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</si>
  <si>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</si>
  <si>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</si>
  <si>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</si>
  <si>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</si>
  <si>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</si>
  <si>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</si>
  <si>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</si>
  <si>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</si>
  <si>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</si>
  <si>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</si>
  <si>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</si>
  <si>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</si>
  <si>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</si>
  <si>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</si>
  <si>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</si>
  <si>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</si>
  <si>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</si>
  <si>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</si>
  <si>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</si>
  <si>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</si>
  <si>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</si>
  <si>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</si>
  <si>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</si>
  <si>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</si>
  <si>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</si>
  <si>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</si>
  <si>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</si>
  <si>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</si>
  <si>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</si>
  <si>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</si>
  <si>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</si>
  <si>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</si>
  <si>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</si>
  <si>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</si>
  <si>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</si>
  <si>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</si>
  <si>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</si>
  <si>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</si>
  <si>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</si>
  <si>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</si>
  <si>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</si>
  <si>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</si>
  <si>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</si>
  <si>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来、料金収入で会計全体を賄う独立採算による経営が基本と考えますが、全体計画区域内の地域実情を勘案する中で、現状の料金収入のみで運営することは困難な状況であり、一般会計からの補助金収入に頼らざるを得ない状況です。
　今後、経営改善に向け施設維持管理経費の更なる節減や、計画的な施設改修等に努めてまいります。
　汚水処理原価は、水洗化率が100％であるものの、類似団体より高い数値となっているため、維持管理経費の節減により汚水処理原価の改善に努めてまいります。
　水洗化率は、今後も100％の水準が維持できるよう努めてまいります。</t>
    <rPh sb="88" eb="90">
      <t>ホジョ</t>
    </rPh>
    <rPh sb="186" eb="187">
      <t>タカ</t>
    </rPh>
    <phoneticPr fontId="4"/>
  </si>
  <si>
    <t>　供用開始から18年が経過しており、今後改修等の必要な時期が到来することになります。
　本年度末時点において、施設の大きな改修はありません。管路施設については、各個人による管理となります。</t>
    <phoneticPr fontId="4"/>
  </si>
  <si>
    <t>　本市の特定地域生活排水処理事業は、地域を限定した秋津川地域（１地区）で行っている事業です。会計については、令和６年４月１日より、地方公営企業法の一部を適用し、公営企業会計へ移行していることから、各指標は１年度分のみの数値となっております。
　今後、人口減少や高齢化により、料金収入の大幅な増加は難しいと考えられるため、施設維持管理経費の更なる節減を図り、適正かつ必要最小限の管理に努めながら、地域の生活環境の向上を図り、経営の安定化に努めてまいります。</t>
    <rPh sb="1" eb="3">
      <t>ホンシ</t>
    </rPh>
    <rPh sb="18" eb="20">
      <t>チイキ</t>
    </rPh>
    <rPh sb="21" eb="23">
      <t>ゲンテイ</t>
    </rPh>
    <rPh sb="32" eb="34">
      <t>チク</t>
    </rPh>
    <rPh sb="127" eb="12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</si>
</sst>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C3-422C-A614-1D8C9F0301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BC3-422C-A614-1D8C9F0301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46.67</c:v>
                </c:pt>
              </c:numCache>
            </c:numRef>
          </c:val>
          <c:extLst>
            <c:ext xmlns:c16="http://schemas.microsoft.com/office/drawing/2014/chart" uri="{C3380CC4-5D6E-409C-BE32-E72D297353CC}">
              <c16:uniqueId val="{00000000-4F47-46B4-B348-1067F3D649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4F47-46B4-B348-1067F3D649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7A1F-4F5F-B001-8BFA8E9AF6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7A1F-4F5F-B001-8BFA8E9AF6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97.37</c:v>
                </c:pt>
              </c:numCache>
            </c:numRef>
          </c:val>
          <c:extLst>
            <c:ext xmlns:c16="http://schemas.microsoft.com/office/drawing/2014/chart" uri="{C3380CC4-5D6E-409C-BE32-E72D297353CC}">
              <c16:uniqueId val="{00000000-A848-4FC1-B83B-8AEB743D14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A848-4FC1-B83B-8AEB743D14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6.04</c:v>
                </c:pt>
              </c:numCache>
            </c:numRef>
          </c:val>
          <c:extLst>
            <c:ext xmlns:c16="http://schemas.microsoft.com/office/drawing/2014/chart" uri="{C3380CC4-5D6E-409C-BE32-E72D297353CC}">
              <c16:uniqueId val="{00000000-3CD3-43E3-B635-D16799445FC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3CD3-43E3-B635-D16799445FC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F9-47DE-A4A5-3E022A119A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DF9-47DE-A4A5-3E022A119A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82.96</c:v>
                </c:pt>
              </c:numCache>
            </c:numRef>
          </c:val>
          <c:extLst>
            <c:ext xmlns:c16="http://schemas.microsoft.com/office/drawing/2014/chart" uri="{C3380CC4-5D6E-409C-BE32-E72D297353CC}">
              <c16:uniqueId val="{00000000-2AA7-41BE-9CE2-2CF3EA1BE1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2AA7-41BE-9CE2-2CF3EA1BE1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83.92</c:v>
                </c:pt>
              </c:numCache>
            </c:numRef>
          </c:val>
          <c:extLst>
            <c:ext xmlns:c16="http://schemas.microsoft.com/office/drawing/2014/chart" uri="{C3380CC4-5D6E-409C-BE32-E72D297353CC}">
              <c16:uniqueId val="{00000000-CDB6-4235-8718-AB0792BADB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CDB6-4235-8718-AB0792BADB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498.02</c:v>
                </c:pt>
              </c:numCache>
            </c:numRef>
          </c:val>
          <c:extLst>
            <c:ext xmlns:c16="http://schemas.microsoft.com/office/drawing/2014/chart" uri="{C3380CC4-5D6E-409C-BE32-E72D297353CC}">
              <c16:uniqueId val="{00000000-FB98-41B6-9280-EAC81AC82C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FB98-41B6-9280-EAC81AC82C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60.88</c:v>
                </c:pt>
              </c:numCache>
            </c:numRef>
          </c:val>
          <c:extLst>
            <c:ext xmlns:c16="http://schemas.microsoft.com/office/drawing/2014/chart" uri="{C3380CC4-5D6E-409C-BE32-E72D297353CC}">
              <c16:uniqueId val="{00000000-5DC9-4A75-9DDE-90CFFA6B85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5DC9-4A75-9DDE-90CFFA6B85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347.78</c:v>
                </c:pt>
              </c:numCache>
            </c:numRef>
          </c:val>
          <c:extLst>
            <c:ext xmlns:c16="http://schemas.microsoft.com/office/drawing/2014/chart" uri="{C3380CC4-5D6E-409C-BE32-E72D297353CC}">
              <c16:uniqueId val="{00000000-B8B0-4F48-8E16-8ECA13A31A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B8B0-4F48-8E16-8ECA13A31A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G1" sqref="G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和歌山県　田辺市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67316</v>
      </c>
      <c r="AM8" s="54"/>
      <c r="AN8" s="54"/>
      <c r="AO8" s="54"/>
      <c r="AP8" s="54"/>
      <c r="AQ8" s="54"/>
      <c r="AR8" s="54"/>
      <c r="AS8" s="54"/>
      <c r="AT8" s="53">
        <f>データ!T6</f>
        <v>1026.8900000000001</v>
      </c>
      <c r="AU8" s="53"/>
      <c r="AV8" s="53"/>
      <c r="AW8" s="53"/>
      <c r="AX8" s="53"/>
      <c r="AY8" s="53"/>
      <c r="AZ8" s="53"/>
      <c r="BA8" s="53"/>
      <c r="BB8" s="53">
        <f>データ!U6</f>
        <v>65.55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42.78</v>
      </c>
      <c r="J10" s="53"/>
      <c r="K10" s="53"/>
      <c r="L10" s="53"/>
      <c r="M10" s="53"/>
      <c r="N10" s="53"/>
      <c r="O10" s="53"/>
      <c r="P10" s="53">
        <f>データ!P6</f>
        <v>0.3</v>
      </c>
      <c r="Q10" s="53"/>
      <c r="R10" s="53"/>
      <c r="S10" s="53"/>
      <c r="T10" s="53"/>
      <c r="U10" s="53"/>
      <c r="V10" s="53"/>
      <c r="W10" s="53">
        <f>データ!Q6</f>
        <v>100</v>
      </c>
      <c r="X10" s="53"/>
      <c r="Y10" s="53"/>
      <c r="Z10" s="53"/>
      <c r="AA10" s="53"/>
      <c r="AB10" s="53"/>
      <c r="AC10" s="53"/>
      <c r="AD10" s="54">
        <f>データ!R6</f>
        <v>3850</v>
      </c>
      <c r="AE10" s="54"/>
      <c r="AF10" s="54"/>
      <c r="AG10" s="54"/>
      <c r="AH10" s="54"/>
      <c r="AI10" s="54"/>
      <c r="AJ10" s="54"/>
      <c r="AK10" s="2"/>
      <c r="AL10" s="54">
        <f>データ!V6</f>
        <v>203</v>
      </c>
      <c r="AM10" s="54"/>
      <c r="AN10" s="54"/>
      <c r="AO10" s="54"/>
      <c r="AP10" s="54"/>
      <c r="AQ10" s="54"/>
      <c r="AR10" s="54"/>
      <c r="AS10" s="54"/>
      <c r="AT10" s="53">
        <f>データ!W6</f>
        <v>25.25</v>
      </c>
      <c r="AU10" s="53"/>
      <c r="AV10" s="53"/>
      <c r="AW10" s="53"/>
      <c r="AX10" s="53"/>
      <c r="AY10" s="53"/>
      <c r="AZ10" s="53"/>
      <c r="BA10" s="53"/>
      <c r="BB10" s="53">
        <f>データ!X6</f>
        <v>8.0399999999999991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GApfy6ySJJubzCYwwyUGXuxyVdgjj4+xxfOIQE6ri+taNySC538poPZ6SW74Lghu7Td/iat6WwsuUhrk7R6kg==" saltValue="2tjyHQYuT2UZnIFlIQyd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302066</v>
      </c>
      <c r="D6" s="19">
        <f t="shared" si="3"/>
        <v>46</v>
      </c>
      <c r="E6" s="19">
        <f t="shared" si="3"/>
        <v>18</v>
      </c>
      <c r="F6" s="19">
        <f t="shared" si="3"/>
        <v>0</v>
      </c>
      <c r="G6" s="19">
        <f t="shared" si="3"/>
        <v>0</v>
      </c>
      <c r="H6" s="19" t="str">
        <f t="shared" si="3"/>
        <v>和歌山県　田辺市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42.78</v>
      </c>
      <c r="P6" s="20">
        <f t="shared" si="3"/>
        <v>0.3</v>
      </c>
      <c r="Q6" s="20">
        <f t="shared" si="3"/>
        <v>100</v>
      </c>
      <c r="R6" s="20">
        <f t="shared" si="3"/>
        <v>3850</v>
      </c>
      <c r="S6" s="20">
        <f t="shared" si="3"/>
        <v>67316</v>
      </c>
      <c r="T6" s="20">
        <f t="shared" si="3"/>
        <v>1026.8900000000001</v>
      </c>
      <c r="U6" s="20">
        <f t="shared" si="3"/>
        <v>65.55</v>
      </c>
      <c r="V6" s="20">
        <f t="shared" si="3"/>
        <v>203</v>
      </c>
      <c r="W6" s="20">
        <f t="shared" si="3"/>
        <v>25.25</v>
      </c>
      <c r="X6" s="20">
        <f t="shared" si="3"/>
        <v>8.0399999999999991</v>
      </c>
      <c r="Y6" s="21" t="str">
        <f>IF(Y7="",NA(),Y7)</f>
        <v>-</v>
      </c>
      <c r="Z6" s="21" t="str">
        <f t="shared" ref="Z6:AH6" si="4">IF(Z7="",NA(),Z7)</f>
        <v>-</v>
      </c>
      <c r="AA6" s="21" t="str">
        <f t="shared" si="4"/>
        <v>-</v>
      </c>
      <c r="AB6" s="21" t="str">
        <f t="shared" si="4"/>
        <v>-</v>
      </c>
      <c r="AC6" s="21">
        <f t="shared" si="4"/>
        <v>97.37</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82.96</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83.92</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498.02</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60.88</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347.78</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46.67</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6.04</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302066</v>
      </c>
      <c r="D7" s="23">
        <v>46</v>
      </c>
      <c r="E7" s="23">
        <v>18</v>
      </c>
      <c r="F7" s="23">
        <v>0</v>
      </c>
      <c r="G7" s="23">
        <v>0</v>
      </c>
      <c r="H7" s="23" t="s">
        <v>96</v>
      </c>
      <c r="I7" s="23" t="s">
        <v>97</v>
      </c>
      <c r="J7" s="23" t="s">
        <v>98</v>
      </c>
      <c r="K7" s="23" t="s">
        <v>99</v>
      </c>
      <c r="L7" s="23" t="s">
        <v>100</v>
      </c>
      <c r="M7" s="23" t="s">
        <v>101</v>
      </c>
      <c r="N7" s="24" t="s">
        <v>102</v>
      </c>
      <c r="O7" s="24">
        <v>42.78</v>
      </c>
      <c r="P7" s="24">
        <v>0.3</v>
      </c>
      <c r="Q7" s="24">
        <v>100</v>
      </c>
      <c r="R7" s="24">
        <v>3850</v>
      </c>
      <c r="S7" s="24">
        <v>67316</v>
      </c>
      <c r="T7" s="24">
        <v>1026.8900000000001</v>
      </c>
      <c r="U7" s="24">
        <v>65.55</v>
      </c>
      <c r="V7" s="24">
        <v>203</v>
      </c>
      <c r="W7" s="24">
        <v>25.25</v>
      </c>
      <c r="X7" s="24">
        <v>8.0399999999999991</v>
      </c>
      <c r="Y7" s="24" t="s">
        <v>102</v>
      </c>
      <c r="Z7" s="24" t="s">
        <v>102</v>
      </c>
      <c r="AA7" s="24" t="s">
        <v>102</v>
      </c>
      <c r="AB7" s="24" t="s">
        <v>102</v>
      </c>
      <c r="AC7" s="24">
        <v>97.37</v>
      </c>
      <c r="AD7" s="24" t="s">
        <v>102</v>
      </c>
      <c r="AE7" s="24" t="s">
        <v>102</v>
      </c>
      <c r="AF7" s="24" t="s">
        <v>102</v>
      </c>
      <c r="AG7" s="24" t="s">
        <v>102</v>
      </c>
      <c r="AH7" s="24">
        <v>99.24</v>
      </c>
      <c r="AI7" s="24">
        <v>100.06</v>
      </c>
      <c r="AJ7" s="24" t="s">
        <v>102</v>
      </c>
      <c r="AK7" s="24" t="s">
        <v>102</v>
      </c>
      <c r="AL7" s="24" t="s">
        <v>102</v>
      </c>
      <c r="AM7" s="24" t="s">
        <v>102</v>
      </c>
      <c r="AN7" s="24">
        <v>82.96</v>
      </c>
      <c r="AO7" s="24" t="s">
        <v>102</v>
      </c>
      <c r="AP7" s="24" t="s">
        <v>102</v>
      </c>
      <c r="AQ7" s="24" t="s">
        <v>102</v>
      </c>
      <c r="AR7" s="24" t="s">
        <v>102</v>
      </c>
      <c r="AS7" s="24">
        <v>89.91</v>
      </c>
      <c r="AT7" s="24">
        <v>84.61</v>
      </c>
      <c r="AU7" s="24" t="s">
        <v>102</v>
      </c>
      <c r="AV7" s="24" t="s">
        <v>102</v>
      </c>
      <c r="AW7" s="24" t="s">
        <v>102</v>
      </c>
      <c r="AX7" s="24" t="s">
        <v>102</v>
      </c>
      <c r="AY7" s="24">
        <v>83.92</v>
      </c>
      <c r="AZ7" s="24" t="s">
        <v>102</v>
      </c>
      <c r="BA7" s="24" t="s">
        <v>102</v>
      </c>
      <c r="BB7" s="24" t="s">
        <v>102</v>
      </c>
      <c r="BC7" s="24" t="s">
        <v>102</v>
      </c>
      <c r="BD7" s="24">
        <v>103.61</v>
      </c>
      <c r="BE7" s="24">
        <v>106.63</v>
      </c>
      <c r="BF7" s="24" t="s">
        <v>102</v>
      </c>
      <c r="BG7" s="24" t="s">
        <v>102</v>
      </c>
      <c r="BH7" s="24" t="s">
        <v>102</v>
      </c>
      <c r="BI7" s="24" t="s">
        <v>102</v>
      </c>
      <c r="BJ7" s="24">
        <v>498.02</v>
      </c>
      <c r="BK7" s="24" t="s">
        <v>102</v>
      </c>
      <c r="BL7" s="24" t="s">
        <v>102</v>
      </c>
      <c r="BM7" s="24" t="s">
        <v>102</v>
      </c>
      <c r="BN7" s="24" t="s">
        <v>102</v>
      </c>
      <c r="BO7" s="24">
        <v>368.83</v>
      </c>
      <c r="BP7" s="24">
        <v>386.06</v>
      </c>
      <c r="BQ7" s="24" t="s">
        <v>102</v>
      </c>
      <c r="BR7" s="24" t="s">
        <v>102</v>
      </c>
      <c r="BS7" s="24" t="s">
        <v>102</v>
      </c>
      <c r="BT7" s="24" t="s">
        <v>102</v>
      </c>
      <c r="BU7" s="24">
        <v>60.88</v>
      </c>
      <c r="BV7" s="24" t="s">
        <v>102</v>
      </c>
      <c r="BW7" s="24" t="s">
        <v>102</v>
      </c>
      <c r="BX7" s="24" t="s">
        <v>102</v>
      </c>
      <c r="BY7" s="24" t="s">
        <v>102</v>
      </c>
      <c r="BZ7" s="24">
        <v>53.25</v>
      </c>
      <c r="CA7" s="24">
        <v>51.14</v>
      </c>
      <c r="CB7" s="24" t="s">
        <v>102</v>
      </c>
      <c r="CC7" s="24" t="s">
        <v>102</v>
      </c>
      <c r="CD7" s="24" t="s">
        <v>102</v>
      </c>
      <c r="CE7" s="24" t="s">
        <v>102</v>
      </c>
      <c r="CF7" s="24">
        <v>347.78</v>
      </c>
      <c r="CG7" s="24" t="s">
        <v>102</v>
      </c>
      <c r="CH7" s="24" t="s">
        <v>102</v>
      </c>
      <c r="CI7" s="24" t="s">
        <v>102</v>
      </c>
      <c r="CJ7" s="24" t="s">
        <v>102</v>
      </c>
      <c r="CK7" s="24">
        <v>325.45</v>
      </c>
      <c r="CL7" s="24">
        <v>329.31</v>
      </c>
      <c r="CM7" s="24" t="s">
        <v>102</v>
      </c>
      <c r="CN7" s="24" t="s">
        <v>102</v>
      </c>
      <c r="CO7" s="24" t="s">
        <v>102</v>
      </c>
      <c r="CP7" s="24" t="s">
        <v>102</v>
      </c>
      <c r="CQ7" s="24">
        <v>46.67</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6.04</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2025-12-23T06:31:02Z</dcterms:created>
  <dcterms:modified xsi:type="dcterms:W3CDTF">2026-01-19T07:56:05Z</dcterms:modified>
  <cp:category/>
</cp:coreProperties>
</file>