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0.0.21\tanabelg\040800財政課\財政係\調査\公営企業\09.公営企業経営比較分析\Ｒ７年度\2.資料\◆各課回答\"/>
    </mc:Choice>
  </mc:AlternateContent>
  <xr:revisionPtr revIDLastSave="0" documentId="13_ncr:1_{4C3809D8-71AA-4A97-89F2-046EA094778C}" xr6:coauthVersionLast="47" xr6:coauthVersionMax="47" xr10:uidLastSave="{00000000-0000-0000-0000-000000000000}"/>
  <workbookProtection workbookAlgorithmName="SHA-512" workbookHashValue="yPGhnKOSSe29tzYL3WzgRsMWI4NTq3pNkwZbFKZWCy/efUNq73jyzSZ6f4gbrx3bpTRGtGbN+hUxUIeaImZGcA==" workbookSaltValue="wMlVQupwWIas9DqcwzC5xQ==" workbookSpinCount="100000" lockStructure="1"/>
  <bookViews>
    <workbookView xWindow="1515" yWindow="1515" windowWidth="20640" windowHeight="137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BB10" i="4"/>
  <c r="P10" i="4"/>
  <c r="W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<sst xmlns="http://schemas.openxmlformats.org/spreadsheetml/2006/main" count="319" uniqueCount="117">
  <si>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</si>
  <si>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</si>
  <si>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</si>
  <si>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</si>
  <si>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</si>
  <si>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</si>
  <si>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</si>
  <si>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</si>
  <si>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</si>
  <si>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</si>
  <si>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</si>
  <si>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</si>
  <si>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</si>
  <si>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</si>
  <si>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</si>
  <si>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</si>
  <si>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</si>
  <si>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</si>
  <si>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</si>
  <si>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</si>
  <si>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</si>
  <si>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</si>
  <si>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</si>
  <si>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</si>
  <si>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</si>
  <si>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</si>
  <si>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</si>
  <si>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</si>
  <si>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</si>
  <si>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</si>
  <si>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</si>
  <si>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</si>
  <si>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</si>
  <si>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</si>
  <si>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</si>
  <si>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</si>
  <si>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</si>
  <si>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</si>
  <si>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</si>
  <si>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</si>
  <si>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</si>
  <si>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</si>
  <si>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</si>
  <si>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</si>
  <si>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</si>
  <si>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</si>
  <si>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</si>
  <si>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</si>
  <si>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</si>
  <si>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</si>
  <si>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</si>
  <si>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</si>
  <si>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</si>
  <si>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</si>
  <si>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</si>
  <si>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</si>
  <si>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</si>
  <si>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</si>
  <si>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</si>
  <si>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</si>
  <si>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</si>
  <si>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</si>
  <si>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</si>
  <si>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</si>
  <si>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</si>
  <si>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</si>
  <si>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</si>
  <si>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</si>
  <si>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</si>
  <si>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</si>
  <si>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</si>
  <si>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</si>
  <si>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</si>
  <si>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</si>
  <si>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</si>
  <si>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</si>
  <si>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</si>
  <si>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</si>
  <si>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</si>
  <si>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</si>
  <si>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</si>
  <si>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</si>
  <si>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</si>
  <si>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</si>
  <si>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</si>
  <si>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</si>
  <si>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</si>
  <si>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</si>
  <si>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</si>
  <si>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</si>
  <si>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</si>
  <si>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</si>
  <si>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</si>
  <si>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</si>
  <si>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</si>
  <si>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</si>
  <si>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</si>
  <si>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</si>
  <si>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</si>
  <si>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</si>
  <si>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</si>
  <si>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</si>
  <si>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</si>
  <si>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</si>
  <si>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</si>
  <si>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</si>
  <si>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</si>
  <si>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</si>
  <si>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</si>
  <si>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</si>
  <si>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</si>
  <si>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</si>
  <si>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</si>
  <si>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</si>
  <si>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あり、一般会計からの補助金収入に頼らざるを得ない状況です。
　今後、経営改善に向け施設維持管理経費の更なる節減や、計画的な施設改修等に努めてまいります。
　汚水処理原価は、類似団体より低い数値となっておりますが、今後も接続率の向上や有収水量の増加に努め、汚水処理原価の更なる改善に努めてまいります。
　施設利用率は、類似団体より低い状況でありますので、今後もさらに接続促進の普及啓発・周知活動を行い、施設利用率を高めていけるよう努めてまいります。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水洗化率は、類似団体より低い水準となっており、使用料収入の増加を図るためにも水洗化率向上の取組に努めてまいります。</t>
    <rPh sb="88" eb="90">
      <t>ホジョ</t>
    </rPh>
    <rPh sb="170" eb="171">
      <t>ヒク</t>
    </rPh>
    <rPh sb="212" eb="213">
      <t>サラ</t>
    </rPh>
    <phoneticPr fontId="4"/>
  </si>
  <si>
    <t>　供用開始から20年～33年が経過しており改修等が必要な時期となってきております。計画的な改修を行うため、平成28年度に施設及び管路等の機能診断調査と最適整備構想（長期的な改修計画）の策定を行いました。
　今後も引き続き、計画的な施設の改修を行うことにより、施設の長寿命化及びライフサイクルコストの低減を図りたいと考えております。</t>
    <rPh sb="106" eb="107">
      <t>ヒ</t>
    </rPh>
    <rPh sb="108" eb="109">
      <t>ツヅ</t>
    </rPh>
    <phoneticPr fontId="4"/>
  </si>
  <si>
    <t>　本市の農業集落排水事業は、平成17年度の市町村合併以前から旧田辺市において、地域を限定した農業の集落地域（10地区）で行っている事業です。会計については、令和６年４月１日より、地方公営企業法の一部を適用し、公営企業会計へ移行していることから、各指標は１年度分のみの数値となっておりま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rPh sb="39" eb="41">
      <t>チイキ</t>
    </rPh>
    <rPh sb="42" eb="44">
      <t>ゲンテイ</t>
    </rPh>
    <rPh sb="56" eb="58">
      <t>チク</t>
    </rPh>
    <rPh sb="70" eb="72">
      <t>カイケイ</t>
    </rPh>
    <rPh sb="89" eb="91">
      <t>チホウ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</si>
</sst>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39-44E0-B305-C489DCD8A2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639-44E0-B305-C489DCD8A2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42.54</c:v>
                </c:pt>
              </c:numCache>
            </c:numRef>
          </c:val>
          <c:extLst>
            <c:ext xmlns:c16="http://schemas.microsoft.com/office/drawing/2014/chart" uri="{C3380CC4-5D6E-409C-BE32-E72D297353CC}">
              <c16:uniqueId val="{00000000-3975-47C2-A257-D7126D03C3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3975-47C2-A257-D7126D03C3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81.12</c:v>
                </c:pt>
              </c:numCache>
            </c:numRef>
          </c:val>
          <c:extLst>
            <c:ext xmlns:c16="http://schemas.microsoft.com/office/drawing/2014/chart" uri="{C3380CC4-5D6E-409C-BE32-E72D297353CC}">
              <c16:uniqueId val="{00000000-FBB0-4973-B9D8-3308A51F22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FBB0-4973-B9D8-3308A51F22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127.33</c:v>
                </c:pt>
              </c:numCache>
            </c:numRef>
          </c:val>
          <c:extLst>
            <c:ext xmlns:c16="http://schemas.microsoft.com/office/drawing/2014/chart" uri="{C3380CC4-5D6E-409C-BE32-E72D297353CC}">
              <c16:uniqueId val="{00000000-D227-4A0E-9CFB-E28BBE4DCB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D227-4A0E-9CFB-E28BBE4DCB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4.05</c:v>
                </c:pt>
              </c:numCache>
            </c:numRef>
          </c:val>
          <c:extLst>
            <c:ext xmlns:c16="http://schemas.microsoft.com/office/drawing/2014/chart" uri="{C3380CC4-5D6E-409C-BE32-E72D297353CC}">
              <c16:uniqueId val="{00000000-2A34-4419-93FD-B8237BBAE7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A34-4419-93FD-B8237BBAE7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FE-4232-BD3F-413713500E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FFE-4232-BD3F-413713500E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6F-438C-B4EB-E6CCA4DF9D1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C56F-438C-B4EB-E6CCA4DF9D1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23.24</c:v>
                </c:pt>
              </c:numCache>
            </c:numRef>
          </c:val>
          <c:extLst>
            <c:ext xmlns:c16="http://schemas.microsoft.com/office/drawing/2014/chart" uri="{C3380CC4-5D6E-409C-BE32-E72D297353CC}">
              <c16:uniqueId val="{00000000-D45F-4737-862E-6092285B93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D45F-4737-862E-6092285B93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636.22</c:v>
                </c:pt>
              </c:numCache>
            </c:numRef>
          </c:val>
          <c:extLst>
            <c:ext xmlns:c16="http://schemas.microsoft.com/office/drawing/2014/chart" uri="{C3380CC4-5D6E-409C-BE32-E72D297353CC}">
              <c16:uniqueId val="{00000000-AB57-4AD8-80F3-1E540107BF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AB57-4AD8-80F3-1E540107BF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67.069999999999993</c:v>
                </c:pt>
              </c:numCache>
            </c:numRef>
          </c:val>
          <c:extLst>
            <c:ext xmlns:c16="http://schemas.microsoft.com/office/drawing/2014/chart" uri="{C3380CC4-5D6E-409C-BE32-E72D297353CC}">
              <c16:uniqueId val="{00000000-0212-49D9-B9F6-3142F079CA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0212-49D9-B9F6-3142F079CA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206.97</c:v>
                </c:pt>
              </c:numCache>
            </c:numRef>
          </c:val>
          <c:extLst>
            <c:ext xmlns:c16="http://schemas.microsoft.com/office/drawing/2014/chart" uri="{C3380CC4-5D6E-409C-BE32-E72D297353CC}">
              <c16:uniqueId val="{00000000-B6E9-4FD4-A9EB-4595B6950D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B6E9-4FD4-A9EB-4595B6950D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1" sqref="C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田辺市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67316</v>
      </c>
      <c r="AM8" s="44"/>
      <c r="AN8" s="44"/>
      <c r="AO8" s="44"/>
      <c r="AP8" s="44"/>
      <c r="AQ8" s="44"/>
      <c r="AR8" s="44"/>
      <c r="AS8" s="44"/>
      <c r="AT8" s="45">
        <f>データ!T6</f>
        <v>1026.8900000000001</v>
      </c>
      <c r="AU8" s="45"/>
      <c r="AV8" s="45"/>
      <c r="AW8" s="45"/>
      <c r="AX8" s="45"/>
      <c r="AY8" s="45"/>
      <c r="AZ8" s="45"/>
      <c r="BA8" s="45"/>
      <c r="BB8" s="45">
        <f>データ!U6</f>
        <v>65.55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86.95</v>
      </c>
      <c r="J10" s="45"/>
      <c r="K10" s="45"/>
      <c r="L10" s="45"/>
      <c r="M10" s="45"/>
      <c r="N10" s="45"/>
      <c r="O10" s="45"/>
      <c r="P10" s="45">
        <f>データ!P6</f>
        <v>12.01</v>
      </c>
      <c r="Q10" s="45"/>
      <c r="R10" s="45"/>
      <c r="S10" s="45"/>
      <c r="T10" s="45"/>
      <c r="U10" s="45"/>
      <c r="V10" s="45"/>
      <c r="W10" s="45">
        <f>データ!Q6</f>
        <v>100</v>
      </c>
      <c r="X10" s="45"/>
      <c r="Y10" s="45"/>
      <c r="Z10" s="45"/>
      <c r="AA10" s="45"/>
      <c r="AB10" s="45"/>
      <c r="AC10" s="45"/>
      <c r="AD10" s="44">
        <f>データ!R6</f>
        <v>3850</v>
      </c>
      <c r="AE10" s="44"/>
      <c r="AF10" s="44"/>
      <c r="AG10" s="44"/>
      <c r="AH10" s="44"/>
      <c r="AI10" s="44"/>
      <c r="AJ10" s="44"/>
      <c r="AK10" s="2"/>
      <c r="AL10" s="44">
        <f>データ!V6</f>
        <v>8017</v>
      </c>
      <c r="AM10" s="44"/>
      <c r="AN10" s="44"/>
      <c r="AO10" s="44"/>
      <c r="AP10" s="44"/>
      <c r="AQ10" s="44"/>
      <c r="AR10" s="44"/>
      <c r="AS10" s="44"/>
      <c r="AT10" s="45">
        <f>データ!W6</f>
        <v>3.35</v>
      </c>
      <c r="AU10" s="45"/>
      <c r="AV10" s="45"/>
      <c r="AW10" s="45"/>
      <c r="AX10" s="45"/>
      <c r="AY10" s="45"/>
      <c r="AZ10" s="45"/>
      <c r="BA10" s="45"/>
      <c r="BB10" s="45">
        <f>データ!X6</f>
        <v>2393.13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vU0e1QI5BzsST95sdtO2v0v3MGN3UP5dCOXK01wbDr+ITzj2NGj9dfL94enCIkr0jblFcdwF6GCSGaxW9PMHQ==" saltValue="5cCTNzEwnJB1nLA3mDUW0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302066</v>
      </c>
      <c r="D6" s="19">
        <f t="shared" si="3"/>
        <v>46</v>
      </c>
      <c r="E6" s="19">
        <f t="shared" si="3"/>
        <v>17</v>
      </c>
      <c r="F6" s="19">
        <f t="shared" si="3"/>
        <v>5</v>
      </c>
      <c r="G6" s="19">
        <f t="shared" si="3"/>
        <v>0</v>
      </c>
      <c r="H6" s="19" t="str">
        <f t="shared" si="3"/>
        <v>和歌山県　田辺市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86.95</v>
      </c>
      <c r="P6" s="20">
        <f t="shared" si="3"/>
        <v>12.01</v>
      </c>
      <c r="Q6" s="20">
        <f t="shared" si="3"/>
        <v>100</v>
      </c>
      <c r="R6" s="20">
        <f t="shared" si="3"/>
        <v>3850</v>
      </c>
      <c r="S6" s="20">
        <f t="shared" si="3"/>
        <v>67316</v>
      </c>
      <c r="T6" s="20">
        <f t="shared" si="3"/>
        <v>1026.8900000000001</v>
      </c>
      <c r="U6" s="20">
        <f t="shared" si="3"/>
        <v>65.55</v>
      </c>
      <c r="V6" s="20">
        <f t="shared" si="3"/>
        <v>8017</v>
      </c>
      <c r="W6" s="20">
        <f t="shared" si="3"/>
        <v>3.35</v>
      </c>
      <c r="X6" s="20">
        <f t="shared" si="3"/>
        <v>2393.13</v>
      </c>
      <c r="Y6" s="21" t="str">
        <f>IF(Y7="",NA(),Y7)</f>
        <v>-</v>
      </c>
      <c r="Z6" s="21" t="str">
        <f t="shared" ref="Z6:AH6" si="4">IF(Z7="",NA(),Z7)</f>
        <v>-</v>
      </c>
      <c r="AA6" s="21" t="str">
        <f t="shared" si="4"/>
        <v>-</v>
      </c>
      <c r="AB6" s="21" t="str">
        <f t="shared" si="4"/>
        <v>-</v>
      </c>
      <c r="AC6" s="21">
        <f t="shared" si="4"/>
        <v>127.33</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23.24</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636.22</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67.069999999999993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206.97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42.54</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81.12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4.05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302066</v>
      </c>
      <c r="D7" s="23">
        <v>46</v>
      </c>
      <c r="E7" s="23">
        <v>17</v>
      </c>
      <c r="F7" s="23">
        <v>5</v>
      </c>
      <c r="G7" s="23">
        <v>0</v>
      </c>
      <c r="H7" s="23" t="s">
        <v>96</v>
      </c>
      <c r="I7" s="23" t="s">
        <v>97</v>
      </c>
      <c r="J7" s="23" t="s">
        <v>98</v>
      </c>
      <c r="K7" s="23" t="s">
        <v>99</v>
      </c>
      <c r="L7" s="23" t="s">
        <v>100</v>
      </c>
      <c r="M7" s="23" t="s">
        <v>101</v>
      </c>
      <c r="N7" s="24" t="s">
        <v>102</v>
      </c>
      <c r="O7" s="24">
        <v>86.95</v>
      </c>
      <c r="P7" s="24">
        <v>12.01</v>
      </c>
      <c r="Q7" s="24">
        <v>100</v>
      </c>
      <c r="R7" s="24">
        <v>3850</v>
      </c>
      <c r="S7" s="24">
        <v>67316</v>
      </c>
      <c r="T7" s="24">
        <v>1026.8900000000001</v>
      </c>
      <c r="U7" s="24">
        <v>65.55</v>
      </c>
      <c r="V7" s="24">
        <v>8017</v>
      </c>
      <c r="W7" s="24">
        <v>3.35</v>
      </c>
      <c r="X7" s="24">
        <v>2393.13</v>
      </c>
      <c r="Y7" s="24" t="s">
        <v>102</v>
      </c>
      <c r="Z7" s="24" t="s">
        <v>102</v>
      </c>
      <c r="AA7" s="24" t="s">
        <v>102</v>
      </c>
      <c r="AB7" s="24" t="s">
        <v>102</v>
      </c>
      <c r="AC7" s="24">
        <v>127.33</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23.24</v>
      </c>
      <c r="AZ7" s="24" t="s">
        <v>102</v>
      </c>
      <c r="BA7" s="24" t="s">
        <v>102</v>
      </c>
      <c r="BB7" s="24" t="s">
        <v>102</v>
      </c>
      <c r="BC7" s="24" t="s">
        <v>102</v>
      </c>
      <c r="BD7" s="24">
        <v>41.03</v>
      </c>
      <c r="BE7" s="24">
        <v>47.19</v>
      </c>
      <c r="BF7" s="24" t="s">
        <v>102</v>
      </c>
      <c r="BG7" s="24" t="s">
        <v>102</v>
      </c>
      <c r="BH7" s="24" t="s">
        <v>102</v>
      </c>
      <c r="BI7" s="24" t="s">
        <v>102</v>
      </c>
      <c r="BJ7" s="24">
        <v>636.22</v>
      </c>
      <c r="BK7" s="24" t="s">
        <v>102</v>
      </c>
      <c r="BL7" s="24" t="s">
        <v>102</v>
      </c>
      <c r="BM7" s="24" t="s">
        <v>102</v>
      </c>
      <c r="BN7" s="24" t="s">
        <v>102</v>
      </c>
      <c r="BO7" s="24">
        <v>796.8</v>
      </c>
      <c r="BP7" s="24">
        <v>798.1</v>
      </c>
      <c r="BQ7" s="24" t="s">
        <v>102</v>
      </c>
      <c r="BR7" s="24" t="s">
        <v>102</v>
      </c>
      <c r="BS7" s="24" t="s">
        <v>102</v>
      </c>
      <c r="BT7" s="24" t="s">
        <v>102</v>
      </c>
      <c r="BU7" s="24">
        <v>67.069999999999993</v>
      </c>
      <c r="BV7" s="24" t="s">
        <v>102</v>
      </c>
      <c r="BW7" s="24" t="s">
        <v>102</v>
      </c>
      <c r="BX7" s="24" t="s">
        <v>102</v>
      </c>
      <c r="BY7" s="24" t="s">
        <v>102</v>
      </c>
      <c r="BZ7" s="24">
        <v>58.41</v>
      </c>
      <c r="CA7" s="24">
        <v>54.51</v>
      </c>
      <c r="CB7" s="24" t="s">
        <v>102</v>
      </c>
      <c r="CC7" s="24" t="s">
        <v>102</v>
      </c>
      <c r="CD7" s="24" t="s">
        <v>102</v>
      </c>
      <c r="CE7" s="24" t="s">
        <v>102</v>
      </c>
      <c r="CF7" s="24">
        <v>206.97</v>
      </c>
      <c r="CG7" s="24" t="s">
        <v>102</v>
      </c>
      <c r="CH7" s="24" t="s">
        <v>102</v>
      </c>
      <c r="CI7" s="24" t="s">
        <v>102</v>
      </c>
      <c r="CJ7" s="24" t="s">
        <v>102</v>
      </c>
      <c r="CK7" s="24">
        <v>267.33999999999997</v>
      </c>
      <c r="CL7" s="24">
        <v>286.33</v>
      </c>
      <c r="CM7" s="24" t="s">
        <v>102</v>
      </c>
      <c r="CN7" s="24" t="s">
        <v>102</v>
      </c>
      <c r="CO7" s="24" t="s">
        <v>102</v>
      </c>
      <c r="CP7" s="24" t="s">
        <v>102</v>
      </c>
      <c r="CQ7" s="24">
        <v>42.54</v>
      </c>
      <c r="CR7" s="24" t="s">
        <v>102</v>
      </c>
      <c r="CS7" s="24" t="s">
        <v>102</v>
      </c>
      <c r="CT7" s="24" t="s">
        <v>102</v>
      </c>
      <c r="CU7" s="24" t="s">
        <v>102</v>
      </c>
      <c r="CV7" s="24">
        <v>52.34</v>
      </c>
      <c r="CW7" s="24">
        <v>49.92</v>
      </c>
      <c r="CX7" s="24" t="s">
        <v>102</v>
      </c>
      <c r="CY7" s="24" t="s">
        <v>102</v>
      </c>
      <c r="CZ7" s="24" t="s">
        <v>102</v>
      </c>
      <c r="DA7" s="24" t="s">
        <v>102</v>
      </c>
      <c r="DB7" s="24">
        <v>81.12</v>
      </c>
      <c r="DC7" s="24" t="s">
        <v>102</v>
      </c>
      <c r="DD7" s="24" t="s">
        <v>102</v>
      </c>
      <c r="DE7" s="24" t="s">
        <v>102</v>
      </c>
      <c r="DF7" s="24" t="s">
        <v>102</v>
      </c>
      <c r="DG7" s="24">
        <v>90.05</v>
      </c>
      <c r="DH7" s="24">
        <v>87.8</v>
      </c>
      <c r="DI7" s="24" t="s">
        <v>102</v>
      </c>
      <c r="DJ7" s="24" t="s">
        <v>102</v>
      </c>
      <c r="DK7" s="24" t="s">
        <v>102</v>
      </c>
      <c r="DL7" s="24" t="s">
        <v>102</v>
      </c>
      <c r="DM7" s="24">
        <v>4.05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2026-01-19T05:12:07Z</cp:lastPrinted>
  <dcterms:created xsi:type="dcterms:W3CDTF">2025-12-23T06:21:56Z</dcterms:created>
  <dcterms:modified xsi:type="dcterms:W3CDTF">2026-02-02T10:33:15Z</dcterms:modified>
  <cp:category/>
</cp:coreProperties>
</file>