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0.21\tanabelg\070200環境課\02_生活排水係\01庶務\03各種生活排水関係書\各種生活排水関係書\R7\R7_庁内調査\R8.1.18_【2_2〆】公営企業に係る経営比較分析表（令和６年度決算）の分析等について\回答\▲提出\"/>
    </mc:Choice>
  </mc:AlternateContent>
  <xr:revisionPtr revIDLastSave="0" documentId="13_ncr:1_{073D7FCB-1F57-48E6-93B5-005FF3DBC137}" xr6:coauthVersionLast="36" xr6:coauthVersionMax="36" xr10:uidLastSave="{00000000-0000-0000-0000-000000000000}"/>
  <workbookProtection workbookAlgorithmName="SHA-512" workbookHashValue="AZCERNza6Pk5OJY0qnpWHriphhKYJNKgl/oV32rPOSxabfpBX/bOE3EENSdIUI7JGeR9MQrKdoMJoeNlkGobqQ==" workbookSaltValue="x1OPfFwfWWIWiBQQXb+Cc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BB8" i="4"/>
  <c r="AD8" i="4"/>
  <c r="W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<sst xmlns="http://schemas.openxmlformats.org/spreadsheetml/2006/main" count="319" uniqueCount="116">
  <si>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</si>
  <si>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</si>
  <si>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</si>
  <si>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</si>
  <si>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</si>
  <si>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</si>
  <si>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</si>
  <si>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</si>
  <si>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</si>
  <si>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</si>
  <si>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</si>
  <si>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</si>
  <si>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</si>
  <si>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</si>
  <si>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</si>
  <si>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</si>
  <si>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</si>
  <si>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</si>
  <si>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</si>
  <si>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</si>
  <si>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</si>
  <si>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</si>
  <si>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</si>
  <si>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</si>
  <si>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</si>
  <si>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</si>
  <si>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</si>
  <si>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</si>
  <si>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</si>
  <si>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</si>
  <si>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</si>
  <si>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</si>
  <si>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</si>
  <si>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</si>
  <si>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</si>
  <si>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</si>
  <si>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</si>
  <si>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</si>
  <si>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</si>
  <si>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</si>
  <si>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</si>
  <si>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</si>
  <si>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</si>
  <si>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</si>
  <si>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</si>
  <si>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</si>
  <si>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</si>
  <si>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</si>
  <si>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</si>
  <si>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</si>
  <si>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</si>
  <si>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</si>
  <si>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</si>
  <si>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</si>
  <si>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</si>
  <si>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</si>
  <si>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</si>
  <si>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</si>
  <si>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</si>
  <si>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</si>
  <si>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</si>
  <si>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</si>
  <si>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</si>
  <si>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</si>
  <si>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</si>
  <si>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</si>
  <si>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</si>
  <si>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</si>
  <si>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</si>
  <si>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</si>
  <si>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</si>
  <si>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</si>
  <si>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</si>
  <si>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</si>
  <si>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</si>
  <si>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</si>
  <si>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</si>
  <si>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</si>
  <si>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</si>
  <si>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</si>
  <si>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</si>
  <si>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</si>
  <si>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</si>
  <si>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</si>
  <si>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</si>
  <si>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</si>
  <si>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</si>
  <si>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</si>
  <si>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</si>
  <si>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</si>
  <si>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</si>
  <si>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</si>
  <si>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</si>
  <si>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</si>
  <si>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</si>
  <si>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</si>
  <si>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</si>
  <si>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</si>
  <si>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</si>
  <si>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</si>
  <si>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</si>
  <si>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</si>
  <si>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</si>
  <si>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</si>
  <si>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</si>
  <si>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</si>
  <si>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</si>
  <si>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</si>
  <si>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</si>
  <si>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</si>
  <si>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</si>
  <si>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</si>
  <si>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</si>
  <si>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本来、料金収入で会計全体を賄う独立採算による経営が基本と考えますが、全体計画区域内の地域実情を勘案する中で、現状の料金収入のみで運営することは困難な状況であり、一般会計からの補助金収入に頼らざるを得ない状況です。
　今後、経営改善に向け施設維持管理経費の更なる節減や、計画的な施設改修等に努めてまいります。
　汚水処理原価は、類似団体より高い数値となっているため、接続率の向上を図るなど有収水量の増加に努め</t>
    </r>
    <r>
      <rPr>
        <sz val="11"/>
        <rFont val="ＭＳ ゴシック"/>
        <family val="3"/>
        <charset val="128"/>
      </rPr>
      <t>、汚水処理原価の改善に努めてまいります。
　施設利用率は、類似団体より低い状況でありますので、今後もさらに接続促進の普及啓発・周知活動を行い、施設利用率を高めていけるよう努めてまいります</t>
    </r>
    <r>
      <rPr>
        <sz val="11"/>
        <color theme="1"/>
        <rFont val="ＭＳ ゴシック"/>
        <family val="3"/>
        <charset val="128"/>
      </rPr>
      <t>。
　水洗化率は、類似団体より低い水準となっており、使用料収入の増加を図るためにも水洗化率向上の取組に努めてまいります。</t>
    </r>
    <rPh sb="88" eb="90">
      <t>ホジョ</t>
    </rPh>
    <rPh sb="170" eb="171">
      <t>タカ</t>
    </rPh>
    <rPh sb="239" eb="240">
      <t>ヒク</t>
    </rPh>
    <rPh sb="241" eb="243">
      <t>ジョウキョウ</t>
    </rPh>
    <rPh sb="314" eb="316">
      <t>スイジュン</t>
    </rPh>
    <phoneticPr fontId="4"/>
  </si>
  <si>
    <t>　供用開始から18年が経過しており、今後改修等の必要な時期が到来することになります。
　計画的な改修に備え、令和元年度に施設及び管路等の機能診断調査と機能保全計画（長期的な改修計画）の策定を行いました。
　今後も引き続き、老朽化により発生する改修経費も想定した計画的な老朽化対策に取り組んでまいります。</t>
    <rPh sb="1" eb="5">
      <t>キョウヨウカイシ</t>
    </rPh>
    <rPh sb="9" eb="10">
      <t>ネン</t>
    </rPh>
    <rPh sb="11" eb="13">
      <t>ケイカ</t>
    </rPh>
    <rPh sb="18" eb="20">
      <t>コンゴ</t>
    </rPh>
    <rPh sb="20" eb="23">
      <t>カイシュウトウ</t>
    </rPh>
    <rPh sb="24" eb="26">
      <t>ヒツヨウ</t>
    </rPh>
    <rPh sb="27" eb="29">
      <t>ジキ</t>
    </rPh>
    <rPh sb="30" eb="32">
      <t>トウライ</t>
    </rPh>
    <rPh sb="44" eb="47">
      <t>ケイカクテキ</t>
    </rPh>
    <rPh sb="48" eb="50">
      <t>カイシュウ</t>
    </rPh>
    <rPh sb="51" eb="52">
      <t>ソナ</t>
    </rPh>
    <phoneticPr fontId="4"/>
  </si>
  <si>
    <t>　本市の漁業集落排水事業は、地域を限定した漁業の集落地域（１地区）で行っている事業です。会計については、令和６年４月１日より、地方公営企業法の一部を適用し、公営企業会計へ移行していることから、各指標は１年度分のみの数値となっております。
　平成21年９月全域供用開始から平成28年度までは加入戸数も増加傾向で、料金収入も徐々に増加していましたが、平成29年度以降の料金収入は横ばいとなっており、更なる接続促進の啓発及び周知活動に努めるとともに、令和元年度に行った機能診断調査・機能保全計画（長期的な改修計画）に基づき、計画的かつ効率的な施設の維持管理を行い、地域の生活環境の向上を図り、経営の安定化に努めてまいります。</t>
    <rPh sb="21" eb="23">
      <t>ギョギョウ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</si>
</sst>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49A-42DA-ABB3-63E93EEF2D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49A-42DA-ABB3-63E93EEF2D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16.670000000000002</c:v>
                </c:pt>
              </c:numCache>
            </c:numRef>
          </c:val>
          <c:extLst>
            <c:ext xmlns:c16="http://schemas.microsoft.com/office/drawing/2014/chart" uri="{C3380CC4-5D6E-409C-BE32-E72D297353CC}">
              <c16:uniqueId val="{00000000-33E8-482C-AD40-C5E67DCC41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33E8-482C-AD40-C5E67DCC41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64.91</c:v>
                </c:pt>
              </c:numCache>
            </c:numRef>
          </c:val>
          <c:extLst>
            <c:ext xmlns:c16="http://schemas.microsoft.com/office/drawing/2014/chart" uri="{C3380CC4-5D6E-409C-BE32-E72D297353CC}">
              <c16:uniqueId val="{00000000-190D-4002-BEB6-AAC278280B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190D-4002-BEB6-AAC278280B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123.89</c:v>
                </c:pt>
              </c:numCache>
            </c:numRef>
          </c:val>
          <c:extLst>
            <c:ext xmlns:c16="http://schemas.microsoft.com/office/drawing/2014/chart" uri="{C3380CC4-5D6E-409C-BE32-E72D297353CC}">
              <c16:uniqueId val="{00000000-492B-4075-BC34-23F64B7A33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492B-4075-BC34-23F64B7A33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4.22</c:v>
                </c:pt>
              </c:numCache>
            </c:numRef>
          </c:val>
          <c:extLst>
            <c:ext xmlns:c16="http://schemas.microsoft.com/office/drawing/2014/chart" uri="{C3380CC4-5D6E-409C-BE32-E72D297353CC}">
              <c16:uniqueId val="{00000000-3D58-4734-A42A-FD7207AD57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3D58-4734-A42A-FD7207AD57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8F-4876-8945-6C04A790ED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8F-4876-8945-6C04A790ED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02-4A14-B5F6-67A08439FC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B602-4A14-B5F6-67A08439FC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21.77</c:v>
                </c:pt>
              </c:numCache>
            </c:numRef>
          </c:val>
          <c:extLst>
            <c:ext xmlns:c16="http://schemas.microsoft.com/office/drawing/2014/chart" uri="{C3380CC4-5D6E-409C-BE32-E72D297353CC}">
              <c16:uniqueId val="{00000000-58FF-4D1C-BE8E-0C627C4EFE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58FF-4D1C-BE8E-0C627C4EFE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2987.17</c:v>
                </c:pt>
              </c:numCache>
            </c:numRef>
          </c:val>
          <c:extLst>
            <c:ext xmlns:c16="http://schemas.microsoft.com/office/drawing/2014/chart" uri="{C3380CC4-5D6E-409C-BE32-E72D297353CC}">
              <c16:uniqueId val="{00000000-07A0-4325-BA82-A79EA78843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07A0-4325-BA82-A79EA78843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54.61</c:v>
                </c:pt>
              </c:numCache>
            </c:numRef>
          </c:val>
          <c:extLst>
            <c:ext xmlns:c16="http://schemas.microsoft.com/office/drawing/2014/chart" uri="{C3380CC4-5D6E-409C-BE32-E72D297353CC}">
              <c16:uniqueId val="{00000000-0AB5-4F73-992A-DAA53ADC15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0AB5-4F73-992A-DAA53ADC15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617.89</c:v>
                </c:pt>
              </c:numCache>
            </c:numRef>
          </c:val>
          <c:extLst>
            <c:ext xmlns:c16="http://schemas.microsoft.com/office/drawing/2014/chart" uri="{C3380CC4-5D6E-409C-BE32-E72D297353CC}">
              <c16:uniqueId val="{00000000-A419-4F44-A83A-18862DCA65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A419-4F44-A83A-18862DCA65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7"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田辺市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67316</v>
      </c>
      <c r="AM8" s="45"/>
      <c r="AN8" s="45"/>
      <c r="AO8" s="45"/>
      <c r="AP8" s="45"/>
      <c r="AQ8" s="45"/>
      <c r="AR8" s="45"/>
      <c r="AS8" s="45"/>
      <c r="AT8" s="44">
        <f>データ!T6</f>
        <v>1026.8900000000001</v>
      </c>
      <c r="AU8" s="44"/>
      <c r="AV8" s="44"/>
      <c r="AW8" s="44"/>
      <c r="AX8" s="44"/>
      <c r="AY8" s="44"/>
      <c r="AZ8" s="44"/>
      <c r="BA8" s="44"/>
      <c r="BB8" s="44">
        <f>データ!U6</f>
        <v>65.55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51.45</v>
      </c>
      <c r="J10" s="44"/>
      <c r="K10" s="44"/>
      <c r="L10" s="44"/>
      <c r="M10" s="44"/>
      <c r="N10" s="44"/>
      <c r="O10" s="44"/>
      <c r="P10" s="44">
        <f>データ!P6</f>
        <v>2.59</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1730</v>
      </c>
      <c r="AM10" s="45"/>
      <c r="AN10" s="45"/>
      <c r="AO10" s="45"/>
      <c r="AP10" s="45"/>
      <c r="AQ10" s="45"/>
      <c r="AR10" s="45"/>
      <c r="AS10" s="45"/>
      <c r="AT10" s="44">
        <f>データ!W6</f>
        <v>1.01</v>
      </c>
      <c r="AU10" s="44"/>
      <c r="AV10" s="44"/>
      <c r="AW10" s="44"/>
      <c r="AX10" s="44"/>
      <c r="AY10" s="44"/>
      <c r="AZ10" s="44"/>
      <c r="BA10" s="44"/>
      <c r="BB10" s="44">
        <f>データ!X6</f>
        <v>1712.87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trXu9+fQ2teaRC9J55Gmv7ealAJgk5OyI3e6JNEpBbbFi9oCtsuWPtpRd5cPjKm4zFu5tjkyYGACapQAOKzHhw==" saltValue="rHrUECgMOGXufe32fnjf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302066</v>
      </c>
      <c r="D6" s="19">
        <f t="shared" si="3"/>
        <v>46</v>
      </c>
      <c r="E6" s="19">
        <f t="shared" si="3"/>
        <v>17</v>
      </c>
      <c r="F6" s="19">
        <f t="shared" si="3"/>
        <v>6</v>
      </c>
      <c r="G6" s="19">
        <f t="shared" si="3"/>
        <v>0</v>
      </c>
      <c r="H6" s="19" t="str">
        <f t="shared" si="3"/>
        <v>和歌山県　田辺市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51.45</v>
      </c>
      <c r="P6" s="20">
        <f t="shared" si="3"/>
        <v>2.59</v>
      </c>
      <c r="Q6" s="20">
        <f t="shared" si="3"/>
        <v>100</v>
      </c>
      <c r="R6" s="20">
        <f t="shared" si="3"/>
        <v>3850</v>
      </c>
      <c r="S6" s="20">
        <f t="shared" si="3"/>
        <v>67316</v>
      </c>
      <c r="T6" s="20">
        <f t="shared" si="3"/>
        <v>1026.8900000000001</v>
      </c>
      <c r="U6" s="20">
        <f t="shared" si="3"/>
        <v>65.55</v>
      </c>
      <c r="V6" s="20">
        <f t="shared" si="3"/>
        <v>1730</v>
      </c>
      <c r="W6" s="20">
        <f t="shared" si="3"/>
        <v>1.01</v>
      </c>
      <c r="X6" s="20">
        <f t="shared" si="3"/>
        <v>1712.87</v>
      </c>
      <c r="Y6" s="21" t="str">
        <f>IF(Y7="",NA(),Y7)</f>
        <v>-</v>
      </c>
      <c r="Z6" s="21" t="str">
        <f t="shared" ref="Z6:AH6" si="4">IF(Z7="",NA(),Z7)</f>
        <v>-</v>
      </c>
      <c r="AA6" s="21" t="str">
        <f t="shared" si="4"/>
        <v>-</v>
      </c>
      <c r="AB6" s="21" t="str">
        <f t="shared" si="4"/>
        <v>-</v>
      </c>
      <c r="AC6" s="21">
        <f t="shared" si="4"/>
        <v>123.89</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21.77</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2987.17</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54.61</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617.89</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16.670000000000002</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64.91</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4.22</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302066</v>
      </c>
      <c r="D7" s="23">
        <v>46</v>
      </c>
      <c r="E7" s="23">
        <v>17</v>
      </c>
      <c r="F7" s="23">
        <v>6</v>
      </c>
      <c r="G7" s="23">
        <v>0</v>
      </c>
      <c r="H7" s="23" t="s">
        <v>96</v>
      </c>
      <c r="I7" s="23" t="s">
        <v>97</v>
      </c>
      <c r="J7" s="23" t="s">
        <v>98</v>
      </c>
      <c r="K7" s="23" t="s">
        <v>99</v>
      </c>
      <c r="L7" s="23" t="s">
        <v>100</v>
      </c>
      <c r="M7" s="23" t="s">
        <v>101</v>
      </c>
      <c r="N7" s="24" t="s">
        <v>102</v>
      </c>
      <c r="O7" s="24">
        <v>51.45</v>
      </c>
      <c r="P7" s="24">
        <v>2.59</v>
      </c>
      <c r="Q7" s="24">
        <v>100</v>
      </c>
      <c r="R7" s="24">
        <v>3850</v>
      </c>
      <c r="S7" s="24">
        <v>67316</v>
      </c>
      <c r="T7" s="24">
        <v>1026.8900000000001</v>
      </c>
      <c r="U7" s="24">
        <v>65.55</v>
      </c>
      <c r="V7" s="24">
        <v>1730</v>
      </c>
      <c r="W7" s="24">
        <v>1.01</v>
      </c>
      <c r="X7" s="24">
        <v>1712.87</v>
      </c>
      <c r="Y7" s="24" t="s">
        <v>102</v>
      </c>
      <c r="Z7" s="24" t="s">
        <v>102</v>
      </c>
      <c r="AA7" s="24" t="s">
        <v>102</v>
      </c>
      <c r="AB7" s="24" t="s">
        <v>102</v>
      </c>
      <c r="AC7" s="24">
        <v>123.89</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21.77</v>
      </c>
      <c r="AZ7" s="24" t="s">
        <v>102</v>
      </c>
      <c r="BA7" s="24" t="s">
        <v>102</v>
      </c>
      <c r="BB7" s="24" t="s">
        <v>102</v>
      </c>
      <c r="BC7" s="24" t="s">
        <v>102</v>
      </c>
      <c r="BD7" s="24">
        <v>72.13</v>
      </c>
      <c r="BE7" s="24">
        <v>71.459999999999994</v>
      </c>
      <c r="BF7" s="24" t="s">
        <v>102</v>
      </c>
      <c r="BG7" s="24" t="s">
        <v>102</v>
      </c>
      <c r="BH7" s="24" t="s">
        <v>102</v>
      </c>
      <c r="BI7" s="24" t="s">
        <v>102</v>
      </c>
      <c r="BJ7" s="24">
        <v>2987.17</v>
      </c>
      <c r="BK7" s="24" t="s">
        <v>102</v>
      </c>
      <c r="BL7" s="24" t="s">
        <v>102</v>
      </c>
      <c r="BM7" s="24" t="s">
        <v>102</v>
      </c>
      <c r="BN7" s="24" t="s">
        <v>102</v>
      </c>
      <c r="BO7" s="24">
        <v>1420.25</v>
      </c>
      <c r="BP7" s="24">
        <v>1223.19</v>
      </c>
      <c r="BQ7" s="24" t="s">
        <v>102</v>
      </c>
      <c r="BR7" s="24" t="s">
        <v>102</v>
      </c>
      <c r="BS7" s="24" t="s">
        <v>102</v>
      </c>
      <c r="BT7" s="24" t="s">
        <v>102</v>
      </c>
      <c r="BU7" s="24">
        <v>54.61</v>
      </c>
      <c r="BV7" s="24" t="s">
        <v>102</v>
      </c>
      <c r="BW7" s="24" t="s">
        <v>102</v>
      </c>
      <c r="BX7" s="24" t="s">
        <v>102</v>
      </c>
      <c r="BY7" s="24" t="s">
        <v>102</v>
      </c>
      <c r="BZ7" s="24">
        <v>32.700000000000003</v>
      </c>
      <c r="CA7" s="24">
        <v>37.21</v>
      </c>
      <c r="CB7" s="24" t="s">
        <v>102</v>
      </c>
      <c r="CC7" s="24" t="s">
        <v>102</v>
      </c>
      <c r="CD7" s="24" t="s">
        <v>102</v>
      </c>
      <c r="CE7" s="24" t="s">
        <v>102</v>
      </c>
      <c r="CF7" s="24">
        <v>617.89</v>
      </c>
      <c r="CG7" s="24" t="s">
        <v>102</v>
      </c>
      <c r="CH7" s="24" t="s">
        <v>102</v>
      </c>
      <c r="CI7" s="24" t="s">
        <v>102</v>
      </c>
      <c r="CJ7" s="24" t="s">
        <v>102</v>
      </c>
      <c r="CK7" s="24">
        <v>536.16999999999996</v>
      </c>
      <c r="CL7" s="24">
        <v>462.49</v>
      </c>
      <c r="CM7" s="24" t="s">
        <v>102</v>
      </c>
      <c r="CN7" s="24" t="s">
        <v>102</v>
      </c>
      <c r="CO7" s="24" t="s">
        <v>102</v>
      </c>
      <c r="CP7" s="24" t="s">
        <v>102</v>
      </c>
      <c r="CQ7" s="24">
        <v>16.670000000000002</v>
      </c>
      <c r="CR7" s="24" t="s">
        <v>102</v>
      </c>
      <c r="CS7" s="24" t="s">
        <v>102</v>
      </c>
      <c r="CT7" s="24" t="s">
        <v>102</v>
      </c>
      <c r="CU7" s="24" t="s">
        <v>102</v>
      </c>
      <c r="CV7" s="24">
        <v>27.81</v>
      </c>
      <c r="CW7" s="24">
        <v>30.09</v>
      </c>
      <c r="CX7" s="24" t="s">
        <v>102</v>
      </c>
      <c r="CY7" s="24" t="s">
        <v>102</v>
      </c>
      <c r="CZ7" s="24" t="s">
        <v>102</v>
      </c>
      <c r="DA7" s="24" t="s">
        <v>102</v>
      </c>
      <c r="DB7" s="24">
        <v>64.91</v>
      </c>
      <c r="DC7" s="24" t="s">
        <v>102</v>
      </c>
      <c r="DD7" s="24" t="s">
        <v>102</v>
      </c>
      <c r="DE7" s="24" t="s">
        <v>102</v>
      </c>
      <c r="DF7" s="24" t="s">
        <v>102</v>
      </c>
      <c r="DG7" s="24">
        <v>78.680000000000007</v>
      </c>
      <c r="DH7" s="24">
        <v>80.97</v>
      </c>
      <c r="DI7" s="24" t="s">
        <v>102</v>
      </c>
      <c r="DJ7" s="24" t="s">
        <v>102</v>
      </c>
      <c r="DK7" s="24" t="s">
        <v>102</v>
      </c>
      <c r="DL7" s="24" t="s">
        <v>102</v>
      </c>
      <c r="DM7" s="24">
        <v>4.22</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2025-12-23T06:26:07Z</dcterms:created>
  <dcterms:modified xsi:type="dcterms:W3CDTF">2026-01-19T06:41:42Z</dcterms:modified>
  <cp:category/>
</cp:coreProperties>
</file>