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046A7814-24BE-40A8-B04B-5A6955F6E6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第２号" sheetId="5" r:id="rId1"/>
  </sheets>
  <definedNames>
    <definedName name="_xlnm.Print_Area" localSheetId="0">様式第２号!$A$1:$X$58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8" i="5" l="1" a="1"/>
  <c r="T28" i="5" s="1"/>
  <c r="T34" i="5" s="1"/>
  <c r="O28" i="5" a="1"/>
  <c r="O28" i="5"/>
  <c r="O45" i="5"/>
  <c r="T31" i="5"/>
  <c r="O31" i="5"/>
  <c r="T16" i="5"/>
  <c r="O16" i="5"/>
  <c r="O13" i="5" a="1"/>
  <c r="O13" i="5" s="1"/>
  <c r="O34" i="5" l="1"/>
  <c r="O37" i="5" s="1"/>
  <c r="O50" i="5" l="1"/>
  <c r="O56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<sst xmlns="http://schemas.openxmlformats.org/spreadsheetml/2006/main" count="57" uniqueCount="31">
  <si>
    <t>円</t>
    <rPh sb="0" eb="1">
      <t>エン</t>
    </rPh>
    <phoneticPr fontId="1"/>
  </si>
  <si>
    <t>休業</t>
    <rPh sb="0" eb="2">
      <t>キュウギョウ</t>
    </rPh>
    <phoneticPr fontId="1"/>
  </si>
  <si>
    <t>教育訓練</t>
    <rPh sb="0" eb="2">
      <t>キョウイク</t>
    </rPh>
    <rPh sb="2" eb="4">
      <t>クンレン</t>
    </rPh>
    <phoneticPr fontId="1"/>
  </si>
  <si>
    <t>人・日</t>
    <rPh sb="0" eb="1">
      <t>ニン</t>
    </rPh>
    <rPh sb="2" eb="3">
      <t>ヒ</t>
    </rPh>
    <phoneticPr fontId="1"/>
  </si>
  <si>
    <t>人・日</t>
    <phoneticPr fontId="1"/>
  </si>
  <si>
    <t>（２）　(１)×助成率</t>
    <rPh sb="8" eb="10">
      <t>ジョセイ</t>
    </rPh>
    <rPh sb="10" eb="11">
      <t>リツ</t>
    </rPh>
    <phoneticPr fontId="1"/>
  </si>
  <si>
    <t>2/3</t>
    <phoneticPr fontId="1"/>
  </si>
  <si>
    <t>1/2</t>
    <phoneticPr fontId="1"/>
  </si>
  <si>
    <t>○</t>
  </si>
  <si>
    <t>↓いずれかに○</t>
    <phoneticPr fontId="1"/>
  </si>
  <si>
    <t>（２）　市の補助金額単価（上限比較前）</t>
    <rPh sb="4" eb="5">
      <t>シ</t>
    </rPh>
    <rPh sb="6" eb="8">
      <t>ホジョ</t>
    </rPh>
    <rPh sb="8" eb="10">
      <t>キンガク</t>
    </rPh>
    <rPh sb="10" eb="12">
      <t>タンカ</t>
    </rPh>
    <rPh sb="13" eb="15">
      <t>ジョウゲン</t>
    </rPh>
    <rPh sb="15" eb="17">
      <t>ヒカク</t>
    </rPh>
    <rPh sb="17" eb="18">
      <t>マエ</t>
    </rPh>
    <phoneticPr fontId="1"/>
  </si>
  <si>
    <t>（３）　国の助成率</t>
    <rPh sb="4" eb="5">
      <t>クニ</t>
    </rPh>
    <rPh sb="6" eb="8">
      <t>ジョセイ</t>
    </rPh>
    <rPh sb="8" eb="9">
      <t>リツ</t>
    </rPh>
    <phoneticPr fontId="1"/>
  </si>
  <si>
    <t>全日＋短時間</t>
    <rPh sb="0" eb="2">
      <t>ゼンニチ</t>
    </rPh>
    <rPh sb="3" eb="6">
      <t>タンジカン</t>
    </rPh>
    <phoneticPr fontId="1"/>
  </si>
  <si>
    <t>全日＋短時間</t>
    <rPh sb="0" eb="1">
      <t>ゼン</t>
    </rPh>
    <rPh sb="1" eb="2">
      <t>ニチ</t>
    </rPh>
    <rPh sb="3" eb="6">
      <t>タンジカン</t>
    </rPh>
    <phoneticPr fontId="1"/>
  </si>
  <si>
    <t>（８）　（７）の合計</t>
    <rPh sb="8" eb="10">
      <t>ゴウケイ</t>
    </rPh>
    <phoneticPr fontId="1"/>
  </si>
  <si>
    <t>（２）　月間休業等延日数</t>
    <phoneticPr fontId="1"/>
  </si>
  <si>
    <t>Ａ．雇用調整助成金（休業・教育訓練）の支給を受けている場合
（１）～（８）</t>
    <rPh sb="2" eb="4">
      <t>コヨウ</t>
    </rPh>
    <rPh sb="4" eb="6">
      <t>チョウセイ</t>
    </rPh>
    <rPh sb="6" eb="9">
      <t>ジョセイキン</t>
    </rPh>
    <rPh sb="10" eb="12">
      <t>キュウギョウ</t>
    </rPh>
    <rPh sb="13" eb="15">
      <t>キョウイク</t>
    </rPh>
    <rPh sb="15" eb="17">
      <t>クンレン</t>
    </rPh>
    <rPh sb="19" eb="21">
      <t>シキュウ</t>
    </rPh>
    <rPh sb="22" eb="23">
      <t>ウ</t>
    </rPh>
    <rPh sb="27" eb="29">
      <t>バアイ</t>
    </rPh>
    <phoneticPr fontId="1"/>
  </si>
  <si>
    <t>Ｂ．雇用調整助成金（出向）の支給を受けている場合（９）～（10）</t>
    <rPh sb="2" eb="4">
      <t>コヨウ</t>
    </rPh>
    <rPh sb="4" eb="6">
      <t>チョウセイ</t>
    </rPh>
    <rPh sb="6" eb="9">
      <t>ジョセイキン</t>
    </rPh>
    <rPh sb="10" eb="12">
      <t>シュッコウ</t>
    </rPh>
    <rPh sb="14" eb="16">
      <t>シキュウ</t>
    </rPh>
    <rPh sb="17" eb="18">
      <t>ウ</t>
    </rPh>
    <rPh sb="22" eb="24">
      <t>バアイ</t>
    </rPh>
    <phoneticPr fontId="1"/>
  </si>
  <si>
    <t>Ｃ．　総　括　表（11）～（13）</t>
    <rPh sb="3" eb="4">
      <t>ソウ</t>
    </rPh>
    <rPh sb="5" eb="6">
      <t>カツ</t>
    </rPh>
    <rPh sb="7" eb="8">
      <t>ヒョウ</t>
    </rPh>
    <phoneticPr fontId="1"/>
  </si>
  <si>
    <r>
      <t>（５）　１人日当たり補助金額単価</t>
    </r>
    <r>
      <rPr>
        <sz val="10"/>
        <color theme="1"/>
        <rFont val="ＭＳ ゴシック"/>
        <family val="3"/>
        <charset val="128"/>
      </rPr>
      <t>（上限比較前）</t>
    </r>
    <r>
      <rPr>
        <sz val="11"/>
        <color theme="1"/>
        <rFont val="ＭＳ ゴシック"/>
        <family val="3"/>
        <charset val="128"/>
      </rPr>
      <t xml:space="preserve">
　      【{（１）－（４）}÷助成率÷（２）の1/6】</t>
    </r>
    <rPh sb="5" eb="6">
      <t>ニン</t>
    </rPh>
    <rPh sb="6" eb="7">
      <t>ニチ</t>
    </rPh>
    <rPh sb="7" eb="8">
      <t>ア</t>
    </rPh>
    <rPh sb="10" eb="12">
      <t>ホジョ</t>
    </rPh>
    <rPh sb="12" eb="14">
      <t>キンガク</t>
    </rPh>
    <rPh sb="14" eb="16">
      <t>タンカ</t>
    </rPh>
    <rPh sb="17" eb="19">
      <t>ジョウゲン</t>
    </rPh>
    <rPh sb="19" eb="21">
      <t>ヒカク</t>
    </rPh>
    <rPh sb="21" eb="22">
      <t>マエ</t>
    </rPh>
    <rPh sb="42" eb="44">
      <t>ジョセイ</t>
    </rPh>
    <rPh sb="44" eb="45">
      <t>リツ</t>
    </rPh>
    <phoneticPr fontId="1"/>
  </si>
  <si>
    <r>
      <t>（１）　国の</t>
    </r>
    <r>
      <rPr>
        <sz val="11"/>
        <rFont val="ＭＳ ゴシック"/>
        <family val="3"/>
        <charset val="128"/>
      </rPr>
      <t>雇用調整助成金の支給決定額</t>
    </r>
    <rPh sb="4" eb="5">
      <t>クニ</t>
    </rPh>
    <rPh sb="6" eb="8">
      <t>コヨウ</t>
    </rPh>
    <rPh sb="8" eb="10">
      <t>チョウセイ</t>
    </rPh>
    <rPh sb="10" eb="13">
      <t>ジョセイキン</t>
    </rPh>
    <rPh sb="14" eb="16">
      <t>シキュウ</t>
    </rPh>
    <rPh sb="16" eb="18">
      <t>ケッテイ</t>
    </rPh>
    <rPh sb="18" eb="19">
      <t>ガク</t>
    </rPh>
    <phoneticPr fontId="1"/>
  </si>
  <si>
    <r>
      <t>（９）　国の</t>
    </r>
    <r>
      <rPr>
        <sz val="11"/>
        <rFont val="ＭＳ ゴシック"/>
        <family val="3"/>
        <charset val="128"/>
      </rPr>
      <t>雇用調整助成金の支給決定額</t>
    </r>
    <rPh sb="4" eb="5">
      <t>クニ</t>
    </rPh>
    <rPh sb="6" eb="8">
      <t>コヨウ</t>
    </rPh>
    <rPh sb="8" eb="10">
      <t>チョウセイ</t>
    </rPh>
    <rPh sb="10" eb="13">
      <t>ジョセイキン</t>
    </rPh>
    <rPh sb="14" eb="16">
      <t>シキュウ</t>
    </rPh>
    <rPh sb="16" eb="18">
      <t>ケッテイ</t>
    </rPh>
    <rPh sb="18" eb="19">
      <t>ガク</t>
    </rPh>
    <phoneticPr fontId="1"/>
  </si>
  <si>
    <r>
      <t>（10）　</t>
    </r>
    <r>
      <rPr>
        <sz val="11"/>
        <rFont val="ＭＳ ゴシック"/>
        <family val="3"/>
        <charset val="128"/>
      </rPr>
      <t>支給を受けようとする補助額
　　　　【（９）の1/4】</t>
    </r>
    <rPh sb="5" eb="7">
      <t>シキュウ</t>
    </rPh>
    <rPh sb="8" eb="9">
      <t>ウ</t>
    </rPh>
    <rPh sb="15" eb="17">
      <t>ホジョ</t>
    </rPh>
    <rPh sb="17" eb="18">
      <t>ガク</t>
    </rPh>
    <phoneticPr fontId="1"/>
  </si>
  <si>
    <t>（11）　支給を受けようとする補助額の合計
　　    【（８）＋（10）】</t>
    <rPh sb="5" eb="7">
      <t>シキュウ</t>
    </rPh>
    <rPh sb="8" eb="9">
      <t>ウ</t>
    </rPh>
    <rPh sb="15" eb="17">
      <t>ホジョ</t>
    </rPh>
    <rPh sb="17" eb="18">
      <t>ガク</t>
    </rPh>
    <rPh sb="19" eb="21">
      <t>ゴウケイ</t>
    </rPh>
    <phoneticPr fontId="1"/>
  </si>
  <si>
    <t>（12）　これまでの田辺市梅干製造業雇用維持支援補助金
　　　　受給金額の合計</t>
    <rPh sb="13" eb="15">
      <t>ウメボシ</t>
    </rPh>
    <rPh sb="15" eb="18">
      <t>セイゾウギョウ</t>
    </rPh>
    <rPh sb="33" eb="35">
      <t>ジュキュウ</t>
    </rPh>
    <rPh sb="35" eb="36">
      <t>キン</t>
    </rPh>
    <rPh sb="36" eb="37">
      <t>ガクゴウケイ</t>
    </rPh>
    <phoneticPr fontId="1"/>
  </si>
  <si>
    <r>
      <t xml:space="preserve">（13）　補助金申請額
</t>
    </r>
    <r>
      <rPr>
        <sz val="9"/>
        <color theme="1"/>
        <rFont val="ＭＳ ゴシック"/>
        <family val="3"/>
        <charset val="128"/>
      </rPr>
      <t>　　　　　※（11）＋（12）が500,000円を超える場合は500,000円－（12）、
　　　　　超えない場合は（11）が補助金申請額となります。</t>
    </r>
    <rPh sb="5" eb="8">
      <t>ホジョキン</t>
    </rPh>
    <rPh sb="8" eb="10">
      <t>シンセイ</t>
    </rPh>
    <rPh sb="10" eb="11">
      <t>ガク</t>
    </rPh>
    <rPh sb="35" eb="36">
      <t>エン</t>
    </rPh>
    <rPh sb="37" eb="38">
      <t>コ</t>
    </rPh>
    <rPh sb="40" eb="42">
      <t>バアイ</t>
    </rPh>
    <rPh sb="50" eb="51">
      <t>エン</t>
    </rPh>
    <rPh sb="63" eb="64">
      <t>コ</t>
    </rPh>
    <rPh sb="67" eb="69">
      <t>バアイ</t>
    </rPh>
    <rPh sb="75" eb="77">
      <t>ホジョ</t>
    </rPh>
    <rPh sb="78" eb="80">
      <t>シンセイ</t>
    </rPh>
    <rPh sb="80" eb="81">
      <t>ガク</t>
    </rPh>
    <phoneticPr fontId="1"/>
  </si>
  <si>
    <t>【国の助成金の上限単価】</t>
    <rPh sb="1" eb="2">
      <t>クニ</t>
    </rPh>
    <rPh sb="3" eb="6">
      <t>ジョセイキン</t>
    </rPh>
    <rPh sb="7" eb="9">
      <t>ジョウゲン</t>
    </rPh>
    <rPh sb="9" eb="11">
      <t>タンカ</t>
    </rPh>
    <phoneticPr fontId="1"/>
  </si>
  <si>
    <t>（６）　市の上限単価
　　　　【国の助成金の上限単価の1/4】</t>
    <rPh sb="4" eb="5">
      <t>シ</t>
    </rPh>
    <rPh sb="6" eb="8">
      <t>ジョウゲン</t>
    </rPh>
    <rPh sb="8" eb="10">
      <t>タンカ</t>
    </rPh>
    <rPh sb="16" eb="17">
      <t>クニ</t>
    </rPh>
    <rPh sb="18" eb="20">
      <t>ジョセイ</t>
    </rPh>
    <rPh sb="20" eb="21">
      <t>キン</t>
    </rPh>
    <rPh sb="22" eb="24">
      <t>ジョウゲン</t>
    </rPh>
    <rPh sb="24" eb="26">
      <t>タンカ</t>
    </rPh>
    <phoneticPr fontId="1"/>
  </si>
  <si>
    <t>（７）　支給を受けようとする補助額
　　　　【（５）と（６）の小さい方×（２）】</t>
    <rPh sb="4" eb="6">
      <t>シキュウ</t>
    </rPh>
    <rPh sb="7" eb="8">
      <t>ウ</t>
    </rPh>
    <rPh sb="14" eb="16">
      <t>ホジョ</t>
    </rPh>
    <rPh sb="16" eb="17">
      <t>ガク</t>
    </rPh>
    <rPh sb="31" eb="32">
      <t>チイ</t>
    </rPh>
    <rPh sb="34" eb="35">
      <t>ホウ</t>
    </rPh>
    <phoneticPr fontId="1"/>
  </si>
  <si>
    <t>（４）　（１）のうち教育訓練に係る加算額</t>
    <rPh sb="10" eb="12">
      <t>キョウイク</t>
    </rPh>
    <rPh sb="12" eb="14">
      <t>クンレン</t>
    </rPh>
    <rPh sb="15" eb="16">
      <t>カカ</t>
    </rPh>
    <rPh sb="17" eb="20">
      <t>カサンガク</t>
    </rPh>
    <phoneticPr fontId="1"/>
  </si>
  <si>
    <t>田辺市梅干製造業雇用維持支援補助額算定書</t>
    <rPh sb="0" eb="3">
      <t>タナベシ</t>
    </rPh>
    <rPh sb="3" eb="5">
      <t>ウメボシ</t>
    </rPh>
    <rPh sb="5" eb="8">
      <t>セイゾウギョウ</t>
    </rPh>
    <rPh sb="8" eb="10">
      <t>コヨウ</t>
    </rPh>
    <rPh sb="10" eb="12">
      <t>イジ</t>
    </rPh>
    <rPh sb="12" eb="14">
      <t>シエン</t>
    </rPh>
    <rPh sb="14" eb="16">
      <t>ホジョ</t>
    </rPh>
    <rPh sb="16" eb="17">
      <t>ガク</t>
    </rPh>
    <rPh sb="17" eb="19">
      <t>サンテイ</t>
    </rPh>
    <rPh sb="19" eb="20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</si>
</sst>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4"/>
      <color theme="0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0000"/>
      </right>
      <top style="thin">
        <color auto="1"/>
      </top>
      <bottom/>
      <diagonal/>
    </border>
    <border>
      <left/>
      <right style="medium">
        <color rgb="FFFF0000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/>
      <diagonal/>
    </border>
    <border>
      <left/>
      <right style="thin">
        <color indexed="64"/>
      </right>
      <top style="medium">
        <color rgb="FFFF0000"/>
      </top>
      <bottom/>
      <diagonal/>
    </border>
    <border>
      <left style="thin">
        <color rgb="FFFF0000"/>
      </left>
      <right/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rgb="FFFF0066"/>
      </left>
      <right/>
      <top style="medium">
        <color rgb="FFFF0066"/>
      </top>
      <bottom style="medium">
        <color rgb="FFFF0066"/>
      </bottom>
      <diagonal/>
    </border>
    <border>
      <left/>
      <right style="medium">
        <color rgb="FFFF0066"/>
      </right>
      <top style="medium">
        <color rgb="FFFF0066"/>
      </top>
      <bottom style="medium">
        <color rgb="FFFF0066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0" fillId="0" borderId="35" xfId="0" applyBorder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0" fillId="0" borderId="19" xfId="0" applyBorder="1" applyProtection="1">
      <alignment vertical="center"/>
      <protection locked="0"/>
    </xf>
    <xf numFmtId="0" fontId="0" fillId="0" borderId="16" xfId="0" applyBorder="1" applyProtection="1">
      <alignment vertical="center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4" fillId="0" borderId="30" xfId="0" applyFont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0" fontId="4" fillId="0" borderId="17" xfId="0" applyFont="1" applyBorder="1" applyAlignment="1" applyProtection="1">
      <alignment horizontal="left" vertical="center" wrapText="1"/>
      <protection locked="0"/>
    </xf>
    <xf numFmtId="0" fontId="4" fillId="0" borderId="18" xfId="0" applyFont="1" applyBorder="1" applyAlignment="1" applyProtection="1">
      <alignment horizontal="left" vertical="center" wrapText="1"/>
      <protection locked="0"/>
    </xf>
    <xf numFmtId="0" fontId="4" fillId="0" borderId="31" xfId="0" applyFont="1" applyBorder="1" applyAlignment="1" applyProtection="1">
      <alignment horizontal="left" vertical="center" wrapText="1"/>
      <protection locked="0"/>
    </xf>
    <xf numFmtId="38" fontId="8" fillId="2" borderId="20" xfId="0" applyNumberFormat="1" applyFont="1" applyFill="1" applyBorder="1" applyAlignment="1" applyProtection="1">
      <alignment horizontal="right" vertical="center"/>
      <protection locked="0"/>
    </xf>
    <xf numFmtId="38" fontId="8" fillId="2" borderId="21" xfId="0" applyNumberFormat="1" applyFont="1" applyFill="1" applyBorder="1" applyAlignment="1" applyProtection="1">
      <alignment horizontal="right" vertical="center"/>
      <protection locked="0"/>
    </xf>
    <xf numFmtId="38" fontId="8" fillId="2" borderId="23" xfId="0" applyNumberFormat="1" applyFont="1" applyFill="1" applyBorder="1" applyAlignment="1" applyProtection="1">
      <alignment horizontal="right" vertical="center"/>
      <protection locked="0"/>
    </xf>
    <xf numFmtId="38" fontId="8" fillId="2" borderId="22" xfId="0" applyNumberFormat="1" applyFont="1" applyFill="1" applyBorder="1" applyAlignment="1" applyProtection="1">
      <alignment horizontal="right" vertical="center"/>
      <protection locked="0"/>
    </xf>
    <xf numFmtId="38" fontId="8" fillId="2" borderId="0" xfId="0" applyNumberFormat="1" applyFont="1" applyFill="1" applyAlignment="1" applyProtection="1">
      <alignment horizontal="right" vertical="center"/>
      <protection locked="0"/>
    </xf>
    <xf numFmtId="38" fontId="8" fillId="2" borderId="24" xfId="0" applyNumberFormat="1" applyFont="1" applyFill="1" applyBorder="1" applyAlignment="1" applyProtection="1">
      <alignment horizontal="right" vertical="center"/>
      <protection locked="0"/>
    </xf>
    <xf numFmtId="38" fontId="8" fillId="2" borderId="25" xfId="0" applyNumberFormat="1" applyFont="1" applyFill="1" applyBorder="1" applyAlignment="1" applyProtection="1">
      <alignment horizontal="right" vertical="center"/>
      <protection locked="0"/>
    </xf>
    <xf numFmtId="38" fontId="8" fillId="2" borderId="26" xfId="0" applyNumberFormat="1" applyFont="1" applyFill="1" applyBorder="1" applyAlignment="1" applyProtection="1">
      <alignment horizontal="right" vertical="center"/>
      <protection locked="0"/>
    </xf>
    <xf numFmtId="38" fontId="8" fillId="2" borderId="27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horizontal="left" vertical="center" wrapText="1"/>
      <protection locked="0"/>
    </xf>
    <xf numFmtId="0" fontId="4" fillId="0" borderId="32" xfId="0" applyFont="1" applyBorder="1" applyAlignment="1" applyProtection="1">
      <alignment horizontal="left" vertical="center" wrapText="1"/>
      <protection locked="0"/>
    </xf>
    <xf numFmtId="38" fontId="8" fillId="3" borderId="33" xfId="0" applyNumberFormat="1" applyFont="1" applyFill="1" applyBorder="1" applyAlignment="1">
      <alignment horizontal="right" vertical="center"/>
    </xf>
    <xf numFmtId="38" fontId="8" fillId="3" borderId="21" xfId="0" applyNumberFormat="1" applyFont="1" applyFill="1" applyBorder="1" applyAlignment="1">
      <alignment horizontal="right" vertical="center"/>
    </xf>
    <xf numFmtId="38" fontId="8" fillId="3" borderId="34" xfId="0" applyNumberFormat="1" applyFont="1" applyFill="1" applyBorder="1" applyAlignment="1">
      <alignment horizontal="right" vertical="center"/>
    </xf>
    <xf numFmtId="38" fontId="8" fillId="3" borderId="19" xfId="0" applyNumberFormat="1" applyFont="1" applyFill="1" applyBorder="1" applyAlignment="1">
      <alignment horizontal="right" vertical="center"/>
    </xf>
    <xf numFmtId="38" fontId="8" fillId="3" borderId="0" xfId="0" applyNumberFormat="1" applyFont="1" applyFill="1" applyAlignment="1">
      <alignment horizontal="right" vertical="center"/>
    </xf>
    <xf numFmtId="38" fontId="8" fillId="3" borderId="29" xfId="0" applyNumberFormat="1" applyFont="1" applyFill="1" applyBorder="1" applyAlignment="1">
      <alignment horizontal="right" vertical="center"/>
    </xf>
    <xf numFmtId="38" fontId="8" fillId="3" borderId="17" xfId="0" applyNumberFormat="1" applyFont="1" applyFill="1" applyBorder="1" applyAlignment="1">
      <alignment horizontal="right" vertical="center"/>
    </xf>
    <xf numFmtId="38" fontId="8" fillId="3" borderId="18" xfId="0" applyNumberFormat="1" applyFont="1" applyFill="1" applyBorder="1" applyAlignment="1">
      <alignment horizontal="right" vertical="center"/>
    </xf>
    <xf numFmtId="38" fontId="8" fillId="3" borderId="32" xfId="0" applyNumberFormat="1" applyFont="1" applyFill="1" applyBorder="1" applyAlignment="1">
      <alignment horizontal="right" vertic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38" fontId="8" fillId="3" borderId="1" xfId="0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right" vertical="center"/>
    </xf>
    <xf numFmtId="0" fontId="7" fillId="4" borderId="19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 applyProtection="1">
      <alignment horizontal="center" vertical="center"/>
      <protection locked="0"/>
    </xf>
    <xf numFmtId="38" fontId="8" fillId="3" borderId="15" xfId="1" applyFont="1" applyFill="1" applyBorder="1" applyAlignment="1" applyProtection="1">
      <alignment horizontal="right" vertical="center"/>
    </xf>
    <xf numFmtId="38" fontId="8" fillId="3" borderId="16" xfId="1" applyFont="1" applyFill="1" applyBorder="1" applyAlignment="1" applyProtection="1">
      <alignment horizontal="right" vertical="center"/>
    </xf>
    <xf numFmtId="38" fontId="8" fillId="3" borderId="28" xfId="1" applyFont="1" applyFill="1" applyBorder="1" applyAlignment="1" applyProtection="1">
      <alignment horizontal="right" vertical="center"/>
    </xf>
    <xf numFmtId="38" fontId="8" fillId="3" borderId="19" xfId="1" applyFont="1" applyFill="1" applyBorder="1" applyAlignment="1" applyProtection="1">
      <alignment horizontal="right" vertical="center"/>
    </xf>
    <xf numFmtId="38" fontId="8" fillId="3" borderId="0" xfId="1" applyFont="1" applyFill="1" applyBorder="1" applyAlignment="1" applyProtection="1">
      <alignment horizontal="right" vertical="center"/>
    </xf>
    <xf numFmtId="38" fontId="8" fillId="3" borderId="29" xfId="1" applyFont="1" applyFill="1" applyBorder="1" applyAlignment="1" applyProtection="1">
      <alignment horizontal="right" vertical="center"/>
    </xf>
    <xf numFmtId="38" fontId="8" fillId="3" borderId="17" xfId="1" applyFont="1" applyFill="1" applyBorder="1" applyAlignment="1" applyProtection="1">
      <alignment horizontal="right" vertical="center"/>
    </xf>
    <xf numFmtId="38" fontId="8" fillId="3" borderId="18" xfId="1" applyFont="1" applyFill="1" applyBorder="1" applyAlignment="1" applyProtection="1">
      <alignment horizontal="right" vertical="center"/>
    </xf>
    <xf numFmtId="38" fontId="8" fillId="3" borderId="32" xfId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38" fontId="8" fillId="2" borderId="20" xfId="1" applyFont="1" applyFill="1" applyBorder="1" applyAlignment="1" applyProtection="1">
      <alignment horizontal="right" vertical="center"/>
      <protection locked="0"/>
    </xf>
    <xf numFmtId="38" fontId="8" fillId="2" borderId="21" xfId="1" applyFont="1" applyFill="1" applyBorder="1" applyAlignment="1" applyProtection="1">
      <alignment horizontal="right" vertical="center"/>
      <protection locked="0"/>
    </xf>
    <xf numFmtId="38" fontId="8" fillId="2" borderId="23" xfId="1" applyFont="1" applyFill="1" applyBorder="1" applyAlignment="1" applyProtection="1">
      <alignment horizontal="right" vertical="center"/>
      <protection locked="0"/>
    </xf>
    <xf numFmtId="38" fontId="8" fillId="2" borderId="22" xfId="1" applyFont="1" applyFill="1" applyBorder="1" applyAlignment="1" applyProtection="1">
      <alignment horizontal="right" vertical="center"/>
      <protection locked="0"/>
    </xf>
    <xf numFmtId="38" fontId="8" fillId="2" borderId="0" xfId="1" applyFont="1" applyFill="1" applyBorder="1" applyAlignment="1" applyProtection="1">
      <alignment horizontal="right" vertical="center"/>
      <protection locked="0"/>
    </xf>
    <xf numFmtId="38" fontId="8" fillId="2" borderId="24" xfId="1" applyFont="1" applyFill="1" applyBorder="1" applyAlignment="1" applyProtection="1">
      <alignment horizontal="right" vertical="center"/>
      <protection locked="0"/>
    </xf>
    <xf numFmtId="38" fontId="8" fillId="2" borderId="25" xfId="1" applyFont="1" applyFill="1" applyBorder="1" applyAlignment="1" applyProtection="1">
      <alignment horizontal="right" vertical="center"/>
      <protection locked="0"/>
    </xf>
    <xf numFmtId="38" fontId="8" fillId="2" borderId="26" xfId="1" applyFont="1" applyFill="1" applyBorder="1" applyAlignment="1" applyProtection="1">
      <alignment horizontal="right" vertical="center"/>
      <protection locked="0"/>
    </xf>
    <xf numFmtId="38" fontId="8" fillId="2" borderId="27" xfId="1" applyFont="1" applyFill="1" applyBorder="1" applyAlignment="1" applyProtection="1">
      <alignment horizontal="right" vertical="center"/>
      <protection locked="0"/>
    </xf>
    <xf numFmtId="38" fontId="8" fillId="3" borderId="42" xfId="1" applyFont="1" applyFill="1" applyBorder="1" applyAlignment="1" applyProtection="1">
      <alignment horizontal="right" vertical="center"/>
    </xf>
    <xf numFmtId="38" fontId="8" fillId="3" borderId="43" xfId="1" applyFont="1" applyFill="1" applyBorder="1" applyAlignment="1" applyProtection="1">
      <alignment horizontal="right" vertical="center"/>
    </xf>
    <xf numFmtId="38" fontId="8" fillId="3" borderId="44" xfId="1" applyFont="1" applyFill="1" applyBorder="1" applyAlignment="1" applyProtection="1">
      <alignment horizontal="right" vertical="center"/>
    </xf>
    <xf numFmtId="38" fontId="8" fillId="3" borderId="45" xfId="1" applyFont="1" applyFill="1" applyBorder="1" applyAlignment="1" applyProtection="1">
      <alignment horizontal="right" vertical="center"/>
    </xf>
    <xf numFmtId="38" fontId="8" fillId="3" borderId="46" xfId="1" applyFont="1" applyFill="1" applyBorder="1" applyAlignment="1" applyProtection="1">
      <alignment horizontal="right" vertical="center"/>
    </xf>
    <xf numFmtId="0" fontId="4" fillId="0" borderId="28" xfId="0" applyFont="1" applyBorder="1" applyAlignment="1" applyProtection="1">
      <alignment horizontal="center" vertical="center"/>
      <protection locked="0"/>
    </xf>
    <xf numFmtId="38" fontId="8" fillId="3" borderId="1" xfId="1" applyFont="1" applyFill="1" applyBorder="1" applyAlignment="1" applyProtection="1">
      <alignment horizontal="right" vertical="center"/>
    </xf>
    <xf numFmtId="38" fontId="8" fillId="0" borderId="37" xfId="1" applyFont="1" applyFill="1" applyBorder="1" applyAlignment="1" applyProtection="1">
      <alignment horizontal="right" vertical="center"/>
      <protection locked="0"/>
    </xf>
    <xf numFmtId="38" fontId="8" fillId="0" borderId="36" xfId="1" applyFont="1" applyFill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38" fontId="8" fillId="2" borderId="6" xfId="1" applyFont="1" applyFill="1" applyBorder="1" applyAlignment="1" applyProtection="1">
      <alignment horizontal="right" vertical="center"/>
      <protection locked="0"/>
    </xf>
    <xf numFmtId="38" fontId="8" fillId="2" borderId="7" xfId="1" applyFont="1" applyFill="1" applyBorder="1" applyAlignment="1" applyProtection="1">
      <alignment horizontal="right" vertical="center"/>
      <protection locked="0"/>
    </xf>
    <xf numFmtId="38" fontId="8" fillId="2" borderId="8" xfId="1" applyFont="1" applyFill="1" applyBorder="1" applyAlignment="1" applyProtection="1">
      <alignment horizontal="right" vertical="center"/>
      <protection locked="0"/>
    </xf>
    <xf numFmtId="38" fontId="8" fillId="2" borderId="9" xfId="1" applyFont="1" applyFill="1" applyBorder="1" applyAlignment="1" applyProtection="1">
      <alignment horizontal="right" vertical="center"/>
      <protection locked="0"/>
    </xf>
    <xf numFmtId="38" fontId="8" fillId="2" borderId="1" xfId="1" applyFont="1" applyFill="1" applyBorder="1" applyAlignment="1" applyProtection="1">
      <alignment horizontal="right" vertical="center"/>
      <protection locked="0"/>
    </xf>
    <xf numFmtId="38" fontId="8" fillId="2" borderId="10" xfId="1" applyFont="1" applyFill="1" applyBorder="1" applyAlignment="1" applyProtection="1">
      <alignment horizontal="right" vertical="center"/>
      <protection locked="0"/>
    </xf>
    <xf numFmtId="38" fontId="8" fillId="2" borderId="11" xfId="1" applyFont="1" applyFill="1" applyBorder="1" applyAlignment="1" applyProtection="1">
      <alignment horizontal="right" vertical="center"/>
      <protection locked="0"/>
    </xf>
    <xf numFmtId="38" fontId="8" fillId="2" borderId="12" xfId="1" applyFont="1" applyFill="1" applyBorder="1" applyAlignment="1" applyProtection="1">
      <alignment horizontal="right" vertical="center"/>
      <protection locked="0"/>
    </xf>
    <xf numFmtId="38" fontId="8" fillId="2" borderId="13" xfId="1" applyFont="1" applyFill="1" applyBorder="1" applyAlignment="1" applyProtection="1">
      <alignment horizontal="right" vertical="center"/>
      <protection locked="0"/>
    </xf>
    <xf numFmtId="38" fontId="8" fillId="3" borderId="2" xfId="1" applyFont="1" applyFill="1" applyBorder="1" applyAlignment="1" applyProtection="1">
      <alignment horizontal="right" vertical="center"/>
    </xf>
    <xf numFmtId="0" fontId="4" fillId="0" borderId="19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38" fontId="9" fillId="2" borderId="6" xfId="1" applyFont="1" applyFill="1" applyBorder="1" applyAlignment="1" applyProtection="1">
      <alignment horizontal="center" vertical="center"/>
      <protection locked="0"/>
    </xf>
    <xf numFmtId="38" fontId="9" fillId="2" borderId="7" xfId="1" applyFont="1" applyFill="1" applyBorder="1" applyAlignment="1" applyProtection="1">
      <alignment horizontal="center" vertical="center"/>
      <protection locked="0"/>
    </xf>
    <xf numFmtId="38" fontId="9" fillId="2" borderId="8" xfId="1" applyFont="1" applyFill="1" applyBorder="1" applyAlignment="1" applyProtection="1">
      <alignment horizontal="center" vertical="center"/>
      <protection locked="0"/>
    </xf>
    <xf numFmtId="38" fontId="9" fillId="2" borderId="11" xfId="1" applyFont="1" applyFill="1" applyBorder="1" applyAlignment="1" applyProtection="1">
      <alignment horizontal="center" vertical="center"/>
      <protection locked="0"/>
    </xf>
    <xf numFmtId="38" fontId="9" fillId="2" borderId="12" xfId="1" applyFont="1" applyFill="1" applyBorder="1" applyAlignment="1" applyProtection="1">
      <alignment horizontal="center" vertical="center"/>
      <protection locked="0"/>
    </xf>
    <xf numFmtId="38" fontId="9" fillId="2" borderId="13" xfId="1" applyFont="1" applyFill="1" applyBorder="1" applyAlignment="1" applyProtection="1">
      <alignment horizontal="center" vertical="center"/>
      <protection locked="0"/>
    </xf>
    <xf numFmtId="38" fontId="8" fillId="2" borderId="6" xfId="1" applyFont="1" applyFill="1" applyBorder="1" applyAlignment="1" applyProtection="1">
      <alignment horizontal="center" vertical="center"/>
      <protection locked="0"/>
    </xf>
    <xf numFmtId="38" fontId="8" fillId="2" borderId="7" xfId="1" applyFont="1" applyFill="1" applyBorder="1" applyAlignment="1" applyProtection="1">
      <alignment horizontal="center" vertical="center"/>
      <protection locked="0"/>
    </xf>
    <xf numFmtId="38" fontId="8" fillId="2" borderId="8" xfId="1" applyFont="1" applyFill="1" applyBorder="1" applyAlignment="1" applyProtection="1">
      <alignment horizontal="center" vertical="center"/>
      <protection locked="0"/>
    </xf>
    <xf numFmtId="38" fontId="8" fillId="2" borderId="11" xfId="1" applyFont="1" applyFill="1" applyBorder="1" applyAlignment="1" applyProtection="1">
      <alignment horizontal="center" vertical="center"/>
      <protection locked="0"/>
    </xf>
    <xf numFmtId="38" fontId="8" fillId="2" borderId="12" xfId="1" applyFont="1" applyFill="1" applyBorder="1" applyAlignment="1" applyProtection="1">
      <alignment horizontal="center" vertical="center"/>
      <protection locked="0"/>
    </xf>
    <xf numFmtId="38" fontId="8" fillId="2" borderId="13" xfId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56" fontId="4" fillId="2" borderId="38" xfId="0" applyNumberFormat="1" applyFont="1" applyFill="1" applyBorder="1" applyAlignment="1" applyProtection="1">
      <alignment horizontal="center" vertical="center"/>
      <protection locked="0"/>
    </xf>
    <xf numFmtId="56" fontId="4" fillId="2" borderId="39" xfId="0" applyNumberFormat="1" applyFont="1" applyFill="1" applyBorder="1" applyAlignment="1" applyProtection="1">
      <alignment horizontal="center" vertical="center"/>
      <protection locked="0"/>
    </xf>
    <xf numFmtId="0" fontId="4" fillId="0" borderId="14" xfId="0" quotePrefix="1" applyFont="1" applyBorder="1" applyAlignment="1" applyProtection="1">
      <alignment horizontal="center" vertical="center"/>
      <protection locked="0"/>
    </xf>
    <xf numFmtId="56" fontId="4" fillId="2" borderId="40" xfId="0" applyNumberFormat="1" applyFont="1" applyFill="1" applyBorder="1" applyAlignment="1" applyProtection="1">
      <alignment horizontal="center" vertical="center"/>
      <protection locked="0"/>
    </xf>
    <xf numFmtId="56" fontId="4" fillId="2" borderId="41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quotePrefix="1" applyFont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4" fillId="2" borderId="39" xfId="0" applyFont="1" applyFill="1" applyBorder="1" applyAlignment="1" applyProtection="1">
      <alignment horizontal="center" vertical="center"/>
      <protection locked="0"/>
    </xf>
    <xf numFmtId="0" fontId="4" fillId="2" borderId="20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0" borderId="16" xfId="0" quotePrefix="1" applyFont="1" applyBorder="1" applyAlignment="1" applyProtection="1">
      <alignment horizontal="center" vertical="center"/>
      <protection locked="0"/>
    </xf>
    <xf numFmtId="56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quotePrefix="1" applyFont="1" applyBorder="1" applyAlignment="1" applyProtection="1">
      <alignment horizontal="center" vertical="center"/>
      <protection locked="0"/>
    </xf>
    <xf numFmtId="38" fontId="8" fillId="3" borderId="2" xfId="1" applyFont="1" applyFill="1" applyBorder="1" applyAlignment="1" applyProtection="1">
      <alignment horizontal="right" vertical="center"/>
      <protection locked="0"/>
    </xf>
    <xf numFmtId="38" fontId="8" fillId="3" borderId="1" xfId="1" applyFont="1" applyFill="1" applyBorder="1" applyAlignment="1" applyProtection="1">
      <alignment horizontal="right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38" fontId="9" fillId="2" borderId="6" xfId="1" applyFont="1" applyFill="1" applyBorder="1" applyAlignment="1" applyProtection="1">
      <alignment horizontal="right" vertical="center"/>
      <protection locked="0"/>
    </xf>
    <xf numFmtId="38" fontId="9" fillId="2" borderId="7" xfId="1" applyFont="1" applyFill="1" applyBorder="1" applyAlignment="1" applyProtection="1">
      <alignment horizontal="right" vertical="center"/>
      <protection locked="0"/>
    </xf>
    <xf numFmtId="38" fontId="9" fillId="2" borderId="8" xfId="1" applyFont="1" applyFill="1" applyBorder="1" applyAlignment="1" applyProtection="1">
      <alignment horizontal="right" vertical="center"/>
      <protection locked="0"/>
    </xf>
    <xf numFmtId="38" fontId="9" fillId="2" borderId="9" xfId="1" applyFont="1" applyFill="1" applyBorder="1" applyAlignment="1" applyProtection="1">
      <alignment horizontal="right" vertical="center"/>
      <protection locked="0"/>
    </xf>
    <xf numFmtId="38" fontId="9" fillId="2" borderId="1" xfId="1" applyFont="1" applyFill="1" applyBorder="1" applyAlignment="1" applyProtection="1">
      <alignment horizontal="right" vertical="center"/>
      <protection locked="0"/>
    </xf>
    <xf numFmtId="38" fontId="9" fillId="2" borderId="10" xfId="1" applyFont="1" applyFill="1" applyBorder="1" applyAlignment="1" applyProtection="1">
      <alignment horizontal="right" vertical="center"/>
      <protection locked="0"/>
    </xf>
    <xf numFmtId="38" fontId="9" fillId="2" borderId="11" xfId="1" applyFont="1" applyFill="1" applyBorder="1" applyAlignment="1" applyProtection="1">
      <alignment horizontal="right" vertical="center"/>
      <protection locked="0"/>
    </xf>
    <xf numFmtId="38" fontId="9" fillId="2" borderId="12" xfId="1" applyFont="1" applyFill="1" applyBorder="1" applyAlignment="1" applyProtection="1">
      <alignment horizontal="right" vertical="center"/>
      <protection locked="0"/>
    </xf>
    <xf numFmtId="38" fontId="9" fillId="2" borderId="13" xfId="1" applyFont="1" applyFill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38" fontId="8" fillId="3" borderId="2" xfId="1" applyFont="1" applyFill="1" applyBorder="1" applyAlignment="1" applyProtection="1">
      <alignment horizontal="center" vertical="center"/>
      <protection locked="0"/>
    </xf>
    <xf numFmtId="38" fontId="8" fillId="3" borderId="1" xfId="1" applyFont="1" applyFill="1" applyBorder="1" applyAlignment="1" applyProtection="1">
      <alignment horizontal="center" vertical="center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38" fontId="9" fillId="3" borderId="15" xfId="1" quotePrefix="1" applyFont="1" applyFill="1" applyBorder="1" applyAlignment="1" applyProtection="1">
      <alignment horizontal="center" vertical="center" wrapText="1"/>
    </xf>
    <xf numFmtId="38" fontId="9" fillId="3" borderId="16" xfId="1" quotePrefix="1" applyFont="1" applyFill="1" applyBorder="1" applyAlignment="1" applyProtection="1">
      <alignment horizontal="center" vertical="center" wrapText="1"/>
    </xf>
    <xf numFmtId="38" fontId="9" fillId="3" borderId="28" xfId="1" quotePrefix="1" applyFont="1" applyFill="1" applyBorder="1" applyAlignment="1" applyProtection="1">
      <alignment horizontal="center" vertical="center" wrapText="1"/>
    </xf>
    <xf numFmtId="38" fontId="9" fillId="3" borderId="17" xfId="1" quotePrefix="1" applyFont="1" applyFill="1" applyBorder="1" applyAlignment="1" applyProtection="1">
      <alignment horizontal="center" vertical="center" wrapText="1"/>
    </xf>
    <xf numFmtId="38" fontId="9" fillId="3" borderId="18" xfId="1" quotePrefix="1" applyFont="1" applyFill="1" applyBorder="1" applyAlignment="1" applyProtection="1">
      <alignment horizontal="center" vertical="center" wrapText="1"/>
    </xf>
    <xf numFmtId="38" fontId="9" fillId="3" borderId="32" xfId="1" quotePrefix="1" applyFont="1" applyFill="1" applyBorder="1" applyAlignment="1" applyProtection="1">
      <alignment horizontal="center" vertical="center" wrapText="1"/>
    </xf>
    <xf numFmtId="38" fontId="9" fillId="0" borderId="0" xfId="1" quotePrefix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1">
    <dxf>
      <font>
        <color theme="9" tint="0.79998168889431442"/>
      </font>
    </dxf>
  </dxfs>
  <tableStyles count="0" defaultTableStyle="TableStyleMedium2" defaultPivotStyle="PivotStyleLight16"/>
  <colors>
    <mruColors>
      <color rgb="FFFF0066"/>
      <color rgb="FFFFFF99"/>
      <color rgb="FFFFFF66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22860</xdr:colOff>
      <xdr:row>3</xdr:row>
      <xdr:rowOff>167640</xdr:rowOff>
    </xdr:from>
    <xdr:to>
      <xdr:col>11</xdr:col>
      <xdr:colOff>228600</xdr:colOff>
      <xdr:row>4</xdr:row>
      <xdr:rowOff>99060</xdr:rowOff>
    </xdr:to>
    <xdr:sp macro="" textlink="">
      <xdr:nvSpPr>
        <xdr:cNvPr id="2" name="右矢印 4">
          <a:extLst>
            <a:ext uri="{FF2B5EF4-FFF2-40B4-BE49-F238E27FC236}">
              <a16:creationId xmlns:a16="http://schemas.microsoft.com/office/drawing/2014/main" id="{B517A200-CA98-47A6-8A41-047223037F1A}"/>
            </a:ext>
          </a:extLst>
        </xdr:cNvPr>
        <xdr:cNvSpPr/>
      </xdr:nvSpPr>
      <xdr:spPr>
        <a:xfrm>
          <a:off x="2956560" y="891540"/>
          <a:ext cx="205740" cy="160020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6CCBB-DCC5-4201-9CCE-C458BB458078}">
  <dimension ref="B2:AA59"/>
  <sheetViews>
    <sheetView showZeros="0" tabSelected="1" view="pageBreakPreview" zoomScaleNormal="115" zoomScaleSheetLayoutView="100" workbookViewId="0">
      <selection activeCell="AB10" sqref="AB10"/>
    </sheetView>
  </sheetViews>
  <sheetFormatPr defaultColWidth="8.75" defaultRowHeight="18.75" x14ac:dyDescent="0.4"/>
  <cols>
    <col min="1" max="13" width="3.5" style="1" customWidth="1"/>
    <col min="14" max="14" width="13.875" style="1" customWidth="1"/>
    <col min="15" max="24" width="3.5" style="1" customWidth="1"/>
    <col min="25" max="16384" width="8.75" style="1"/>
  </cols>
  <sheetData>
    <row r="2" spans="2:27" x14ac:dyDescent="0.4">
      <c r="B2" s="149" t="s">
        <v>30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</row>
    <row r="3" spans="2:27" x14ac:dyDescent="0.4"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</row>
    <row r="4" spans="2:27" ht="18.600000000000001" customHeight="1" x14ac:dyDescent="0.4">
      <c r="B4" s="150" t="s">
        <v>26</v>
      </c>
      <c r="C4" s="150"/>
      <c r="D4" s="150"/>
      <c r="E4" s="150"/>
      <c r="F4" s="150"/>
      <c r="G4" s="150"/>
      <c r="H4" s="150"/>
      <c r="I4" s="150"/>
      <c r="J4" s="150"/>
      <c r="K4" s="150"/>
      <c r="L4" s="2"/>
      <c r="M4" s="151">
        <v>8870</v>
      </c>
      <c r="N4" s="152"/>
      <c r="O4" s="153"/>
      <c r="P4" s="157" t="s">
        <v>0</v>
      </c>
      <c r="Q4" s="3"/>
      <c r="R4" s="158"/>
      <c r="S4" s="158"/>
      <c r="T4" s="158"/>
      <c r="U4" s="158"/>
      <c r="V4" s="158"/>
      <c r="W4" s="158"/>
      <c r="X4" s="158"/>
    </row>
    <row r="5" spans="2:27" x14ac:dyDescent="0.4"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5"/>
      <c r="M5" s="154"/>
      <c r="N5" s="155"/>
      <c r="O5" s="156"/>
      <c r="P5" s="157"/>
      <c r="Q5" s="3"/>
      <c r="R5" s="159"/>
      <c r="S5" s="159"/>
      <c r="T5" s="6"/>
      <c r="U5" s="7"/>
      <c r="V5" s="7"/>
      <c r="W5" s="7"/>
      <c r="X5" s="7"/>
    </row>
    <row r="6" spans="2:27" ht="9" customHeight="1" x14ac:dyDescent="0.4">
      <c r="B6" s="2"/>
      <c r="C6" s="2"/>
      <c r="D6" s="2"/>
      <c r="E6" s="2"/>
      <c r="F6" s="2"/>
      <c r="G6" s="2"/>
      <c r="H6" s="2"/>
      <c r="I6" s="2"/>
      <c r="J6" s="5"/>
      <c r="K6" s="8"/>
      <c r="L6" s="8"/>
      <c r="M6" s="8"/>
      <c r="N6" s="8"/>
      <c r="O6" s="8"/>
      <c r="P6" s="8"/>
      <c r="Q6" s="8"/>
      <c r="R6" s="8"/>
      <c r="S6" s="8"/>
      <c r="T6" s="3"/>
      <c r="U6" s="3"/>
      <c r="V6" s="3"/>
      <c r="W6" s="3"/>
      <c r="X6" s="3"/>
      <c r="Y6" s="3"/>
    </row>
    <row r="7" spans="2:27" ht="37.5" customHeight="1" x14ac:dyDescent="0.4">
      <c r="B7" s="143" t="s">
        <v>16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</row>
    <row r="8" spans="2:27" x14ac:dyDescent="0.4">
      <c r="B8" s="144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77"/>
      <c r="O8" s="32" t="s">
        <v>1</v>
      </c>
      <c r="P8" s="32"/>
      <c r="Q8" s="32"/>
      <c r="R8" s="32"/>
      <c r="S8" s="32"/>
      <c r="T8" s="81" t="s">
        <v>2</v>
      </c>
      <c r="U8" s="129"/>
      <c r="V8" s="129"/>
      <c r="W8" s="129"/>
      <c r="X8" s="45"/>
    </row>
    <row r="9" spans="2:27" ht="19.5" thickBot="1" x14ac:dyDescent="0.45">
      <c r="B9" s="145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7"/>
      <c r="O9" s="148" t="s">
        <v>12</v>
      </c>
      <c r="P9" s="148"/>
      <c r="Q9" s="148"/>
      <c r="R9" s="148"/>
      <c r="S9" s="32"/>
      <c r="T9" s="144" t="s">
        <v>13</v>
      </c>
      <c r="U9" s="130"/>
      <c r="V9" s="130"/>
      <c r="W9" s="130"/>
      <c r="X9" s="77"/>
    </row>
    <row r="10" spans="2:27" x14ac:dyDescent="0.4">
      <c r="B10" s="46" t="s">
        <v>20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61"/>
      <c r="O10" s="82"/>
      <c r="P10" s="83"/>
      <c r="Q10" s="83"/>
      <c r="R10" s="84"/>
      <c r="S10" s="129" t="s">
        <v>0</v>
      </c>
      <c r="T10" s="131"/>
      <c r="U10" s="132"/>
      <c r="V10" s="132"/>
      <c r="W10" s="133"/>
      <c r="X10" s="45" t="s">
        <v>0</v>
      </c>
    </row>
    <row r="11" spans="2:27" ht="6" customHeight="1" x14ac:dyDescent="0.4"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61"/>
      <c r="O11" s="85"/>
      <c r="P11" s="86"/>
      <c r="Q11" s="86"/>
      <c r="R11" s="87"/>
      <c r="S11" s="129"/>
      <c r="T11" s="134"/>
      <c r="U11" s="135"/>
      <c r="V11" s="135"/>
      <c r="W11" s="136"/>
      <c r="X11" s="45"/>
    </row>
    <row r="12" spans="2:27" ht="19.5" thickBot="1" x14ac:dyDescent="0.45"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61"/>
      <c r="O12" s="88"/>
      <c r="P12" s="89"/>
      <c r="Q12" s="89"/>
      <c r="R12" s="90"/>
      <c r="S12" s="130"/>
      <c r="T12" s="137"/>
      <c r="U12" s="138"/>
      <c r="V12" s="138"/>
      <c r="W12" s="139"/>
      <c r="X12" s="77"/>
    </row>
    <row r="13" spans="2:27" ht="19.5" hidden="1" thickBot="1" x14ac:dyDescent="0.45">
      <c r="B13" s="14" t="s">
        <v>5</v>
      </c>
      <c r="C13" s="15"/>
      <c r="D13" s="15"/>
      <c r="E13" s="15"/>
      <c r="F13" s="15"/>
      <c r="G13" s="15"/>
      <c r="H13" s="15"/>
      <c r="I13" s="33"/>
      <c r="J13" s="140" t="s">
        <v>9</v>
      </c>
      <c r="K13" s="112"/>
      <c r="L13" s="112"/>
      <c r="M13" s="112"/>
      <c r="N13" s="112"/>
      <c r="O13" s="127" cm="1">
        <f t="array" ref="O13">IFERROR(_xlfn.IFS(J14="○",O10*2/3,J15="○",O10*1/2,#REF!="○",O10*1/4),0)</f>
        <v>0</v>
      </c>
      <c r="P13" s="127"/>
      <c r="Q13" s="127"/>
      <c r="R13" s="127"/>
      <c r="S13" s="32" t="s">
        <v>0</v>
      </c>
      <c r="T13" s="141"/>
      <c r="U13" s="141"/>
      <c r="V13" s="141"/>
      <c r="W13" s="141"/>
      <c r="X13" s="32" t="s">
        <v>0</v>
      </c>
    </row>
    <row r="14" spans="2:27" ht="18.75" hidden="1" customHeight="1" x14ac:dyDescent="0.4">
      <c r="B14" s="17"/>
      <c r="C14" s="18"/>
      <c r="D14" s="18"/>
      <c r="E14" s="18"/>
      <c r="F14" s="18"/>
      <c r="G14" s="18"/>
      <c r="H14" s="18"/>
      <c r="I14" s="34"/>
      <c r="J14" s="125" t="s">
        <v>8</v>
      </c>
      <c r="K14" s="125"/>
      <c r="L14" s="126" t="s">
        <v>6</v>
      </c>
      <c r="M14" s="32"/>
      <c r="N14" s="81"/>
      <c r="O14" s="128"/>
      <c r="P14" s="128"/>
      <c r="Q14" s="128"/>
      <c r="R14" s="128"/>
      <c r="S14" s="32"/>
      <c r="T14" s="142"/>
      <c r="U14" s="142"/>
      <c r="V14" s="142"/>
      <c r="W14" s="142"/>
      <c r="X14" s="32"/>
    </row>
    <row r="15" spans="2:27" ht="19.5" hidden="1" thickBot="1" x14ac:dyDescent="0.45">
      <c r="B15" s="17"/>
      <c r="C15" s="18"/>
      <c r="D15" s="18"/>
      <c r="E15" s="18"/>
      <c r="F15" s="18"/>
      <c r="G15" s="18"/>
      <c r="H15" s="18"/>
      <c r="I15" s="34"/>
      <c r="J15" s="32"/>
      <c r="K15" s="32"/>
      <c r="L15" s="126" t="s">
        <v>7</v>
      </c>
      <c r="M15" s="32"/>
      <c r="N15" s="81"/>
      <c r="O15" s="128"/>
      <c r="P15" s="128"/>
      <c r="Q15" s="128"/>
      <c r="R15" s="128"/>
      <c r="S15" s="32"/>
      <c r="T15" s="142"/>
      <c r="U15" s="142"/>
      <c r="V15" s="142"/>
      <c r="W15" s="142"/>
      <c r="X15" s="32"/>
      <c r="AA15" s="9"/>
    </row>
    <row r="16" spans="2:27" ht="19.5" hidden="1" thickBot="1" x14ac:dyDescent="0.45">
      <c r="B16" s="46" t="s">
        <v>10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127">
        <f>MIN(ROUNDDOWN(O10/8,0),ROUNDDOWN(M4/4,0))</f>
        <v>0</v>
      </c>
      <c r="P16" s="127"/>
      <c r="Q16" s="127"/>
      <c r="R16" s="127"/>
      <c r="S16" s="32" t="s">
        <v>0</v>
      </c>
      <c r="T16" s="127">
        <f>MIN(ROUNDDOWN(T10/10,0),ROUNDDOWN(M4/10,0))</f>
        <v>0</v>
      </c>
      <c r="U16" s="127"/>
      <c r="V16" s="127"/>
      <c r="W16" s="127"/>
      <c r="X16" s="32" t="s">
        <v>0</v>
      </c>
    </row>
    <row r="17" spans="2:24" ht="6" hidden="1" customHeight="1" thickBot="1" x14ac:dyDescent="0.45"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128"/>
      <c r="P17" s="128"/>
      <c r="Q17" s="128"/>
      <c r="R17" s="128"/>
      <c r="S17" s="32"/>
      <c r="T17" s="128"/>
      <c r="U17" s="128"/>
      <c r="V17" s="128"/>
      <c r="W17" s="128"/>
      <c r="X17" s="32"/>
    </row>
    <row r="18" spans="2:24" ht="19.5" hidden="1" thickBot="1" x14ac:dyDescent="0.45"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128"/>
      <c r="P18" s="128"/>
      <c r="Q18" s="128"/>
      <c r="R18" s="128"/>
      <c r="S18" s="32"/>
      <c r="T18" s="128"/>
      <c r="U18" s="128"/>
      <c r="V18" s="128"/>
      <c r="W18" s="128"/>
      <c r="X18" s="32"/>
    </row>
    <row r="19" spans="2:24" x14ac:dyDescent="0.4">
      <c r="B19" s="92" t="s">
        <v>15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6"/>
      <c r="P19" s="97"/>
      <c r="Q19" s="97"/>
      <c r="R19" s="97"/>
      <c r="S19" s="98"/>
      <c r="T19" s="102"/>
      <c r="U19" s="103"/>
      <c r="V19" s="103"/>
      <c r="W19" s="103"/>
      <c r="X19" s="104"/>
    </row>
    <row r="20" spans="2:24" ht="18.600000000000001" customHeight="1" thickBot="1" x14ac:dyDescent="0.45">
      <c r="B20" s="92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9"/>
      <c r="P20" s="100"/>
      <c r="Q20" s="100"/>
      <c r="R20" s="100"/>
      <c r="S20" s="101"/>
      <c r="T20" s="105"/>
      <c r="U20" s="106"/>
      <c r="V20" s="106"/>
      <c r="W20" s="106"/>
      <c r="X20" s="107"/>
    </row>
    <row r="21" spans="2:24" x14ac:dyDescent="0.4">
      <c r="B21" s="94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108" t="s">
        <v>3</v>
      </c>
      <c r="P21" s="108"/>
      <c r="Q21" s="108"/>
      <c r="R21" s="108"/>
      <c r="S21" s="108"/>
      <c r="T21" s="108" t="s">
        <v>4</v>
      </c>
      <c r="U21" s="108"/>
      <c r="V21" s="108"/>
      <c r="W21" s="108"/>
      <c r="X21" s="108"/>
    </row>
    <row r="22" spans="2:24" ht="18.75" customHeight="1" thickBot="1" x14ac:dyDescent="0.45">
      <c r="B22" s="46" t="s">
        <v>11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110" t="s">
        <v>9</v>
      </c>
      <c r="P22" s="111"/>
      <c r="Q22" s="112"/>
      <c r="R22" s="112"/>
      <c r="S22" s="113"/>
      <c r="T22" s="110" t="s">
        <v>9</v>
      </c>
      <c r="U22" s="111"/>
      <c r="V22" s="112"/>
      <c r="W22" s="112"/>
      <c r="X22" s="113"/>
    </row>
    <row r="23" spans="2:24" ht="19.5" thickBot="1" x14ac:dyDescent="0.45"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109"/>
      <c r="O23" s="114"/>
      <c r="P23" s="115"/>
      <c r="Q23" s="116" t="s">
        <v>6</v>
      </c>
      <c r="R23" s="116"/>
      <c r="S23" s="116"/>
      <c r="T23" s="117"/>
      <c r="U23" s="118"/>
      <c r="V23" s="116" t="s">
        <v>6</v>
      </c>
      <c r="W23" s="116"/>
      <c r="X23" s="119"/>
    </row>
    <row r="24" spans="2:24" ht="19.5" thickBot="1" x14ac:dyDescent="0.45"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109"/>
      <c r="O24" s="120"/>
      <c r="P24" s="121"/>
      <c r="Q24" s="116" t="s">
        <v>7</v>
      </c>
      <c r="R24" s="116"/>
      <c r="S24" s="116"/>
      <c r="T24" s="122"/>
      <c r="U24" s="123"/>
      <c r="V24" s="124" t="s">
        <v>7</v>
      </c>
      <c r="W24" s="124"/>
      <c r="X24" s="119"/>
    </row>
    <row r="25" spans="2:24" x14ac:dyDescent="0.4">
      <c r="B25" s="46" t="s">
        <v>29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79"/>
      <c r="P25" s="79"/>
      <c r="Q25" s="80"/>
      <c r="R25" s="80"/>
      <c r="S25" s="81" t="s">
        <v>0</v>
      </c>
      <c r="T25" s="82"/>
      <c r="U25" s="83"/>
      <c r="V25" s="83"/>
      <c r="W25" s="84"/>
      <c r="X25" s="45" t="s">
        <v>0</v>
      </c>
    </row>
    <row r="26" spans="2:24" x14ac:dyDescent="0.4"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80"/>
      <c r="P26" s="80"/>
      <c r="Q26" s="80"/>
      <c r="R26" s="80"/>
      <c r="S26" s="81"/>
      <c r="T26" s="85"/>
      <c r="U26" s="86"/>
      <c r="V26" s="86"/>
      <c r="W26" s="87"/>
      <c r="X26" s="45"/>
    </row>
    <row r="27" spans="2:24" ht="19.5" thickBot="1" x14ac:dyDescent="0.45"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80"/>
      <c r="P27" s="80"/>
      <c r="Q27" s="80"/>
      <c r="R27" s="80"/>
      <c r="S27" s="81"/>
      <c r="T27" s="88"/>
      <c r="U27" s="89"/>
      <c r="V27" s="89"/>
      <c r="W27" s="90"/>
      <c r="X27" s="45"/>
    </row>
    <row r="28" spans="2:24" x14ac:dyDescent="0.4">
      <c r="B28" s="46" t="s">
        <v>19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91" cm="1">
        <f t="array" ref="O28">IFERROR(_xlfn.IFS(O23="○",ROUNDDOWN(O10/O19/2*3/6,0),O24="○",ROUNDDOWN(O10/O19/1*2/6,0)),0)</f>
        <v>0</v>
      </c>
      <c r="P28" s="91"/>
      <c r="Q28" s="91"/>
      <c r="R28" s="91"/>
      <c r="S28" s="32" t="s">
        <v>0</v>
      </c>
      <c r="T28" s="91" cm="1">
        <f t="array" ref="T28">IFERROR(_xlfn.IFS(T23="○",ROUNDDOWN((T10-T25)/T19/2*3/6,0),T24="○",ROUNDDOWN((T10-T25)/T19/1*2/6,0)),0)</f>
        <v>0</v>
      </c>
      <c r="U28" s="91"/>
      <c r="V28" s="91"/>
      <c r="W28" s="91"/>
      <c r="X28" s="32" t="s">
        <v>0</v>
      </c>
    </row>
    <row r="29" spans="2:24" x14ac:dyDescent="0.4"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78"/>
      <c r="P29" s="78"/>
      <c r="Q29" s="78"/>
      <c r="R29" s="78"/>
      <c r="S29" s="32"/>
      <c r="T29" s="78"/>
      <c r="U29" s="78"/>
      <c r="V29" s="78"/>
      <c r="W29" s="78"/>
      <c r="X29" s="32"/>
    </row>
    <row r="30" spans="2:24" x14ac:dyDescent="0.4"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78"/>
      <c r="P30" s="78"/>
      <c r="Q30" s="78"/>
      <c r="R30" s="78"/>
      <c r="S30" s="32"/>
      <c r="T30" s="78"/>
      <c r="U30" s="78"/>
      <c r="V30" s="78"/>
      <c r="W30" s="78"/>
      <c r="X30" s="32"/>
    </row>
    <row r="31" spans="2:24" x14ac:dyDescent="0.4">
      <c r="B31" s="46" t="s">
        <v>27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78">
        <f>ROUNDDOWN(M4/4,0)</f>
        <v>2217</v>
      </c>
      <c r="P31" s="78"/>
      <c r="Q31" s="78"/>
      <c r="R31" s="78"/>
      <c r="S31" s="32" t="s">
        <v>0</v>
      </c>
      <c r="T31" s="78">
        <f>ROUNDDOWN(M4/4,0)</f>
        <v>2217</v>
      </c>
      <c r="U31" s="78"/>
      <c r="V31" s="78"/>
      <c r="W31" s="78"/>
      <c r="X31" s="32" t="s">
        <v>0</v>
      </c>
    </row>
    <row r="32" spans="2:24" x14ac:dyDescent="0.4"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78"/>
      <c r="P32" s="78"/>
      <c r="Q32" s="78"/>
      <c r="R32" s="78"/>
      <c r="S32" s="32"/>
      <c r="T32" s="78"/>
      <c r="U32" s="78"/>
      <c r="V32" s="78"/>
      <c r="W32" s="78"/>
      <c r="X32" s="32"/>
    </row>
    <row r="33" spans="2:24" x14ac:dyDescent="0.4"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78"/>
      <c r="P33" s="78"/>
      <c r="Q33" s="78"/>
      <c r="R33" s="78"/>
      <c r="S33" s="32"/>
      <c r="T33" s="78"/>
      <c r="U33" s="78"/>
      <c r="V33" s="78"/>
      <c r="W33" s="78"/>
      <c r="X33" s="32"/>
    </row>
    <row r="34" spans="2:24" x14ac:dyDescent="0.4">
      <c r="B34" s="46" t="s">
        <v>28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78">
        <f>ROUNDDOWN(MIN(O28,O31)*O19,0)</f>
        <v>0</v>
      </c>
      <c r="P34" s="78"/>
      <c r="Q34" s="78"/>
      <c r="R34" s="78"/>
      <c r="S34" s="32" t="s">
        <v>0</v>
      </c>
      <c r="T34" s="78">
        <f>ROUNDDOWN(MIN(T28,T31)*T19,0)</f>
        <v>0</v>
      </c>
      <c r="U34" s="78"/>
      <c r="V34" s="78"/>
      <c r="W34" s="78"/>
      <c r="X34" s="32" t="s">
        <v>0</v>
      </c>
    </row>
    <row r="35" spans="2:24" ht="6" customHeight="1" x14ac:dyDescent="0.4"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78"/>
      <c r="P35" s="78"/>
      <c r="Q35" s="78"/>
      <c r="R35" s="78"/>
      <c r="S35" s="32"/>
      <c r="T35" s="78"/>
      <c r="U35" s="78"/>
      <c r="V35" s="78"/>
      <c r="W35" s="78"/>
      <c r="X35" s="32"/>
    </row>
    <row r="36" spans="2:24" x14ac:dyDescent="0.4"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78"/>
      <c r="P36" s="78"/>
      <c r="Q36" s="78"/>
      <c r="R36" s="78"/>
      <c r="S36" s="32"/>
      <c r="T36" s="78"/>
      <c r="U36" s="78"/>
      <c r="V36" s="78"/>
      <c r="W36" s="78"/>
      <c r="X36" s="32"/>
    </row>
    <row r="37" spans="2:24" x14ac:dyDescent="0.4">
      <c r="B37" s="46" t="s">
        <v>14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8">
        <f>SUM(O34,T34)</f>
        <v>0</v>
      </c>
      <c r="P37" s="49"/>
      <c r="Q37" s="49"/>
      <c r="R37" s="49"/>
      <c r="S37" s="49"/>
      <c r="T37" s="49"/>
      <c r="U37" s="49"/>
      <c r="V37" s="49"/>
      <c r="W37" s="49"/>
      <c r="X37" s="32" t="s">
        <v>0</v>
      </c>
    </row>
    <row r="38" spans="2:24" ht="6" customHeight="1" x14ac:dyDescent="0.4"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9"/>
      <c r="P38" s="49"/>
      <c r="Q38" s="49"/>
      <c r="R38" s="49"/>
      <c r="S38" s="49"/>
      <c r="T38" s="49"/>
      <c r="U38" s="49"/>
      <c r="V38" s="49"/>
      <c r="W38" s="49"/>
      <c r="X38" s="32"/>
    </row>
    <row r="39" spans="2:24" x14ac:dyDescent="0.4"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9"/>
      <c r="P39" s="49"/>
      <c r="Q39" s="49"/>
      <c r="R39" s="49"/>
      <c r="S39" s="49"/>
      <c r="T39" s="49"/>
      <c r="U39" s="49"/>
      <c r="V39" s="49"/>
      <c r="W39" s="49"/>
      <c r="X39" s="32"/>
    </row>
    <row r="40" spans="2:24" x14ac:dyDescent="0.4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1"/>
      <c r="P40" s="11"/>
      <c r="Q40" s="11"/>
      <c r="R40" s="11"/>
      <c r="S40" s="11"/>
      <c r="T40" s="11"/>
      <c r="U40" s="11"/>
      <c r="V40" s="11"/>
      <c r="W40" s="11"/>
      <c r="X40" s="4"/>
    </row>
    <row r="41" spans="2:24" ht="19.5" thickBot="1" x14ac:dyDescent="0.45">
      <c r="B41" s="50" t="s">
        <v>17</v>
      </c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</row>
    <row r="42" spans="2:24" x14ac:dyDescent="0.4">
      <c r="B42" s="46" t="s">
        <v>21</v>
      </c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61"/>
      <c r="O42" s="63"/>
      <c r="P42" s="64"/>
      <c r="Q42" s="64"/>
      <c r="R42" s="64"/>
      <c r="S42" s="64"/>
      <c r="T42" s="64"/>
      <c r="U42" s="64"/>
      <c r="V42" s="64"/>
      <c r="W42" s="65"/>
      <c r="X42" s="45" t="s">
        <v>0</v>
      </c>
    </row>
    <row r="43" spans="2:24" x14ac:dyDescent="0.4"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61"/>
      <c r="O43" s="66"/>
      <c r="P43" s="67"/>
      <c r="Q43" s="67"/>
      <c r="R43" s="67"/>
      <c r="S43" s="67"/>
      <c r="T43" s="67"/>
      <c r="U43" s="67"/>
      <c r="V43" s="67"/>
      <c r="W43" s="68"/>
      <c r="X43" s="45"/>
    </row>
    <row r="44" spans="2:24" ht="19.5" thickBot="1" x14ac:dyDescent="0.45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61"/>
      <c r="O44" s="69"/>
      <c r="P44" s="70"/>
      <c r="Q44" s="70"/>
      <c r="R44" s="70"/>
      <c r="S44" s="70"/>
      <c r="T44" s="70"/>
      <c r="U44" s="70"/>
      <c r="V44" s="70"/>
      <c r="W44" s="71"/>
      <c r="X44" s="77"/>
    </row>
    <row r="45" spans="2:24" x14ac:dyDescent="0.4">
      <c r="B45" s="46" t="s">
        <v>22</v>
      </c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1"/>
      <c r="O45" s="72">
        <f>O42*1/4</f>
        <v>0</v>
      </c>
      <c r="P45" s="56"/>
      <c r="Q45" s="56"/>
      <c r="R45" s="56"/>
      <c r="S45" s="56"/>
      <c r="T45" s="56"/>
      <c r="U45" s="56"/>
      <c r="V45" s="56"/>
      <c r="W45" s="73"/>
      <c r="X45" s="62" t="s">
        <v>0</v>
      </c>
    </row>
    <row r="46" spans="2:24" x14ac:dyDescent="0.4"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61"/>
      <c r="O46" s="72"/>
      <c r="P46" s="56"/>
      <c r="Q46" s="56"/>
      <c r="R46" s="56"/>
      <c r="S46" s="56"/>
      <c r="T46" s="56"/>
      <c r="U46" s="56"/>
      <c r="V46" s="56"/>
      <c r="W46" s="73"/>
      <c r="X46" s="62"/>
    </row>
    <row r="47" spans="2:24" ht="19.5" thickBot="1" x14ac:dyDescent="0.45"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61"/>
      <c r="O47" s="74"/>
      <c r="P47" s="75"/>
      <c r="Q47" s="75"/>
      <c r="R47" s="75"/>
      <c r="S47" s="75"/>
      <c r="T47" s="75"/>
      <c r="U47" s="75"/>
      <c r="V47" s="75"/>
      <c r="W47" s="76"/>
      <c r="X47" s="62"/>
    </row>
    <row r="49" spans="2:25" ht="28.9" customHeight="1" x14ac:dyDescent="0.4">
      <c r="B49" s="50" t="s">
        <v>18</v>
      </c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</row>
    <row r="50" spans="2:25" ht="18" customHeight="1" x14ac:dyDescent="0.4">
      <c r="B50" s="14" t="s">
        <v>23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33"/>
      <c r="O50" s="52">
        <f>O37+O45</f>
        <v>0</v>
      </c>
      <c r="P50" s="53"/>
      <c r="Q50" s="53"/>
      <c r="R50" s="53"/>
      <c r="S50" s="53"/>
      <c r="T50" s="53"/>
      <c r="U50" s="53"/>
      <c r="V50" s="53"/>
      <c r="W50" s="54"/>
      <c r="X50" s="32" t="s">
        <v>0</v>
      </c>
      <c r="Y50" s="12"/>
    </row>
    <row r="51" spans="2:25" ht="6" customHeight="1" x14ac:dyDescent="0.4"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34"/>
      <c r="O51" s="55"/>
      <c r="P51" s="56"/>
      <c r="Q51" s="56"/>
      <c r="R51" s="56"/>
      <c r="S51" s="56"/>
      <c r="T51" s="56"/>
      <c r="U51" s="56"/>
      <c r="V51" s="56"/>
      <c r="W51" s="57"/>
      <c r="X51" s="32"/>
      <c r="Y51" s="12"/>
    </row>
    <row r="52" spans="2:25" ht="19.5" thickBot="1" x14ac:dyDescent="0.45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35"/>
      <c r="O52" s="58"/>
      <c r="P52" s="59"/>
      <c r="Q52" s="59"/>
      <c r="R52" s="59"/>
      <c r="S52" s="59"/>
      <c r="T52" s="59"/>
      <c r="U52" s="59"/>
      <c r="V52" s="59"/>
      <c r="W52" s="60"/>
      <c r="X52" s="32"/>
      <c r="Y52" s="12"/>
    </row>
    <row r="53" spans="2:25" ht="18" customHeight="1" x14ac:dyDescent="0.4">
      <c r="B53" s="14" t="s">
        <v>24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6"/>
      <c r="O53" s="23"/>
      <c r="P53" s="24"/>
      <c r="Q53" s="24"/>
      <c r="R53" s="24"/>
      <c r="S53" s="24"/>
      <c r="T53" s="24"/>
      <c r="U53" s="24"/>
      <c r="V53" s="24"/>
      <c r="W53" s="25"/>
      <c r="X53" s="32" t="s">
        <v>0</v>
      </c>
    </row>
    <row r="54" spans="2:25" ht="6" customHeight="1" x14ac:dyDescent="0.4">
      <c r="B54" s="17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9"/>
      <c r="O54" s="26"/>
      <c r="P54" s="27"/>
      <c r="Q54" s="27"/>
      <c r="R54" s="27"/>
      <c r="S54" s="27"/>
      <c r="T54" s="27"/>
      <c r="U54" s="27"/>
      <c r="V54" s="27"/>
      <c r="W54" s="28"/>
      <c r="X54" s="32"/>
    </row>
    <row r="55" spans="2:25" ht="19.5" thickBot="1" x14ac:dyDescent="0.4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2"/>
      <c r="O55" s="29"/>
      <c r="P55" s="30"/>
      <c r="Q55" s="30"/>
      <c r="R55" s="30"/>
      <c r="S55" s="30"/>
      <c r="T55" s="30"/>
      <c r="U55" s="30"/>
      <c r="V55" s="30"/>
      <c r="W55" s="31"/>
      <c r="X55" s="32"/>
    </row>
    <row r="56" spans="2:25" ht="18" customHeight="1" x14ac:dyDescent="0.4">
      <c r="B56" s="14" t="s">
        <v>25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33"/>
      <c r="O56" s="36">
        <f>IF(O50+O53&gt;=500000,500000-O53,O50)</f>
        <v>0</v>
      </c>
      <c r="P56" s="37"/>
      <c r="Q56" s="37"/>
      <c r="R56" s="37"/>
      <c r="S56" s="37"/>
      <c r="T56" s="37"/>
      <c r="U56" s="37"/>
      <c r="V56" s="37"/>
      <c r="W56" s="38"/>
      <c r="X56" s="45" t="s">
        <v>0</v>
      </c>
    </row>
    <row r="57" spans="2:25" ht="6" customHeight="1" x14ac:dyDescent="0.4">
      <c r="B57" s="17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34"/>
      <c r="O57" s="39"/>
      <c r="P57" s="40"/>
      <c r="Q57" s="40"/>
      <c r="R57" s="40"/>
      <c r="S57" s="40"/>
      <c r="T57" s="40"/>
      <c r="U57" s="40"/>
      <c r="V57" s="40"/>
      <c r="W57" s="41"/>
      <c r="X57" s="45"/>
    </row>
    <row r="58" spans="2:25" x14ac:dyDescent="0.4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35"/>
      <c r="O58" s="42"/>
      <c r="P58" s="43"/>
      <c r="Q58" s="43"/>
      <c r="R58" s="43"/>
      <c r="S58" s="43"/>
      <c r="T58" s="43"/>
      <c r="U58" s="43"/>
      <c r="V58" s="43"/>
      <c r="W58" s="44"/>
      <c r="X58" s="45"/>
    </row>
    <row r="59" spans="2:25" x14ac:dyDescent="0.4">
      <c r="K59" s="13"/>
    </row>
  </sheetData>
  <sheetProtection sheet="1"/>
  <mergeCells count="88">
    <mergeCell ref="B2:X3"/>
    <mergeCell ref="B4:K5"/>
    <mergeCell ref="M4:O5"/>
    <mergeCell ref="P4:P5"/>
    <mergeCell ref="R4:X4"/>
    <mergeCell ref="R5:S5"/>
    <mergeCell ref="B7:X7"/>
    <mergeCell ref="B8:N9"/>
    <mergeCell ref="O8:S8"/>
    <mergeCell ref="T8:X8"/>
    <mergeCell ref="O9:S9"/>
    <mergeCell ref="T9:X9"/>
    <mergeCell ref="B13:I15"/>
    <mergeCell ref="J13:N13"/>
    <mergeCell ref="O13:R15"/>
    <mergeCell ref="S13:S15"/>
    <mergeCell ref="T13:W15"/>
    <mergeCell ref="B10:N12"/>
    <mergeCell ref="O10:R12"/>
    <mergeCell ref="S10:S12"/>
    <mergeCell ref="T10:W12"/>
    <mergeCell ref="X10:X12"/>
    <mergeCell ref="B16:N18"/>
    <mergeCell ref="O16:R18"/>
    <mergeCell ref="S16:S18"/>
    <mergeCell ref="T16:W18"/>
    <mergeCell ref="X16:X18"/>
    <mergeCell ref="X13:X15"/>
    <mergeCell ref="J14:K14"/>
    <mergeCell ref="L14:N14"/>
    <mergeCell ref="J15:K15"/>
    <mergeCell ref="L15:N15"/>
    <mergeCell ref="B22:N24"/>
    <mergeCell ref="O22:S22"/>
    <mergeCell ref="T22:X22"/>
    <mergeCell ref="O23:P23"/>
    <mergeCell ref="Q23:S23"/>
    <mergeCell ref="T23:U23"/>
    <mergeCell ref="V23:X23"/>
    <mergeCell ref="O24:P24"/>
    <mergeCell ref="Q24:S24"/>
    <mergeCell ref="T24:U24"/>
    <mergeCell ref="V24:X24"/>
    <mergeCell ref="B19:N21"/>
    <mergeCell ref="O19:S20"/>
    <mergeCell ref="T19:X20"/>
    <mergeCell ref="O21:S21"/>
    <mergeCell ref="T21:X21"/>
    <mergeCell ref="B28:N30"/>
    <mergeCell ref="O28:R30"/>
    <mergeCell ref="S28:S30"/>
    <mergeCell ref="T28:W30"/>
    <mergeCell ref="X28:X30"/>
    <mergeCell ref="B25:N27"/>
    <mergeCell ref="O25:R27"/>
    <mergeCell ref="S25:S27"/>
    <mergeCell ref="T25:W27"/>
    <mergeCell ref="X25:X27"/>
    <mergeCell ref="B34:N36"/>
    <mergeCell ref="O34:R36"/>
    <mergeCell ref="S34:S36"/>
    <mergeCell ref="T34:W36"/>
    <mergeCell ref="X34:X36"/>
    <mergeCell ref="B31:N33"/>
    <mergeCell ref="O31:R33"/>
    <mergeCell ref="S31:S33"/>
    <mergeCell ref="T31:W33"/>
    <mergeCell ref="X31:X33"/>
    <mergeCell ref="B37:N39"/>
    <mergeCell ref="O37:W39"/>
    <mergeCell ref="X37:X39"/>
    <mergeCell ref="B49:X49"/>
    <mergeCell ref="B50:N52"/>
    <mergeCell ref="O50:W52"/>
    <mergeCell ref="X50:X52"/>
    <mergeCell ref="B41:X41"/>
    <mergeCell ref="B45:N47"/>
    <mergeCell ref="X45:X47"/>
    <mergeCell ref="O42:W44"/>
    <mergeCell ref="O45:W47"/>
    <mergeCell ref="B42:N44"/>
    <mergeCell ref="X42:X44"/>
    <mergeCell ref="B53:N55"/>
    <mergeCell ref="O53:W55"/>
    <mergeCell ref="X53:X55"/>
    <mergeCell ref="B56:N58"/>
    <mergeCell ref="O56:W58"/>
    <mergeCell ref="X56:X58"/>
  </mergeCells>
  <phoneticPr fontId="1"/>
  <conditionalFormatting sqref="M4">
    <cfRule type="expression" dxfId="0" priority="1">
      <formula>OR($Q$20&lt;&gt;"",#REF!&lt;&gt;"",$X$20&lt;&gt;"")</formula>
    </cfRule>
  </conditionalFormatting>
  <dataValidations count="3">
    <dataValidation type="list" allowBlank="1" showInputMessage="1" showErrorMessage="1" sqref="R5 W5 T5:U5" xr:uid="{72598316-2B14-4078-B86C-9B5E6F89AE85}">
      <formula1>#REF!</formula1>
    </dataValidation>
    <dataValidation type="list" allowBlank="1" showInputMessage="1" showErrorMessage="1" sqref="J14:K15 T23:T24 O23:O24" xr:uid="{8928C1A2-2093-4B67-A7B6-E99F5E6B8403}">
      <formula1>"○"</formula1>
    </dataValidation>
    <dataValidation type="list" allowBlank="1" showInputMessage="1" showErrorMessage="1" sqref="M4:O5" xr:uid="{2AC36D97-2F93-4EDE-B2CD-D6EBF25C1CAE}">
      <formula1>"8870"</formula1>
    </dataValidation>
  </dataValidations>
  <pageMargins left="0.7" right="0.7" top="0.75" bottom="0.75" header="0.3" footer="0.3"/>
  <pageSetup paperSize="9" scale="79" orientation="portrait" r:id="rId1"/>
  <headerFooter>
    <oddHeader xml:space="preserve">&amp;L&amp;"ＭＳ ゴシック,標準"別記様式第２号&amp;R&amp;"ＭＳ ゴシック,標準"R7.10.1～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様式第２号</vt:lpstr>
      <vt:lpstr>様式第２号!Print_Area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2021-12-21T00:46:01Z</dcterms:created>
  <dcterms:modified xsi:type="dcterms:W3CDTF">2025-10-30T01:15:36Z</dcterms:modified>
</cp:coreProperties>
</file>