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<sst xmlns="http://schemas.openxmlformats.org/spreadsheetml/2006/main" count="3058" uniqueCount="531">
  <si>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</si>
  <si>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</si>
  <si>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</si>
  <si>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</si>
  <si>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</si>
  <si>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</si>
  <si>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</si>
  <si>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</si>
  <si>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</si>
  <si>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</si>
  <si>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</si>
  <si>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</si>
  <si>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</si>
  <si>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</si>
  <si>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</si>
  <si>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</si>
  <si>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</si>
  <si>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</si>
  <si>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</si>
  <si>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</si>
  <si>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</si>
  <si>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</si>
  <si>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</si>
  <si>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</si>
  <si>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</si>
  <si>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</si>
  <si>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</si>
  <si>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</si>
  <si>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</si>
  <si>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</si>
  <si>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</si>
  <si>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</si>
  <si>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</si>
  <si>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</si>
  <si>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</si>
  <si>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</si>
  <si>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</si>
  <si>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</si>
  <si>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</si>
  <si>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</si>
  <si>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</si>
  <si>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</si>
  <si>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</si>
  <si>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</si>
  <si>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</si>
  <si>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</si>
  <si>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</si>
  <si>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</si>
  <si>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</si>
  <si>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</si>
  <si>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</si>
  <si>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</si>
  <si>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</si>
  <si>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</si>
  <si>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</si>
  <si>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</si>
  <si>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</si>
  <si>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</si>
  <si>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</si>
  <si>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</si>
  <si>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</si>
  <si>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</si>
  <si>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</si>
  <si>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</si>
  <si>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</si>
  <si>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</si>
  <si>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</si>
  <si>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</si>
  <si>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</si>
  <si>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</si>
  <si>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</si>
  <si>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</si>
  <si>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</si>
  <si>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</si>
  <si>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</si>
  <si>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</si>
  <si>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</si>
  <si>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</si>
  <si>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</si>
  <si>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</si>
  <si>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</si>
  <si>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</si>
  <si>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</si>
  <si>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</si>
  <si>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</si>
  <si>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</si>
  <si>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</si>
  <si>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</si>
  <si>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</si>
  <si>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</si>
  <si>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</si>
  <si>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</si>
  <si>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</si>
  <si>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</si>
  <si>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</si>
  <si>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</si>
  <si>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</si>
  <si>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</si>
  <si>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</si>
  <si>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</si>
  <si>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</si>
  <si>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</si>
  <si>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</si>
  <si>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</si>
  <si>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</si>
  <si>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</si>
  <si>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</si>
  <si>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</si>
  <si>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</si>
  <si>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</si>
  <si>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</si>
  <si>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</si>
  <si>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</si>
  <si>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</si>
  <si>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</si>
  <si>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</si>
  <si>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</si>
  <si>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</si>
  <si>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</si>
  <si>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</si>
  <si>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</si>
  <si>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</si>
  <si>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</si>
  <si>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</si>
  <si>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</si>
  <si>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</si>
  <si>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</si>
  <si>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</si>
  <si>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</si>
  <si>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</si>
  <si>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</si>
  <si>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</si>
  <si>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</si>
  <si>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</si>
  <si>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</si>
  <si>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</si>
  <si>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</si>
  <si>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</si>
  <si>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</si>
  <si>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</si>
  <si>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</si>
  <si>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</si>
  <si>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</si>
  <si>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</si>
  <si>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</si>
  <si>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</si>
  <si>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</si>
  <si>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</si>
  <si>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</si>
  <si>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</si>
  <si>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</si>
  <si>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</si>
  <si>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</si>
  <si>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</si>
  <si>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</si>
  <si>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</si>
  <si>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</si>
  <si>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</si>
  <si>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</si>
  <si>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</si>
  <si>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</si>
  <si>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</si>
  <si>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</si>
  <si>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</si>
  <si>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</si>
  <si>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</si>
  <si>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</si>
  <si>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</si>
  <si>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</si>
  <si>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</si>
  <si>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</si>
  <si>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</si>
  <si>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</si>
  <si>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</si>
  <si>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</si>
  <si>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</si>
  <si>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</si>
  <si>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</si>
  <si>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</si>
  <si>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</si>
  <si>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</si>
  <si>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</si>
  <si>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</si>
  <si>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</si>
  <si>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</si>
  <si>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</si>
  <si>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</si>
  <si>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</si>
  <si>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</si>
  <si>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</si>
  <si>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</si>
  <si>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</si>
  <si>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</si>
  <si>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</si>
  <si>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</si>
  <si>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</si>
  <si>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</si>
  <si>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</si>
  <si>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</si>
  <si>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</si>
  <si>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</si>
  <si>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</si>
  <si>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</si>
  <si>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</si>
  <si>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</si>
  <si>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</si>
  <si>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</si>
  <si>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</si>
  <si>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</si>
  <si>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</si>
  <si>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</si>
  <si>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</si>
  <si>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</si>
  <si>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</si>
  <si>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</si>
  <si>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</si>
  <si>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</si>
  <si>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</si>
  <si>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</si>
  <si>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</si>
  <si>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</si>
  <si>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</si>
  <si>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</si>
  <si>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</si>
  <si>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</si>
  <si>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</si>
  <si>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</si>
  <si>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</si>
  <si>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</si>
  <si>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</si>
  <si>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</si>
  <si>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</si>
  <si>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</si>
  <si>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</si>
  <si>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</si>
  <si>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</si>
  <si>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</si>
  <si>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</si>
  <si>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</si>
  <si>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</si>
  <si>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</si>
  <si>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</si>
  <si>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</si>
  <si>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</si>
  <si>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</si>
  <si>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</si>
  <si>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</si>
  <si>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</si>
  <si>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</si>
  <si>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</si>
  <si>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</si>
  <si>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</si>
  <si>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</si>
  <si>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</si>
  <si>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</si>
  <si>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</si>
  <si>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</si>
  <si>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</si>
  <si>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</si>
  <si>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</si>
  <si>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</si>
  <si>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</si>
  <si>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</si>
  <si>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</si>
  <si>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</si>
  <si>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</si>
  <si>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</si>
  <si>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</si>
  <si>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</si>
  <si>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</si>
  <si>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</si>
  <si>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</si>
  <si>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</si>
  <si>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</si>
  <si>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</si>
  <si>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</si>
  <si>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</si>
  <si>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</si>
  <si>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</si>
  <si>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</si>
  <si>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</si>
  <si>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</si>
  <si>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</si>
  <si>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</si>
  <si>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</si>
  <si>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</si>
  <si>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</si>
  <si>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</si>
  <si>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</si>
  <si>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</si>
  <si>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</si>
  <si>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</si>
  <si>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</si>
  <si>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</si>
  <si>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</si>
  <si>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</si>
  <si>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</si>
  <si>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</si>
  <si>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</si>
  <si>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</si>
  <si>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</si>
  <si>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</si>
  <si>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</si>
  <si>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</si>
  <si>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</si>
  <si>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</si>
  <si>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</si>
  <si>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</si>
  <si>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</si>
  <si>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</si>
  <si>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</si>
  <si>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</si>
  <si>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</si>
  <si>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</si>
  <si>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</si>
  <si>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</si>
  <si>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</si>
  <si>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</si>
  <si>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</si>
  <si>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</si>
  <si>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</si>
  <si>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</si>
  <si>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</si>
  <si>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</si>
  <si>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</si>
  <si>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</si>
  <si>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</si>
  <si>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</si>
  <si>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</si>
  <si>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</si>
  <si>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</si>
  <si>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</si>
  <si>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</si>
  <si>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</si>
  <si>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</si>
  <si>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</si>
  <si>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</si>
  <si>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</si>
  <si>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</si>
  <si>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</si>
  <si>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</si>
  <si>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</si>
  <si>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</si>
  <si>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</si>
  <si>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</si>
  <si>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</si>
  <si>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</si>
  <si>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</si>
  <si>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</si>
  <si>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</si>
  <si>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</si>
  <si>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</si>
  <si>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</si>
  <si>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</si>
  <si>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</si>
  <si>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</si>
  <si>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</si>
  <si>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</si>
  <si>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</si>
  <si>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</si>
  <si>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</si>
  <si>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</si>
  <si>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</si>
  <si>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</si>
  <si>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</si>
  <si>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</si>
  <si>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</si>
  <si>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</si>
  <si>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</si>
  <si>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</si>
  <si>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</si>
  <si>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</si>
  <si>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</si>
  <si>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</si>
  <si>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</si>
  <si>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</si>
  <si>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</si>
  <si>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</si>
  <si>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</si>
  <si>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</si>
  <si>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</si>
  <si>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</si>
  <si>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</si>
  <si>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</si>
  <si>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</si>
  <si>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</si>
  <si>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</si>
  <si>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</si>
  <si>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</si>
  <si>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</si>
  <si>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</si>
  <si>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</si>
  <si>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</si>
  <si>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</si>
  <si>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</si>
  <si>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</si>
  <si>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</si>
  <si>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</si>
  <si>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</si>
  <si>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</si>
  <si>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</si>
  <si>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</si>
  <si>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</si>
  <si>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</si>
  <si>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</si>
  <si>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</si>
  <si>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</si>
  <si>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</si>
  <si>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</si>
  <si>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</si>
  <si>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</si>
  <si>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</si>
  <si>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</si>
  <si>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</si>
  <si>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</si>
  <si>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</si>
  <si>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</si>
  <si>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</si>
  <si>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</si>
  <si>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</si>
  <si>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</si>
  <si>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</si>
  <si>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</si>
  <si>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</si>
  <si>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</si>
  <si>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</si>
  <si>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</si>
  <si>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</si>
  <si>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</si>
  <si>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</si>
  <si>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</si>
  <si>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</si>
  <si>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</si>
  <si>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</si>
  <si>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</si>
  <si>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</si>
  <si>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</si>
  <si>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</si>
  <si>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</si>
  <si>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</si>
  <si>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</si>
  <si>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</si>
  <si>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</si>
  <si>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</si>
  <si>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</si>
  <si>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</si>
  <si>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</si>
  <si>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</si>
  <si>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</si>
  <si>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</si>
  <si>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</si>
  <si>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</si>
  <si>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</si>
  <si>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</si>
  <si>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</si>
  <si>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</si>
  <si>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</si>
  <si>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</si>
  <si>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</si>
  <si>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</si>
  <si>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</si>
  <si>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</si>
  <si>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</si>
  <si>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</si>
  <si>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</si>
  <si>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</si>
  <si>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</si>
  <si>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</si>
  <si>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</si>
  <si>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</si>
  <si>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</si>
  <si>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</si>
  <si>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</si>
  <si>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</si>
  <si>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</si>
  <si>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</si>
  <si>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</si>
  <si>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</si>
  <si>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</si>
  <si>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</si>
  <si>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</si>
  <si>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</si>
  <si>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</si>
  <si>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</si>
  <si>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</si>
  <si>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</si>
  <si>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</si>
  <si>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</si>
  <si>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</si>
  <si>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</si>
  <si>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</si>
  <si>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</si>
  <si>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</si>
  <si>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</si>
  <si>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</si>
  <si>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</si>
  <si>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</si>
  <si>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</si>
  <si>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</si>
  <si>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</si>
  <si>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</si>
  <si>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</si>
  <si>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</si>
  <si>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</si>
  <si>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</si>
  <si>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</si>
  <si>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</si>
  <si>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</si>
  <si>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</si>
  <si>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</si>
  <si>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</si>
  <si>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</si>
  <si>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</si>
  <si>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</si>
  <si>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</si>
  <si>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</si>
  <si>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</si>
  <si>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</si>
  <si>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</si>
  <si>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</si>
  <si>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</si>
  <si>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</si>
  <si>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</si>
  <si>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</si>
  <si>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</si>
  <si>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</si>
  <si>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</si>
  <si>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</si>
  <si>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t>
  </si>
  <si>
    <t>ⅱ）その他の職員の賃金改善の見込額　(o-1)</t>
    <rPh sb="4" eb="5">
      <t>タ</t>
    </rPh>
    <rPh sb="6" eb="8">
      <t>ショクイン</t>
    </rPh>
    <phoneticPr fontId="7"/>
  </si>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</sst>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38" fontId="90" fillId="0" borderId="15" xfId="0" applyNumberFormat="1" applyFont="1" applyFill="1" applyBorder="1" applyAlignment="1">
      <alignment horizontal="center" vertical="center" shrinkToFit="1"/>
    </xf>
    <xf numFmtId="0" fontId="90" fillId="0" borderId="13" xfId="0" applyFont="1" applyFill="1" applyBorder="1" applyAlignment="1">
      <alignment horizontal="center" vertical="center" shrinkToFit="1"/>
    </xf>
    <xf numFmtId="0" fontId="90" fillId="0" borderId="43" xfId="0" applyFont="1" applyFill="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167640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462</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525</v>
      </c>
      <c r="E8" s="32" t="s">
        <v>198</v>
      </c>
    </row>
    <row r="9" spans="1:5" ht="60" customHeight="1">
      <c r="A9" s="31" t="s">
        <v>199</v>
      </c>
      <c r="B9" s="30" t="s">
        <v>334</v>
      </c>
      <c r="C9" s="148" t="s">
        <v>11</v>
      </c>
      <c r="D9" s="45" t="s">
        <v>524</v>
      </c>
      <c r="E9" s="32" t="s">
        <v>198</v>
      </c>
    </row>
    <row r="10" spans="1:5" ht="72" customHeight="1">
      <c r="A10" s="31" t="s">
        <v>459</v>
      </c>
      <c r="B10" s="30" t="s">
        <v>334</v>
      </c>
      <c r="C10" s="148" t="s">
        <v>11</v>
      </c>
      <c r="D10" s="45" t="s">
        <v>526</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463</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464</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0" zoomScaleNormal="100" zoomScaleSheetLayoutView="100" workbookViewId="0">
      <selection activeCell="AB26" sqref="AB26"/>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523</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502</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502</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503</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504</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505</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506</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507</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508</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509</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510</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511</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481</v>
      </c>
      <c r="N33" s="867"/>
      <c r="O33" s="867"/>
      <c r="P33" s="867"/>
      <c r="Q33" s="868"/>
      <c r="R33" s="866" t="s">
        <v>481</v>
      </c>
      <c r="S33" s="867"/>
      <c r="T33" s="867"/>
      <c r="U33" s="867"/>
      <c r="V33" s="868"/>
      <c r="W33" s="645" t="s">
        <v>487</v>
      </c>
      <c r="X33" s="168" t="s">
        <v>495</v>
      </c>
      <c r="Y33" s="168" t="s">
        <v>491</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482</v>
      </c>
      <c r="N34" s="826"/>
      <c r="O34" s="826"/>
      <c r="P34" s="826"/>
      <c r="Q34" s="827"/>
      <c r="R34" s="825" t="s">
        <v>482</v>
      </c>
      <c r="S34" s="826"/>
      <c r="T34" s="826"/>
      <c r="U34" s="826"/>
      <c r="V34" s="827"/>
      <c r="W34" s="646" t="s">
        <v>488</v>
      </c>
      <c r="X34" s="173" t="s">
        <v>496</v>
      </c>
      <c r="Y34" s="173" t="s">
        <v>492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483</v>
      </c>
      <c r="N35" s="826"/>
      <c r="O35" s="826"/>
      <c r="P35" s="826"/>
      <c r="Q35" s="827"/>
      <c r="R35" s="825" t="s">
        <v>483</v>
      </c>
      <c r="S35" s="826"/>
      <c r="T35" s="826"/>
      <c r="U35" s="826"/>
      <c r="V35" s="827"/>
      <c r="W35" s="646" t="s">
        <v>489</v>
      </c>
      <c r="X35" s="173" t="s">
        <v>497</v>
      </c>
      <c r="Y35" s="173" t="s">
        <v>498</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484</v>
      </c>
      <c r="N36" s="826"/>
      <c r="O36" s="826"/>
      <c r="P36" s="826"/>
      <c r="Q36" s="827"/>
      <c r="R36" s="825" t="s">
        <v>486</v>
      </c>
      <c r="S36" s="826"/>
      <c r="T36" s="826"/>
      <c r="U36" s="826"/>
      <c r="V36" s="827"/>
      <c r="W36" s="646" t="s">
        <v>484</v>
      </c>
      <c r="X36" s="173" t="s">
        <v>499</v>
      </c>
      <c r="Y36" s="173" t="s">
        <v>493</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485</v>
      </c>
      <c r="N37" s="826"/>
      <c r="O37" s="826"/>
      <c r="P37" s="826"/>
      <c r="Q37" s="827"/>
      <c r="R37" s="825" t="s">
        <v>485</v>
      </c>
      <c r="S37" s="826"/>
      <c r="T37" s="826"/>
      <c r="U37" s="826"/>
      <c r="V37" s="827"/>
      <c r="W37" s="646" t="s">
        <v>490</v>
      </c>
      <c r="X37" s="173" t="s">
        <v>500</v>
      </c>
      <c r="Y37" s="173" t="s">
        <v>501</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485</v>
      </c>
      <c r="N38" s="826"/>
      <c r="O38" s="826"/>
      <c r="P38" s="826"/>
      <c r="Q38" s="827"/>
      <c r="R38" s="825" t="s">
        <v>485</v>
      </c>
      <c r="S38" s="826"/>
      <c r="T38" s="826"/>
      <c r="U38" s="826"/>
      <c r="V38" s="827"/>
      <c r="W38" s="646" t="s">
        <v>490</v>
      </c>
      <c r="X38" s="173" t="s">
        <v>500</v>
      </c>
      <c r="Y38" s="173" t="s">
        <v>494</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85" zoomScale="130" zoomScaleNormal="120" zoomScaleSheetLayoutView="130" workbookViewId="0">
      <selection activeCell="A92" sqref="A92:AA92"/>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512</v>
      </c>
      <c r="C19" s="661" t="s">
        <v>362</v>
      </c>
      <c r="D19" s="199"/>
      <c r="E19" s="200"/>
      <c r="F19" s="200"/>
      <c r="G19" s="200"/>
      <c r="H19" s="200"/>
      <c r="I19" s="200"/>
      <c r="J19" s="200"/>
      <c r="K19" s="200"/>
      <c r="L19" s="769" t="s">
        <v>512</v>
      </c>
      <c r="M19" s="662" t="s">
        <v>361</v>
      </c>
      <c r="N19" s="201"/>
      <c r="O19" s="202"/>
      <c r="P19" s="203"/>
      <c r="Q19" s="203"/>
      <c r="R19" s="203"/>
      <c r="S19" s="203"/>
      <c r="T19" s="203"/>
      <c r="U19" s="203"/>
      <c r="V19" s="203"/>
      <c r="W19" s="770" t="s">
        <v>528</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471</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t="s">
        <v>528</v>
      </c>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472</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477</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473</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467</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451</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197" t="s">
        <v>395</v>
      </c>
      <c r="C85" s="1197"/>
      <c r="D85" s="1197"/>
      <c r="E85" s="1197"/>
      <c r="F85" s="1197"/>
      <c r="G85" s="1197"/>
      <c r="H85" s="1197"/>
      <c r="I85" s="1197"/>
      <c r="J85" s="1197"/>
      <c r="K85" s="1197"/>
      <c r="L85" s="1197"/>
      <c r="M85" s="1197"/>
      <c r="N85" s="1197"/>
      <c r="O85" s="1197"/>
      <c r="P85" s="1197"/>
      <c r="Q85" s="1197"/>
      <c r="R85" s="1197"/>
      <c r="S85" s="1197"/>
      <c r="T85" s="1197"/>
      <c r="U85" s="1197"/>
      <c r="V85" s="1197"/>
      <c r="W85" s="1197"/>
      <c r="X85" s="1197"/>
      <c r="Y85" s="1197"/>
      <c r="Z85" s="1197"/>
      <c r="AA85" s="1197"/>
      <c r="AB85" s="1197"/>
      <c r="AC85" s="1197"/>
      <c r="AD85" s="1197"/>
      <c r="AE85" s="1197"/>
      <c r="AF85" s="1197"/>
      <c r="AG85" s="1197"/>
      <c r="AH85" s="1197"/>
      <c r="AI85" s="1197"/>
      <c r="AJ85" s="1197"/>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8"/>
      <c r="O87" s="1198"/>
      <c r="P87" s="1198"/>
      <c r="Q87" s="1198"/>
      <c r="R87" s="1198"/>
      <c r="S87" s="1198"/>
      <c r="T87" s="1198"/>
      <c r="U87" s="1198"/>
      <c r="V87" s="1198"/>
      <c r="W87" s="1198"/>
      <c r="X87" s="1198"/>
      <c r="Y87" s="1198"/>
      <c r="Z87" s="569"/>
      <c r="AA87" s="569"/>
      <c r="AB87" s="569"/>
      <c r="AC87" s="569"/>
      <c r="AD87" s="569"/>
      <c r="AE87" s="569"/>
      <c r="AF87" s="569"/>
      <c r="AG87" s="574"/>
      <c r="AH87" s="574"/>
      <c r="AI87" s="571"/>
      <c r="AJ87" s="572"/>
      <c r="AK87" s="47"/>
      <c r="AT87" s="52"/>
    </row>
    <row r="88" spans="1:52" ht="22.5" customHeight="1">
      <c r="A88" s="782" t="s">
        <v>476</v>
      </c>
      <c r="B88" s="1001" t="s">
        <v>475</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342">
        <f>SUM('別紙様式2-4 個表_ベースアップ'!AI12:AI111)</f>
        <v>3774607</v>
      </c>
      <c r="P93" s="1343"/>
      <c r="Q93" s="1343"/>
      <c r="R93" s="1343"/>
      <c r="S93" s="1343"/>
      <c r="T93" s="1343"/>
      <c r="U93" s="1344"/>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5">
        <f>SUM('別紙様式2-4 個表_ベースアップ'!AJ12:AJ111)</f>
        <v>2747615</v>
      </c>
      <c r="P94" s="1186"/>
      <c r="Q94" s="1186"/>
      <c r="R94" s="1186"/>
      <c r="S94" s="1186"/>
      <c r="T94" s="1186"/>
      <c r="U94" s="1187"/>
      <c r="V94" s="580" t="s">
        <v>2</v>
      </c>
      <c r="W94" s="581" t="s">
        <v>44</v>
      </c>
      <c r="X94" s="1188">
        <f>IFERROR(O94/O93*100,0)</f>
        <v>72.792081400792185</v>
      </c>
      <c r="Y94" s="1189"/>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0" t="s">
        <v>323</v>
      </c>
      <c r="P95" s="1190"/>
      <c r="Q95" s="1191"/>
      <c r="R95" s="1192">
        <f>O94/AH99</f>
        <v>457935.83333333331</v>
      </c>
      <c r="S95" s="1193"/>
      <c r="T95" s="1193"/>
      <c r="U95" s="1194"/>
      <c r="V95" s="583" t="s">
        <v>324</v>
      </c>
      <c r="W95" s="581"/>
      <c r="X95" s="1195"/>
      <c r="Y95" s="1195"/>
      <c r="Z95" s="574"/>
      <c r="AA95" s="582"/>
      <c r="AB95" s="1171"/>
      <c r="AC95" s="1174"/>
      <c r="AD95" s="1176"/>
      <c r="AE95" s="733"/>
      <c r="AF95" s="733"/>
      <c r="AG95" s="733"/>
      <c r="AH95" s="733"/>
      <c r="AI95" s="733"/>
      <c r="AJ95" s="733"/>
      <c r="AK95" s="733"/>
      <c r="AL95" s="47"/>
      <c r="AU95" s="52"/>
    </row>
    <row r="96" spans="1:52" ht="17.25" customHeight="1" thickBot="1">
      <c r="A96" s="735"/>
      <c r="B96" s="1182" t="s">
        <v>529</v>
      </c>
      <c r="C96" s="1183"/>
      <c r="D96" s="1183"/>
      <c r="E96" s="1183"/>
      <c r="F96" s="1183"/>
      <c r="G96" s="1183"/>
      <c r="H96" s="1183"/>
      <c r="I96" s="1183"/>
      <c r="J96" s="1183"/>
      <c r="K96" s="1183"/>
      <c r="L96" s="1183"/>
      <c r="M96" s="1183"/>
      <c r="N96" s="1184"/>
      <c r="O96" s="1342">
        <f>SUM('別紙様式2-4 個表_ベースアップ'!AK12:AK111)</f>
        <v>823393</v>
      </c>
      <c r="P96" s="1343"/>
      <c r="Q96" s="1343"/>
      <c r="R96" s="1343"/>
      <c r="S96" s="1343"/>
      <c r="T96" s="1343"/>
      <c r="U96" s="1344"/>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433</v>
      </c>
      <c r="E97" s="893"/>
      <c r="F97" s="893"/>
      <c r="G97" s="893"/>
      <c r="H97" s="893"/>
      <c r="I97" s="893"/>
      <c r="J97" s="893"/>
      <c r="K97" s="893"/>
      <c r="L97" s="893"/>
      <c r="M97" s="893"/>
      <c r="N97" s="893"/>
      <c r="O97" s="1185">
        <f>SUM('別紙様式2-4 個表_ベースアップ'!AL12:AL111)</f>
        <v>563340</v>
      </c>
      <c r="P97" s="1186"/>
      <c r="Q97" s="1186"/>
      <c r="R97" s="1186"/>
      <c r="S97" s="1186"/>
      <c r="T97" s="1186"/>
      <c r="U97" s="1187"/>
      <c r="V97" s="738" t="s">
        <v>2</v>
      </c>
      <c r="W97" s="581" t="s">
        <v>44</v>
      </c>
      <c r="X97" s="1188">
        <f>IFERROR(O97/O96*100,0)</f>
        <v>68.416904200059989</v>
      </c>
      <c r="Y97" s="1189"/>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0" t="s">
        <v>323</v>
      </c>
      <c r="P98" s="1190"/>
      <c r="Q98" s="1191"/>
      <c r="R98" s="1192">
        <f>O97/AH99</f>
        <v>93890</v>
      </c>
      <c r="S98" s="1193"/>
      <c r="T98" s="1193"/>
      <c r="U98" s="1194"/>
      <c r="V98" s="739" t="s">
        <v>324</v>
      </c>
      <c r="W98" s="740"/>
      <c r="X98" s="1196"/>
      <c r="Y98" s="1196"/>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465</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530</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5"/>
      <c r="W122" s="1205"/>
      <c r="X122" s="1205"/>
      <c r="Y122" s="1205"/>
      <c r="Z122" s="1205"/>
      <c r="AA122" s="1205"/>
      <c r="AB122" s="1205"/>
      <c r="AC122" s="1205"/>
      <c r="AD122" s="1205"/>
      <c r="AE122" s="1205"/>
      <c r="AF122" s="1205"/>
      <c r="AG122" s="1205"/>
      <c r="AH122" s="1205"/>
      <c r="AI122" s="1205"/>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19"/>
      <c r="W133" s="1219"/>
      <c r="X133" s="1219"/>
      <c r="Y133" s="1219"/>
      <c r="Z133" s="1219"/>
      <c r="AA133" s="1219"/>
      <c r="AB133" s="1219"/>
      <c r="AC133" s="1219"/>
      <c r="AD133" s="1219"/>
      <c r="AE133" s="1219"/>
      <c r="AF133" s="1219"/>
      <c r="AG133" s="1219"/>
      <c r="AH133" s="1219"/>
      <c r="AI133" s="1219"/>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199" t="s">
        <v>513</v>
      </c>
      <c r="F135" s="1200"/>
      <c r="G135" s="1200"/>
      <c r="H135" s="1200"/>
      <c r="I135" s="1200"/>
      <c r="J135" s="1200"/>
      <c r="K135" s="1200"/>
      <c r="L135" s="1200"/>
      <c r="M135" s="1200"/>
      <c r="N135" s="1200"/>
      <c r="O135" s="1200"/>
      <c r="P135" s="1200"/>
      <c r="Q135" s="1200"/>
      <c r="R135" s="1200"/>
      <c r="S135" s="1200"/>
      <c r="T135" s="1200"/>
      <c r="U135" s="1200"/>
      <c r="V135" s="1200"/>
      <c r="W135" s="1200"/>
      <c r="X135" s="1200"/>
      <c r="Y135" s="1200"/>
      <c r="Z135" s="1200"/>
      <c r="AA135" s="1200"/>
      <c r="AB135" s="1200"/>
      <c r="AC135" s="1200"/>
      <c r="AD135" s="1200"/>
      <c r="AE135" s="1200"/>
      <c r="AF135" s="1200"/>
      <c r="AG135" s="1200"/>
      <c r="AH135" s="1200"/>
      <c r="AI135" s="1200"/>
      <c r="AJ135" s="1201"/>
      <c r="AK135" s="50"/>
    </row>
    <row r="136" spans="1:42" s="49" customFormat="1" ht="13.8"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474</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466</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6" t="s">
        <v>241</v>
      </c>
      <c r="D156" s="1207"/>
      <c r="E156" s="1207"/>
      <c r="F156" s="1207"/>
      <c r="G156" s="1207"/>
      <c r="H156" s="1207"/>
      <c r="I156" s="1207"/>
      <c r="J156" s="1207"/>
      <c r="K156" s="1207"/>
      <c r="L156" s="1207"/>
      <c r="M156" s="1207"/>
      <c r="N156" s="1207"/>
      <c r="O156" s="1207"/>
      <c r="P156" s="1207"/>
      <c r="Q156" s="1207"/>
      <c r="R156" s="1207"/>
      <c r="S156" s="1207"/>
      <c r="T156" s="1207"/>
      <c r="U156" s="1207"/>
      <c r="V156" s="1207"/>
      <c r="W156" s="1207"/>
      <c r="X156" s="1207"/>
      <c r="Y156" s="1207"/>
      <c r="Z156" s="1207"/>
      <c r="AA156" s="1207"/>
      <c r="AB156" s="1207"/>
      <c r="AC156" s="1207"/>
      <c r="AD156" s="1207"/>
      <c r="AE156" s="1207"/>
      <c r="AF156" s="1207"/>
      <c r="AG156" s="1207"/>
      <c r="AH156" s="1207"/>
      <c r="AI156" s="1207"/>
      <c r="AJ156" s="1208"/>
      <c r="AK156" s="50"/>
      <c r="AL156" s="123"/>
    </row>
    <row r="157" spans="1:38" s="49" customFormat="1" ht="15" customHeight="1">
      <c r="A157" s="1115"/>
      <c r="B157" s="1215"/>
      <c r="C157" s="1098" t="s">
        <v>230</v>
      </c>
      <c r="D157" s="912"/>
      <c r="E157" s="912"/>
      <c r="F157" s="912"/>
      <c r="G157" s="912"/>
      <c r="H157" s="912"/>
      <c r="I157" s="912"/>
      <c r="J157" s="1099"/>
      <c r="K157" s="1216"/>
      <c r="L157" s="1217"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6"/>
      <c r="L158" s="1217"/>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18"/>
      <c r="M159" s="1220"/>
      <c r="N159" s="1221"/>
      <c r="O159" s="1221"/>
      <c r="P159" s="1221"/>
      <c r="Q159" s="1221"/>
      <c r="R159" s="1221"/>
      <c r="S159" s="1221"/>
      <c r="T159" s="1221"/>
      <c r="U159" s="1221"/>
      <c r="V159" s="1221"/>
      <c r="W159" s="1221"/>
      <c r="X159" s="1221"/>
      <c r="Y159" s="1221"/>
      <c r="Z159" s="1221"/>
      <c r="AA159" s="1221"/>
      <c r="AB159" s="1221"/>
      <c r="AC159" s="1221"/>
      <c r="AD159" s="1221"/>
      <c r="AE159" s="1221"/>
      <c r="AF159" s="1221"/>
      <c r="AG159" s="1221"/>
      <c r="AH159" s="1221"/>
      <c r="AI159" s="1221"/>
      <c r="AJ159" s="1222"/>
      <c r="AK159" s="50"/>
      <c r="AL159" s="125"/>
    </row>
    <row r="160" spans="1:38" s="49" customFormat="1" ht="17.25" customHeight="1" thickBot="1">
      <c r="A160" s="1115"/>
      <c r="B160" s="1102"/>
      <c r="C160" s="1098"/>
      <c r="D160" s="912"/>
      <c r="E160" s="912"/>
      <c r="F160" s="912"/>
      <c r="G160" s="912"/>
      <c r="H160" s="912"/>
      <c r="I160" s="912"/>
      <c r="J160" s="1099"/>
      <c r="K160" s="394"/>
      <c r="L160" s="1217"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3"/>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2" t="s">
        <v>86</v>
      </c>
      <c r="D166" s="1213"/>
      <c r="E166" s="1213"/>
      <c r="F166" s="1213"/>
      <c r="G166" s="1213"/>
      <c r="H166" s="1213"/>
      <c r="I166" s="1213"/>
      <c r="J166" s="1213"/>
      <c r="K166" s="1213"/>
      <c r="L166" s="1213"/>
      <c r="M166" s="1213"/>
      <c r="N166" s="1213"/>
      <c r="O166" s="1213"/>
      <c r="P166" s="1213"/>
      <c r="Q166" s="1213"/>
      <c r="R166" s="1213"/>
      <c r="S166" s="1213"/>
      <c r="T166" s="1213"/>
      <c r="U166" s="915"/>
      <c r="V166" s="915"/>
      <c r="W166" s="915"/>
      <c r="X166" s="915"/>
      <c r="Y166" s="915"/>
      <c r="Z166" s="915"/>
      <c r="AA166" s="915"/>
      <c r="AB166" s="915"/>
      <c r="AC166" s="915"/>
      <c r="AD166" s="915"/>
      <c r="AE166" s="915"/>
      <c r="AF166" s="915"/>
      <c r="AG166" s="915"/>
      <c r="AH166" s="915"/>
      <c r="AI166" s="915"/>
      <c r="AJ166" s="1214"/>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2" t="s">
        <v>58</v>
      </c>
      <c r="N167" s="1203"/>
      <c r="O167" s="1203"/>
      <c r="P167" s="1203"/>
      <c r="Q167" s="1203"/>
      <c r="R167" s="1203"/>
      <c r="S167" s="1203"/>
      <c r="T167" s="1203"/>
      <c r="U167" s="1203"/>
      <c r="V167" s="1203"/>
      <c r="W167" s="1203"/>
      <c r="X167" s="1203"/>
      <c r="Y167" s="1203"/>
      <c r="Z167" s="1203"/>
      <c r="AA167" s="1203"/>
      <c r="AB167" s="1203"/>
      <c r="AC167" s="1203"/>
      <c r="AD167" s="1203"/>
      <c r="AE167" s="1203"/>
      <c r="AF167" s="1203"/>
      <c r="AG167" s="1203"/>
      <c r="AH167" s="1203"/>
      <c r="AI167" s="1203"/>
      <c r="AJ167" s="1204"/>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09" t="s">
        <v>339</v>
      </c>
      <c r="B176" s="1210"/>
      <c r="C176" s="1210"/>
      <c r="D176" s="1210"/>
      <c r="E176" s="1210"/>
      <c r="F176" s="1210"/>
      <c r="G176" s="1210"/>
      <c r="H176" s="1210"/>
      <c r="I176" s="1210"/>
      <c r="J176" s="1210"/>
      <c r="K176" s="1210"/>
      <c r="L176" s="1210"/>
      <c r="M176" s="1210"/>
      <c r="N176" s="1210"/>
      <c r="O176" s="1210"/>
      <c r="P176" s="1210"/>
      <c r="Q176" s="1210"/>
      <c r="R176" s="1210"/>
      <c r="S176" s="1210"/>
      <c r="T176" s="1210"/>
      <c r="U176" s="1210"/>
      <c r="V176" s="1210"/>
      <c r="W176" s="1210"/>
      <c r="X176" s="1210"/>
      <c r="Y176" s="1210"/>
      <c r="Z176" s="1210"/>
      <c r="AA176" s="1210"/>
      <c r="AB176" s="1210"/>
      <c r="AC176" s="1210"/>
      <c r="AD176" s="1210"/>
      <c r="AE176" s="1210"/>
      <c r="AF176" s="1210"/>
      <c r="AG176" s="1210"/>
      <c r="AH176" s="1210"/>
      <c r="AI176" s="1210"/>
      <c r="AJ176" s="1211"/>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514</v>
      </c>
      <c r="H229" s="1069"/>
      <c r="I229" s="463" t="s">
        <v>4</v>
      </c>
      <c r="J229" s="1068" t="s">
        <v>514</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515</v>
      </c>
      <c r="T230" s="1065"/>
      <c r="U230" s="1065"/>
      <c r="V230" s="1065"/>
      <c r="W230" s="1065"/>
      <c r="X230" s="1066" t="s">
        <v>96</v>
      </c>
      <c r="Y230" s="1066"/>
      <c r="Z230" s="1065" t="s">
        <v>516</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2" priority="34">
      <formula>$W$19="×"</formula>
    </cfRule>
  </conditionalFormatting>
  <conditionalFormatting sqref="A52:AK54 A55:AF55">
    <cfRule type="expression" dxfId="21" priority="33">
      <formula>$B$19="×"</formula>
    </cfRule>
  </conditionalFormatting>
  <conditionalFormatting sqref="A116:AJ126">
    <cfRule type="expression" dxfId="20" priority="28">
      <formula>$L$19="×"</formula>
    </cfRule>
  </conditionalFormatting>
  <conditionalFormatting sqref="A106:AJ113">
    <cfRule type="expression" dxfId="19" priority="27">
      <formula>$B$19="×"</formula>
    </cfRule>
  </conditionalFormatting>
  <conditionalFormatting sqref="A129:AJ137">
    <cfRule type="expression" dxfId="18" priority="24">
      <formula>$W$19="×"</formula>
    </cfRule>
  </conditionalFormatting>
  <conditionalFormatting sqref="A205:AJ211">
    <cfRule type="expression" dxfId="17" priority="23">
      <formula>$L$19="×"</formula>
    </cfRule>
  </conditionalFormatting>
  <conditionalFormatting sqref="A114:AJ114">
    <cfRule type="expression" dxfId="16" priority="21">
      <formula>$B$19="×"</formula>
    </cfRule>
  </conditionalFormatting>
  <conditionalFormatting sqref="A127:AJ127">
    <cfRule type="expression" dxfId="15" priority="20">
      <formula>$L$19="×"</formula>
    </cfRule>
  </conditionalFormatting>
  <conditionalFormatting sqref="A138:AJ138">
    <cfRule type="expression" dxfId="14" priority="19">
      <formula>$W$19="×"</formula>
    </cfRule>
  </conditionalFormatting>
  <conditionalFormatting sqref="A146:AJ172">
    <cfRule type="expression" dxfId="13" priority="15">
      <formula>$B$19="×"</formula>
    </cfRule>
  </conditionalFormatting>
  <conditionalFormatting sqref="A57:AK85">
    <cfRule type="expression" dxfId="12" priority="14">
      <formula>$L$19="×"</formula>
    </cfRule>
  </conditionalFormatting>
  <conditionalFormatting sqref="A87:AK102">
    <cfRule type="expression" dxfId="11" priority="12">
      <formula>$W$19="×"</formula>
    </cfRule>
  </conditionalFormatting>
  <conditionalFormatting sqref="W27:AC36">
    <cfRule type="expression" dxfId="10" priority="11">
      <formula>$L$19="×"</formula>
    </cfRule>
  </conditionalFormatting>
  <conditionalFormatting sqref="P27:V36">
    <cfRule type="expression" dxfId="9" priority="10">
      <formula>$B$19="×"</formula>
    </cfRule>
  </conditionalFormatting>
  <conditionalFormatting sqref="A174:AJ203">
    <cfRule type="expression" dxfId="8" priority="8">
      <formula>AND($B$19="×",$L$19="×")</formula>
    </cfRule>
  </conditionalFormatting>
  <conditionalFormatting sqref="B218:AK218">
    <cfRule type="expression" dxfId="7" priority="7">
      <formula>$B$19="×"</formula>
    </cfRule>
  </conditionalFormatting>
  <conditionalFormatting sqref="B19:K19">
    <cfRule type="expression" dxfId="6" priority="6">
      <formula>$B$19="×"</formula>
    </cfRule>
  </conditionalFormatting>
  <conditionalFormatting sqref="L19:V19">
    <cfRule type="expression" dxfId="5" priority="5">
      <formula>$L$19="×"</formula>
    </cfRule>
  </conditionalFormatting>
  <conditionalFormatting sqref="W19:AK19">
    <cfRule type="expression" dxfId="4" priority="4">
      <formula>$W$19="×"</formula>
    </cfRule>
  </conditionalFormatting>
  <conditionalFormatting sqref="AG55:AK55">
    <cfRule type="expression" dxfId="3" priority="2">
      <formula>$L$19="×"</formula>
    </cfRule>
  </conditionalFormatting>
  <conditionalFormatting sqref="A38:AK45">
    <cfRule type="expression" dxfId="2" priority="1">
      <formula>×</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7" t="s">
        <v>6</v>
      </c>
      <c r="B3" s="1227"/>
      <c r="C3" s="1228"/>
      <c r="D3" s="1224" t="str">
        <f>IF(基本情報入力シート!M16="","",基本情報入力シート!M16)</f>
        <v>○○ケアサービス</v>
      </c>
      <c r="E3" s="1225"/>
      <c r="F3" s="1225"/>
      <c r="G3" s="1225"/>
      <c r="H3" s="1225"/>
      <c r="I3" s="1225"/>
      <c r="J3" s="1225"/>
      <c r="K3" s="1225"/>
      <c r="L3" s="1225"/>
      <c r="M3" s="1225"/>
      <c r="N3" s="1225"/>
      <c r="O3" s="1226"/>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9" t="s">
        <v>468</v>
      </c>
      <c r="B5" s="1250"/>
      <c r="C5" s="1250"/>
      <c r="D5" s="1250"/>
      <c r="E5" s="1250"/>
      <c r="F5" s="1250"/>
      <c r="G5" s="1250"/>
      <c r="H5" s="1250"/>
      <c r="I5" s="1250"/>
      <c r="J5" s="1250"/>
      <c r="K5" s="1250"/>
      <c r="L5" s="1250"/>
      <c r="M5" s="1250"/>
      <c r="N5" s="1250"/>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1"/>
      <c r="B7" s="1233" t="s">
        <v>7</v>
      </c>
      <c r="C7" s="1234"/>
      <c r="D7" s="1234"/>
      <c r="E7" s="1234"/>
      <c r="F7" s="1234"/>
      <c r="G7" s="1234"/>
      <c r="H7" s="1234"/>
      <c r="I7" s="1234"/>
      <c r="J7" s="1234"/>
      <c r="K7" s="1235"/>
      <c r="L7" s="1239" t="s">
        <v>108</v>
      </c>
      <c r="M7" s="476"/>
      <c r="N7" s="477"/>
      <c r="O7" s="1241" t="s">
        <v>126</v>
      </c>
      <c r="P7" s="1243" t="s">
        <v>68</v>
      </c>
      <c r="Q7" s="1245" t="s">
        <v>412</v>
      </c>
      <c r="R7" s="1247" t="s">
        <v>441</v>
      </c>
      <c r="S7" s="478" t="s">
        <v>457</v>
      </c>
      <c r="T7" s="479"/>
      <c r="U7" s="479"/>
      <c r="V7" s="479"/>
      <c r="W7" s="479"/>
      <c r="X7" s="479"/>
      <c r="Y7" s="479"/>
      <c r="Z7" s="479"/>
      <c r="AA7" s="479"/>
      <c r="AB7" s="479"/>
      <c r="AC7" s="479"/>
      <c r="AD7" s="479"/>
      <c r="AE7" s="479"/>
      <c r="AF7" s="479"/>
      <c r="AG7" s="479"/>
      <c r="AH7" s="728"/>
    </row>
    <row r="8" spans="1:34" ht="14.25" customHeight="1">
      <c r="A8" s="1232"/>
      <c r="B8" s="1236"/>
      <c r="C8" s="1237"/>
      <c r="D8" s="1237"/>
      <c r="E8" s="1237"/>
      <c r="F8" s="1237"/>
      <c r="G8" s="1237"/>
      <c r="H8" s="1237"/>
      <c r="I8" s="1237"/>
      <c r="J8" s="1237"/>
      <c r="K8" s="1238"/>
      <c r="L8" s="1240"/>
      <c r="M8" s="1251" t="s">
        <v>182</v>
      </c>
      <c r="N8" s="1252"/>
      <c r="O8" s="1242"/>
      <c r="P8" s="1244"/>
      <c r="Q8" s="1246"/>
      <c r="R8" s="1248"/>
      <c r="S8" s="480"/>
      <c r="T8" s="1229" t="s">
        <v>34</v>
      </c>
      <c r="U8" s="1230"/>
      <c r="V8" s="1262" t="s">
        <v>28</v>
      </c>
      <c r="W8" s="1263"/>
      <c r="X8" s="1263"/>
      <c r="Y8" s="1263"/>
      <c r="Z8" s="1263"/>
      <c r="AA8" s="1263"/>
      <c r="AB8" s="1263"/>
      <c r="AC8" s="1263"/>
      <c r="AD8" s="1263"/>
      <c r="AE8" s="1263"/>
      <c r="AF8" s="1263"/>
      <c r="AG8" s="1264"/>
      <c r="AH8" s="1247" t="s">
        <v>446</v>
      </c>
    </row>
    <row r="9" spans="1:34" ht="13.5" customHeight="1">
      <c r="A9" s="1232"/>
      <c r="B9" s="1236"/>
      <c r="C9" s="1237"/>
      <c r="D9" s="1237"/>
      <c r="E9" s="1237"/>
      <c r="F9" s="1237"/>
      <c r="G9" s="1237"/>
      <c r="H9" s="1237"/>
      <c r="I9" s="1237"/>
      <c r="J9" s="1237"/>
      <c r="K9" s="1238"/>
      <c r="L9" s="1240"/>
      <c r="M9" s="481"/>
      <c r="N9" s="482"/>
      <c r="O9" s="1242"/>
      <c r="P9" s="1244"/>
      <c r="Q9" s="1246"/>
      <c r="R9" s="1248"/>
      <c r="S9" s="1257" t="s">
        <v>84</v>
      </c>
      <c r="T9" s="1258" t="s">
        <v>445</v>
      </c>
      <c r="U9" s="1260" t="s">
        <v>111</v>
      </c>
      <c r="V9" s="1253" t="s">
        <v>444</v>
      </c>
      <c r="W9" s="1254"/>
      <c r="X9" s="1254"/>
      <c r="Y9" s="1254"/>
      <c r="Z9" s="1254"/>
      <c r="AA9" s="1254"/>
      <c r="AB9" s="1254"/>
      <c r="AC9" s="1254"/>
      <c r="AD9" s="1254"/>
      <c r="AE9" s="1254"/>
      <c r="AF9" s="1254"/>
      <c r="AG9" s="1255"/>
      <c r="AH9" s="1248"/>
    </row>
    <row r="10" spans="1:34" ht="150" customHeight="1">
      <c r="A10" s="1232"/>
      <c r="B10" s="1236"/>
      <c r="C10" s="1237"/>
      <c r="D10" s="1237"/>
      <c r="E10" s="1237"/>
      <c r="F10" s="1237"/>
      <c r="G10" s="1237"/>
      <c r="H10" s="1237"/>
      <c r="I10" s="1237"/>
      <c r="J10" s="1237"/>
      <c r="K10" s="1238"/>
      <c r="L10" s="1240"/>
      <c r="M10" s="483" t="s">
        <v>183</v>
      </c>
      <c r="N10" s="483" t="s">
        <v>184</v>
      </c>
      <c r="O10" s="1242"/>
      <c r="P10" s="1244"/>
      <c r="Q10" s="1246"/>
      <c r="R10" s="1248"/>
      <c r="S10" s="1257"/>
      <c r="T10" s="1259"/>
      <c r="U10" s="1261"/>
      <c r="V10" s="1251"/>
      <c r="W10" s="1256"/>
      <c r="X10" s="1256"/>
      <c r="Y10" s="1256"/>
      <c r="Z10" s="1256"/>
      <c r="AA10" s="1256"/>
      <c r="AB10" s="1256"/>
      <c r="AC10" s="1256"/>
      <c r="AD10" s="1256"/>
      <c r="AE10" s="1256"/>
      <c r="AF10" s="1256"/>
      <c r="AG10" s="1252"/>
      <c r="AH10" s="1248"/>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7" t="s">
        <v>6</v>
      </c>
      <c r="B3" s="1227"/>
      <c r="C3" s="1228"/>
      <c r="D3" s="1224" t="str">
        <f>IF(基本情報入力シート!M16="","",基本情報入力シート!M16)</f>
        <v>○○ケアサービス</v>
      </c>
      <c r="E3" s="1225"/>
      <c r="F3" s="1225"/>
      <c r="G3" s="1225"/>
      <c r="H3" s="1225"/>
      <c r="I3" s="1225"/>
      <c r="J3" s="1225"/>
      <c r="K3" s="1225"/>
      <c r="L3" s="1225"/>
      <c r="M3" s="1225"/>
      <c r="N3" s="1225"/>
      <c r="O3" s="1226"/>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469</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1"/>
      <c r="B7" s="1233" t="s">
        <v>7</v>
      </c>
      <c r="C7" s="1234"/>
      <c r="D7" s="1234"/>
      <c r="E7" s="1234"/>
      <c r="F7" s="1234"/>
      <c r="G7" s="1234"/>
      <c r="H7" s="1234"/>
      <c r="I7" s="1234"/>
      <c r="J7" s="1234"/>
      <c r="K7" s="1235"/>
      <c r="L7" s="1239" t="s">
        <v>108</v>
      </c>
      <c r="M7" s="1272" t="s">
        <v>182</v>
      </c>
      <c r="N7" s="1255"/>
      <c r="O7" s="1241" t="s">
        <v>126</v>
      </c>
      <c r="P7" s="1243" t="s">
        <v>68</v>
      </c>
      <c r="Q7" s="1245" t="s">
        <v>412</v>
      </c>
      <c r="R7" s="1253"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2"/>
      <c r="B8" s="1236"/>
      <c r="C8" s="1237"/>
      <c r="D8" s="1237"/>
      <c r="E8" s="1237"/>
      <c r="F8" s="1237"/>
      <c r="G8" s="1237"/>
      <c r="H8" s="1237"/>
      <c r="I8" s="1237"/>
      <c r="J8" s="1237"/>
      <c r="K8" s="1238"/>
      <c r="L8" s="1240"/>
      <c r="M8" s="1251"/>
      <c r="N8" s="1252"/>
      <c r="O8" s="1242"/>
      <c r="P8" s="1244"/>
      <c r="Q8" s="1246"/>
      <c r="R8" s="1269"/>
      <c r="S8" s="524"/>
      <c r="T8" s="1265" t="s">
        <v>10</v>
      </c>
      <c r="U8" s="1266"/>
      <c r="V8" s="525" t="s">
        <v>34</v>
      </c>
      <c r="W8" s="1267" t="s">
        <v>28</v>
      </c>
      <c r="X8" s="1268"/>
      <c r="Y8" s="1268"/>
      <c r="Z8" s="1268"/>
      <c r="AA8" s="1268"/>
      <c r="AB8" s="1268"/>
      <c r="AC8" s="1268"/>
      <c r="AD8" s="1268"/>
      <c r="AE8" s="1268"/>
      <c r="AF8" s="1268"/>
      <c r="AG8" s="1268"/>
      <c r="AH8" s="1268"/>
      <c r="AI8" s="526" t="s">
        <v>15</v>
      </c>
      <c r="AJ8" s="180"/>
      <c r="AK8" s="180"/>
      <c r="AL8" s="180"/>
      <c r="AM8" s="180"/>
      <c r="AN8" s="180"/>
      <c r="AO8" s="180"/>
      <c r="AP8" s="180"/>
      <c r="AQ8" s="180"/>
      <c r="AR8" s="180"/>
      <c r="AS8" s="180"/>
      <c r="AT8" s="180"/>
      <c r="AU8" s="180"/>
    </row>
    <row r="9" spans="1:47" ht="13.5" customHeight="1">
      <c r="A9" s="1232"/>
      <c r="B9" s="1236"/>
      <c r="C9" s="1237"/>
      <c r="D9" s="1237"/>
      <c r="E9" s="1237"/>
      <c r="F9" s="1237"/>
      <c r="G9" s="1237"/>
      <c r="H9" s="1237"/>
      <c r="I9" s="1237"/>
      <c r="J9" s="1237"/>
      <c r="K9" s="1238"/>
      <c r="L9" s="1240"/>
      <c r="M9" s="1273"/>
      <c r="N9" s="1274"/>
      <c r="O9" s="1242"/>
      <c r="P9" s="1244"/>
      <c r="Q9" s="1246"/>
      <c r="R9" s="1269"/>
      <c r="S9" s="1257" t="s">
        <v>99</v>
      </c>
      <c r="T9" s="1275" t="s">
        <v>448</v>
      </c>
      <c r="U9" s="1276" t="s">
        <v>117</v>
      </c>
      <c r="V9" s="1270" t="s">
        <v>76</v>
      </c>
      <c r="W9" s="1253" t="s">
        <v>443</v>
      </c>
      <c r="X9" s="1254"/>
      <c r="Y9" s="1254"/>
      <c r="Z9" s="1254"/>
      <c r="AA9" s="1254"/>
      <c r="AB9" s="1254"/>
      <c r="AC9" s="1254"/>
      <c r="AD9" s="1254"/>
      <c r="AE9" s="1254"/>
      <c r="AF9" s="1254"/>
      <c r="AG9" s="1254"/>
      <c r="AH9" s="1254"/>
      <c r="AI9" s="1248" t="s">
        <v>449</v>
      </c>
      <c r="AJ9" s="180"/>
      <c r="AK9" s="180"/>
      <c r="AL9" s="180"/>
      <c r="AM9" s="180"/>
      <c r="AN9" s="180"/>
      <c r="AO9" s="180"/>
      <c r="AP9" s="180"/>
      <c r="AQ9" s="180"/>
      <c r="AR9" s="180"/>
      <c r="AS9" s="180"/>
      <c r="AT9" s="180"/>
      <c r="AU9" s="180"/>
    </row>
    <row r="10" spans="1:47" ht="150" customHeight="1">
      <c r="A10" s="1232"/>
      <c r="B10" s="1236"/>
      <c r="C10" s="1237"/>
      <c r="D10" s="1237"/>
      <c r="E10" s="1237"/>
      <c r="F10" s="1237"/>
      <c r="G10" s="1237"/>
      <c r="H10" s="1237"/>
      <c r="I10" s="1237"/>
      <c r="J10" s="1237"/>
      <c r="K10" s="1238"/>
      <c r="L10" s="1240"/>
      <c r="M10" s="483" t="s">
        <v>183</v>
      </c>
      <c r="N10" s="483" t="s">
        <v>184</v>
      </c>
      <c r="O10" s="1242"/>
      <c r="P10" s="1244"/>
      <c r="Q10" s="1246"/>
      <c r="R10" s="1269"/>
      <c r="S10" s="1257"/>
      <c r="T10" s="1275"/>
      <c r="U10" s="1276"/>
      <c r="V10" s="1271"/>
      <c r="W10" s="1251"/>
      <c r="X10" s="1256"/>
      <c r="Y10" s="1256"/>
      <c r="Z10" s="1256"/>
      <c r="AA10" s="1256"/>
      <c r="AB10" s="1256"/>
      <c r="AC10" s="1256"/>
      <c r="AD10" s="1256"/>
      <c r="AE10" s="1256"/>
      <c r="AF10" s="1256"/>
      <c r="AG10" s="1256"/>
      <c r="AH10" s="1256"/>
      <c r="AI10" s="1248"/>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E2" zoomScale="70" zoomScaleNormal="85" zoomScaleSheetLayoutView="70" zoomScalePageLayoutView="70" workbookViewId="0">
      <selection activeCell="S18" sqref="S18"/>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3" t="s">
        <v>527</v>
      </c>
      <c r="R2" s="1283"/>
      <c r="S2" s="1283"/>
      <c r="T2" s="1283"/>
      <c r="U2" s="1283"/>
      <c r="V2" s="1283"/>
      <c r="W2" s="1283"/>
      <c r="X2" s="1283"/>
      <c r="Y2" s="1283"/>
      <c r="Z2" s="1283"/>
      <c r="AA2" s="1283"/>
      <c r="AB2" s="1283"/>
      <c r="AC2" s="1283"/>
      <c r="AD2" s="1283"/>
      <c r="AE2" s="1283"/>
      <c r="AF2" s="1283"/>
      <c r="AG2" s="1283"/>
      <c r="AH2" s="1283"/>
      <c r="AI2" s="1283"/>
      <c r="AJ2" s="1283"/>
      <c r="AK2" s="1283"/>
      <c r="AL2" s="784"/>
    </row>
    <row r="3" spans="1:38" ht="27" customHeight="1" thickBot="1">
      <c r="A3" s="1286" t="s">
        <v>6</v>
      </c>
      <c r="B3" s="1286"/>
      <c r="C3" s="1287"/>
      <c r="D3" s="1288" t="str">
        <f>IF(基本情報入力シート!M16="","",基本情報入力シート!M16)</f>
        <v>○○ケアサービス</v>
      </c>
      <c r="E3" s="1289"/>
      <c r="F3" s="1289"/>
      <c r="G3" s="1289"/>
      <c r="H3" s="1289"/>
      <c r="I3" s="1289"/>
      <c r="J3" s="1289"/>
      <c r="K3" s="1289"/>
      <c r="L3" s="1289"/>
      <c r="M3" s="1289"/>
      <c r="N3" s="1289"/>
      <c r="O3" s="1290"/>
      <c r="P3" s="470"/>
      <c r="Q3" s="1283"/>
      <c r="R3" s="1283"/>
      <c r="S3" s="1283"/>
      <c r="T3" s="1283"/>
      <c r="U3" s="1283"/>
      <c r="V3" s="1283"/>
      <c r="W3" s="1283"/>
      <c r="X3" s="1283"/>
      <c r="Y3" s="1283"/>
      <c r="Z3" s="1283"/>
      <c r="AA3" s="1283"/>
      <c r="AB3" s="1283"/>
      <c r="AC3" s="1283"/>
      <c r="AD3" s="1283"/>
      <c r="AE3" s="1283"/>
      <c r="AF3" s="1283"/>
      <c r="AG3" s="1283"/>
      <c r="AH3" s="1283"/>
      <c r="AI3" s="1283"/>
      <c r="AJ3" s="1283"/>
      <c r="AK3" s="1283"/>
      <c r="AL3" s="784"/>
    </row>
    <row r="4" spans="1:38" ht="21" customHeight="1" thickBot="1">
      <c r="A4" s="601"/>
      <c r="B4" s="601"/>
      <c r="C4" s="601"/>
      <c r="D4" s="602"/>
      <c r="E4" s="602"/>
      <c r="F4" s="602"/>
      <c r="G4" s="602"/>
      <c r="H4" s="602"/>
      <c r="I4" s="602"/>
      <c r="J4" s="602"/>
      <c r="K4" s="602"/>
      <c r="L4" s="602"/>
      <c r="M4" s="602"/>
      <c r="N4" s="602"/>
      <c r="O4" s="602"/>
      <c r="P4" s="473"/>
      <c r="Q4" s="1283"/>
      <c r="R4" s="1283"/>
      <c r="S4" s="1283"/>
      <c r="T4" s="1283"/>
      <c r="U4" s="1283"/>
      <c r="V4" s="1283"/>
      <c r="W4" s="1283"/>
      <c r="X4" s="1283"/>
      <c r="Y4" s="1283"/>
      <c r="Z4" s="1283"/>
      <c r="AA4" s="1283"/>
      <c r="AB4" s="1283"/>
      <c r="AC4" s="1283"/>
      <c r="AD4" s="1283"/>
      <c r="AE4" s="1283"/>
      <c r="AF4" s="1283"/>
      <c r="AG4" s="1283"/>
      <c r="AH4" s="1283"/>
      <c r="AI4" s="1283"/>
      <c r="AJ4" s="1283"/>
      <c r="AK4" s="1283"/>
      <c r="AL4" s="784"/>
    </row>
    <row r="5" spans="1:38" ht="27.75" customHeight="1" thickBot="1">
      <c r="A5" s="1249" t="s">
        <v>470</v>
      </c>
      <c r="B5" s="1250"/>
      <c r="C5" s="1250"/>
      <c r="D5" s="1250"/>
      <c r="E5" s="1250"/>
      <c r="F5" s="1250"/>
      <c r="G5" s="1250"/>
      <c r="H5" s="1250"/>
      <c r="I5" s="1250"/>
      <c r="J5" s="1250"/>
      <c r="K5" s="1250"/>
      <c r="L5" s="1250"/>
      <c r="M5" s="1250"/>
      <c r="N5" s="1250"/>
      <c r="O5" s="603">
        <f>IF(SUM(AH12:AH111)=0,"",SUM(AH12:AH111))</f>
        <v>4597200</v>
      </c>
      <c r="P5" s="785"/>
      <c r="Q5" s="1283"/>
      <c r="R5" s="1283"/>
      <c r="S5" s="1283"/>
      <c r="T5" s="1283"/>
      <c r="U5" s="1283"/>
      <c r="V5" s="1283"/>
      <c r="W5" s="1283"/>
      <c r="X5" s="1283"/>
      <c r="Y5" s="1283"/>
      <c r="Z5" s="1283"/>
      <c r="AA5" s="1283"/>
      <c r="AB5" s="1283"/>
      <c r="AC5" s="1283"/>
      <c r="AD5" s="1283"/>
      <c r="AE5" s="1283"/>
      <c r="AF5" s="1283"/>
      <c r="AG5" s="1283"/>
      <c r="AH5" s="1283"/>
      <c r="AI5" s="1283"/>
      <c r="AJ5" s="1283"/>
      <c r="AK5" s="1283"/>
      <c r="AL5" s="784"/>
    </row>
    <row r="6" spans="1:38" ht="21" customHeight="1" thickBot="1">
      <c r="R6" s="604"/>
      <c r="S6" s="604"/>
      <c r="T6" s="180"/>
      <c r="AH6" s="605"/>
    </row>
    <row r="7" spans="1:38" ht="18" customHeight="1">
      <c r="A7" s="1291"/>
      <c r="B7" s="1293" t="s">
        <v>7</v>
      </c>
      <c r="C7" s="1294"/>
      <c r="D7" s="1294"/>
      <c r="E7" s="1294"/>
      <c r="F7" s="1294"/>
      <c r="G7" s="1294"/>
      <c r="H7" s="1294"/>
      <c r="I7" s="1294"/>
      <c r="J7" s="1294"/>
      <c r="K7" s="1295"/>
      <c r="L7" s="1281" t="s">
        <v>108</v>
      </c>
      <c r="M7" s="606"/>
      <c r="N7" s="607"/>
      <c r="O7" s="1299" t="s">
        <v>126</v>
      </c>
      <c r="P7" s="1303" t="s">
        <v>68</v>
      </c>
      <c r="Q7" s="1281" t="s">
        <v>520</v>
      </c>
      <c r="R7" s="1305" t="s">
        <v>412</v>
      </c>
      <c r="S7" s="1307" t="s">
        <v>441</v>
      </c>
      <c r="T7" s="1277" t="s">
        <v>450</v>
      </c>
      <c r="U7" s="1278"/>
      <c r="V7" s="1278"/>
      <c r="W7" s="1278"/>
      <c r="X7" s="1278"/>
      <c r="Y7" s="1278"/>
      <c r="Z7" s="1278"/>
      <c r="AA7" s="1278"/>
      <c r="AB7" s="1278"/>
      <c r="AC7" s="1278"/>
      <c r="AD7" s="1278"/>
      <c r="AE7" s="1278"/>
      <c r="AF7" s="1278"/>
      <c r="AG7" s="1278"/>
      <c r="AH7" s="1278"/>
      <c r="AI7" s="1278"/>
      <c r="AJ7" s="1278"/>
      <c r="AK7" s="1278"/>
      <c r="AL7" s="1279"/>
    </row>
    <row r="8" spans="1:38" ht="21.75" customHeight="1">
      <c r="A8" s="1292"/>
      <c r="B8" s="1296"/>
      <c r="C8" s="1297"/>
      <c r="D8" s="1297"/>
      <c r="E8" s="1297"/>
      <c r="F8" s="1297"/>
      <c r="G8" s="1297"/>
      <c r="H8" s="1297"/>
      <c r="I8" s="1297"/>
      <c r="J8" s="1297"/>
      <c r="K8" s="1298"/>
      <c r="L8" s="1282"/>
      <c r="M8" s="1301" t="s">
        <v>182</v>
      </c>
      <c r="N8" s="1302"/>
      <c r="O8" s="1300"/>
      <c r="P8" s="1304"/>
      <c r="Q8" s="1282"/>
      <c r="R8" s="1306"/>
      <c r="S8" s="1308"/>
      <c r="T8" s="1280" t="s">
        <v>99</v>
      </c>
      <c r="U8" s="1311" t="s">
        <v>427</v>
      </c>
      <c r="V8" s="1313" t="s">
        <v>442</v>
      </c>
      <c r="W8" s="1314"/>
      <c r="X8" s="1314"/>
      <c r="Y8" s="1314"/>
      <c r="Z8" s="1314"/>
      <c r="AA8" s="1314"/>
      <c r="AB8" s="1314"/>
      <c r="AC8" s="1314"/>
      <c r="AD8" s="1314"/>
      <c r="AE8" s="1314"/>
      <c r="AF8" s="1314"/>
      <c r="AG8" s="1315"/>
      <c r="AH8" s="1245" t="s">
        <v>440</v>
      </c>
      <c r="AI8" s="1309" t="s">
        <v>413</v>
      </c>
      <c r="AJ8" s="1309"/>
      <c r="AK8" s="1309"/>
      <c r="AL8" s="1310"/>
    </row>
    <row r="9" spans="1:38" ht="13.5" customHeight="1">
      <c r="A9" s="1292"/>
      <c r="B9" s="1296"/>
      <c r="C9" s="1297"/>
      <c r="D9" s="1297"/>
      <c r="E9" s="1297"/>
      <c r="F9" s="1297"/>
      <c r="G9" s="1297"/>
      <c r="H9" s="1297"/>
      <c r="I9" s="1297"/>
      <c r="J9" s="1297"/>
      <c r="K9" s="1298"/>
      <c r="L9" s="1282"/>
      <c r="M9" s="608"/>
      <c r="N9" s="609"/>
      <c r="O9" s="1300"/>
      <c r="P9" s="1304"/>
      <c r="Q9" s="1282"/>
      <c r="R9" s="1306"/>
      <c r="S9" s="1308"/>
      <c r="T9" s="1257"/>
      <c r="U9" s="1312"/>
      <c r="V9" s="1316"/>
      <c r="W9" s="1316"/>
      <c r="X9" s="1316"/>
      <c r="Y9" s="1316"/>
      <c r="Z9" s="1316"/>
      <c r="AA9" s="1316"/>
      <c r="AB9" s="1316"/>
      <c r="AC9" s="1316"/>
      <c r="AD9" s="1316"/>
      <c r="AE9" s="1316"/>
      <c r="AF9" s="1316"/>
      <c r="AG9" s="1302"/>
      <c r="AH9" s="1246"/>
      <c r="AI9" s="1284"/>
      <c r="AJ9" s="1285"/>
      <c r="AK9" s="729"/>
      <c r="AL9" s="742"/>
    </row>
    <row r="10" spans="1:38" ht="150" customHeight="1">
      <c r="A10" s="1292"/>
      <c r="B10" s="1296"/>
      <c r="C10" s="1297"/>
      <c r="D10" s="1297"/>
      <c r="E10" s="1297"/>
      <c r="F10" s="1297"/>
      <c r="G10" s="1297"/>
      <c r="H10" s="1297"/>
      <c r="I10" s="1297"/>
      <c r="J10" s="1297"/>
      <c r="K10" s="1298"/>
      <c r="L10" s="1282"/>
      <c r="M10" s="610" t="s">
        <v>183</v>
      </c>
      <c r="N10" s="610" t="s">
        <v>184</v>
      </c>
      <c r="O10" s="1300"/>
      <c r="P10" s="1304"/>
      <c r="Q10" s="1282"/>
      <c r="R10" s="1306"/>
      <c r="S10" s="1308"/>
      <c r="T10" s="1257"/>
      <c r="U10" s="1312"/>
      <c r="V10" s="1316"/>
      <c r="W10" s="1316"/>
      <c r="X10" s="1316"/>
      <c r="Y10" s="1316"/>
      <c r="Z10" s="1316"/>
      <c r="AA10" s="1316"/>
      <c r="AB10" s="1316"/>
      <c r="AC10" s="1316"/>
      <c r="AD10" s="1316"/>
      <c r="AE10" s="1316"/>
      <c r="AF10" s="1316"/>
      <c r="AG10" s="1302"/>
      <c r="AH10" s="1246"/>
      <c r="AI10" s="643" t="s">
        <v>428</v>
      </c>
      <c r="AJ10" s="644" t="s">
        <v>429</v>
      </c>
      <c r="AK10" s="729" t="s">
        <v>522</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517</v>
      </c>
      <c r="R12" s="505">
        <f>IF(基本情報入力シート!Z33="","",基本情報入力シート!Z33)</f>
        <v>200000</v>
      </c>
      <c r="S12" s="506">
        <f>IF(基本情報入力シート!AA33="","",基本情報入力シート!AA33)</f>
        <v>11.4</v>
      </c>
      <c r="T12" s="764" t="s">
        <v>461</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518</v>
      </c>
      <c r="R13" s="505">
        <f>IF(基本情報入力シート!Z34="","",基本情報入力シート!Z34)</f>
        <v>400000</v>
      </c>
      <c r="S13" s="506">
        <f>IF(基本情報入力シート!AA34="","",基本情報入力シート!AA34)</f>
        <v>10.9</v>
      </c>
      <c r="T13" s="764" t="s">
        <v>461</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517</v>
      </c>
      <c r="R14" s="505">
        <f>IF(基本情報入力シート!Z35="","",基本情報入力シート!Z35)</f>
        <v>2100000</v>
      </c>
      <c r="S14" s="506">
        <f>IF(基本情報入力シート!AA35="","",基本情報入力シート!AA35)</f>
        <v>10.68</v>
      </c>
      <c r="T14" s="764" t="s">
        <v>461</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517</v>
      </c>
      <c r="R15" s="505">
        <f>IF(基本情報入力シート!Z36="","",基本情報入力シート!Z36)</f>
        <v>400000</v>
      </c>
      <c r="S15" s="506">
        <f>IF(基本情報入力シート!AA36="","",基本情報入力シート!AA36)</f>
        <v>10.88</v>
      </c>
      <c r="T15" s="764" t="s">
        <v>461</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518</v>
      </c>
      <c r="R16" s="505">
        <f>IF(基本情報入力シート!Z37="","",基本情報入力シート!Z37)</f>
        <v>2600000</v>
      </c>
      <c r="S16" s="506">
        <f>IF(基本情報入力シート!AA37="","",基本情報入力シート!AA37)</f>
        <v>10.68</v>
      </c>
      <c r="T16" s="764" t="s">
        <v>461</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519</v>
      </c>
      <c r="R17" s="505">
        <f>IF(基本情報入力シート!Z38="","",基本情報入力シート!Z38)</f>
        <v>100000</v>
      </c>
      <c r="S17" s="506">
        <f>IF(基本情報入力シート!AA38="","",基本情報入力シート!AA38)</f>
        <v>10.68</v>
      </c>
      <c r="T17" s="764" t="s">
        <v>461</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5" t="s">
        <v>29</v>
      </c>
      <c r="B2" s="1327"/>
      <c r="C2" s="1332" t="s">
        <v>82</v>
      </c>
      <c r="D2" s="1333"/>
      <c r="E2" s="1333"/>
      <c r="F2" s="1333"/>
      <c r="G2" s="1334"/>
      <c r="H2" s="1323" t="s">
        <v>259</v>
      </c>
      <c r="I2" s="1324"/>
      <c r="J2" s="1324"/>
      <c r="K2" s="1324"/>
      <c r="L2" s="1325"/>
    </row>
    <row r="3" spans="1:13" ht="39" customHeight="1">
      <c r="A3" s="1336"/>
      <c r="B3" s="1337"/>
      <c r="C3" s="1339" t="s">
        <v>83</v>
      </c>
      <c r="D3" s="1341"/>
      <c r="E3" s="1341"/>
      <c r="F3" s="1341"/>
      <c r="G3" s="1340"/>
      <c r="H3" s="1339" t="s">
        <v>80</v>
      </c>
      <c r="I3" s="1340"/>
      <c r="J3" s="1326" t="s">
        <v>202</v>
      </c>
      <c r="K3" s="1327"/>
      <c r="L3" s="1328"/>
    </row>
    <row r="4" spans="1:13" ht="18" customHeight="1">
      <c r="A4" s="1338"/>
      <c r="B4" s="1330"/>
      <c r="C4" s="15" t="s">
        <v>77</v>
      </c>
      <c r="D4" s="16" t="s">
        <v>78</v>
      </c>
      <c r="E4" s="16" t="s">
        <v>79</v>
      </c>
      <c r="F4" s="16"/>
      <c r="G4" s="17"/>
      <c r="H4" s="25" t="s">
        <v>35</v>
      </c>
      <c r="I4" s="24" t="s">
        <v>36</v>
      </c>
      <c r="J4" s="1329"/>
      <c r="K4" s="1330"/>
      <c r="L4" s="1331"/>
    </row>
    <row r="5" spans="1:13" ht="18" customHeight="1">
      <c r="A5" s="1317" t="s">
        <v>30</v>
      </c>
      <c r="B5" s="1318"/>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7" t="s">
        <v>20</v>
      </c>
      <c r="B6" s="1318"/>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7" t="s">
        <v>260</v>
      </c>
      <c r="B7" s="1318"/>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7" t="s">
        <v>350</v>
      </c>
      <c r="B8" s="1318"/>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7" t="s">
        <v>31</v>
      </c>
      <c r="B9" s="1318"/>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7" t="s">
        <v>21</v>
      </c>
      <c r="B10" s="1318"/>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7" t="s">
        <v>351</v>
      </c>
      <c r="B11" s="1318"/>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7" t="s">
        <v>352</v>
      </c>
      <c r="B12" s="1318"/>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7" t="s">
        <v>22</v>
      </c>
      <c r="B13" s="1318"/>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7" t="s">
        <v>353</v>
      </c>
      <c r="B14" s="1318"/>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7" t="s">
        <v>354</v>
      </c>
      <c r="B15" s="1318"/>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7" t="s">
        <v>24</v>
      </c>
      <c r="B16" s="1318"/>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7" t="s">
        <v>355</v>
      </c>
      <c r="B17" s="1318"/>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7" t="s">
        <v>25</v>
      </c>
      <c r="B18" s="1318"/>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7" t="s">
        <v>23</v>
      </c>
      <c r="B19" s="1318"/>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7" t="s">
        <v>356</v>
      </c>
      <c r="B20" s="1318"/>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7" t="s">
        <v>26</v>
      </c>
      <c r="B21" s="1318"/>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7" t="s">
        <v>357</v>
      </c>
      <c r="B22" s="1318"/>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7" t="s">
        <v>27</v>
      </c>
      <c r="B23" s="1318"/>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7" t="s">
        <v>358</v>
      </c>
      <c r="B24" s="1318"/>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7" t="s">
        <v>32</v>
      </c>
      <c r="B25" s="1318"/>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9" t="s">
        <v>359</v>
      </c>
      <c r="B26" s="1320"/>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1" t="s">
        <v>329</v>
      </c>
      <c r="B27" s="1322"/>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9" t="s">
        <v>330</v>
      </c>
      <c r="B28" s="1320"/>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7" t="s">
        <v>340</v>
      </c>
      <c r="B29" s="1318"/>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7" t="s">
        <v>341</v>
      </c>
      <c r="B30" s="1318"/>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7" t="s">
        <v>342</v>
      </c>
      <c r="B31" s="1318"/>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7" t="s">
        <v>343</v>
      </c>
      <c r="B32" s="1318"/>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7" t="s">
        <v>344</v>
      </c>
      <c r="B33" s="1318"/>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7" t="s">
        <v>345</v>
      </c>
      <c r="B34" s="1318"/>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7" t="s">
        <v>346</v>
      </c>
      <c r="B35" s="1318"/>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7" t="s">
        <v>347</v>
      </c>
      <c r="B36" s="1318"/>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7" t="s">
        <v>348</v>
      </c>
      <c r="B37" s="1318"/>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9" t="s">
        <v>349</v>
      </c>
      <c r="B38" s="1320"/>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5" t="s">
        <v>29</v>
      </c>
      <c r="B2" s="1327"/>
      <c r="C2" s="654" t="s">
        <v>365</v>
      </c>
      <c r="E2" s="1332" t="s">
        <v>82</v>
      </c>
      <c r="F2" s="1333"/>
      <c r="G2" s="1333"/>
    </row>
    <row r="3" spans="1:7" ht="18" customHeight="1">
      <c r="A3" s="593" t="s">
        <v>30</v>
      </c>
      <c r="B3" s="594"/>
      <c r="C3" s="655">
        <v>2.4E-2</v>
      </c>
      <c r="E3" s="1339" t="s">
        <v>331</v>
      </c>
      <c r="F3" s="1341"/>
      <c r="G3" s="1341"/>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2022-08-25T01:21:36Z</dcterms:modified>
</cp:coreProperties>
</file>