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<sst xmlns="http://schemas.openxmlformats.org/spreadsheetml/2006/main" count="221" uniqueCount="111">
  <si>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</si>
  <si>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</si>
  <si>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</si>
  <si>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</si>
  <si>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</si>
  <si>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</si>
  <si>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</si>
  <si>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</si>
  <si>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</si>
  <si>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</si>
  <si>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</si>
  <si>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</si>
  <si>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</si>
  <si>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</si>
  <si>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</si>
  <si>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</si>
  <si>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</si>
  <si>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</si>
  <si>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</si>
  <si>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</si>
  <si>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</si>
  <si>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</si>
  <si>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</si>
  <si>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</si>
  <si>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</si>
  <si>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</si>
  <si>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</si>
  <si>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</si>
  <si>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</si>
  <si>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</si>
  <si>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</si>
  <si>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</si>
  <si>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</si>
  <si>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</si>
  <si>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</si>
  <si>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</si>
  <si>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</si>
  <si>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</si>
  <si>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</si>
  <si>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</si>
  <si>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</si>
  <si>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</si>
  <si>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</si>
  <si>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</si>
  <si>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</si>
  <si>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</si>
  <si>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</si>
  <si>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</si>
  <si>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</si>
  <si>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</si>
  <si>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</si>
  <si>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</si>
  <si>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</si>
  <si>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</si>
  <si>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</si>
  <si>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</si>
  <si>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</si>
  <si>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</si>
  <si>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</si>
  <si>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</si>
  <si>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</si>
  <si>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</si>
  <si>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</si>
  <si>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</si>
  <si>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</si>
  <si>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</si>
  <si>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</si>
  <si>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</si>
  <si>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</si>
  <si>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</si>
  <si>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</si>
  <si>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</si>
  <si>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</si>
  <si>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</si>
  <si>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</si>
  <si>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</si>
  <si>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</si>
  <si>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</si>
  <si>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</si>
  <si>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</si>
  <si>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</si>
  <si>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</si>
  <si>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</si>
  <si>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</si>
  <si>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</si>
  <si>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</si>
  <si>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</si>
  <si>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</si>
  <si>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</si>
  <si>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</si>
  <si>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</si>
  <si>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</si>
  <si>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</si>
  <si>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</si>
  <si>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</si>
  <si>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</si>
  <si>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</si>
  <si>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</si>
  <si>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</si>
  <si>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</si>
  <si>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</si>
  <si>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</si>
  <si>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</si>
  <si>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</si>
  <si>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</si>
  <si>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</si>
  <si>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</si>
  <si>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</si>
  <si>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施設利用率は、H26年度は類似団体より高い水準となっておりますが、今後もさらに施設利用率を高めていけるよう努めてまいります。
　水洗化率は、類似団体より低い水準となっており、使用料収入の増加を図るためにも水洗化率向上の取り組みに努めてまいります。</t>
    <rPh sb="208" eb="209">
      <t>ヒ</t>
    </rPh>
    <rPh sb="210" eb="211">
      <t>ツヅ</t>
    </rPh>
    <rPh sb="236" eb="237">
      <t>キン</t>
    </rPh>
    <rPh sb="237" eb="239">
      <t>シュウニュウ</t>
    </rPh>
    <rPh sb="265" eb="266">
      <t>オコナ</t>
    </rPh>
    <rPh sb="285" eb="287">
      <t>オスイ</t>
    </rPh>
    <rPh sb="287" eb="289">
      <t>ショリ</t>
    </rPh>
    <rPh sb="289" eb="291">
      <t>ゲンカ</t>
    </rPh>
    <rPh sb="367" eb="368">
      <t>オオ</t>
    </rPh>
    <rPh sb="424" eb="425">
      <t>ネン</t>
    </rPh>
    <rPh sb="425" eb="426">
      <t>ド</t>
    </rPh>
    <rPh sb="427" eb="429">
      <t>ルイジ</t>
    </rPh>
    <rPh sb="429" eb="431">
      <t>ダンタイ</t>
    </rPh>
    <rPh sb="433" eb="434">
      <t>タカ</t>
    </rPh>
    <rPh sb="435" eb="437">
      <t>スイジュン</t>
    </rPh>
    <rPh sb="484" eb="486">
      <t>ルイジ</t>
    </rPh>
    <rPh sb="486" eb="488">
      <t>ダンタイ</t>
    </rPh>
    <phoneticPr fontId="4"/>
  </si>
  <si>
    <t>　現状、建設時から12年～15年であり施設の大きな改修などはありませんが、今後老朽化により発生する改修経費も想定した計画的な老朽化対策に取り組んでまいります。</t>
    <rPh sb="1" eb="3">
      <t>ゲンジョウ</t>
    </rPh>
    <rPh sb="4" eb="7">
      <t>ケンセツジ</t>
    </rPh>
    <rPh sb="11" eb="12">
      <t>ネン</t>
    </rPh>
    <rPh sb="15" eb="16">
      <t>ネン</t>
    </rPh>
    <rPh sb="19" eb="21">
      <t>シセツ</t>
    </rPh>
    <rPh sb="22" eb="23">
      <t>オオ</t>
    </rPh>
    <rPh sb="25" eb="27">
      <t>カイシュウ</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</si>
  <si>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rPh sb="1" eb="2">
      <t>ホン</t>
    </rPh>
    <rPh sb="2" eb="3">
      <t>シ</t>
    </rPh>
    <rPh sb="4" eb="6">
      <t>リンギョウ</t>
    </rPh>
    <rPh sb="6" eb="8">
      <t>シュウラク</t>
    </rPh>
    <rPh sb="8" eb="10">
      <t>ハイスイ</t>
    </rPh>
    <rPh sb="10" eb="12">
      <t>ジギョウ</t>
    </rPh>
    <rPh sb="34" eb="35">
      <t>ナイ</t>
    </rPh>
    <rPh sb="46" eb="48">
      <t>カソ</t>
    </rPh>
    <rPh sb="48" eb="50">
      <t>チイキ</t>
    </rPh>
    <rPh sb="54" eb="56">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</si>
</sst>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023552"/>
        <c:axId val="2320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2023552"/>
        <c:axId val="232025472"/>
      </c:lineChart>
      <c:dateAx>
        <c:axId val="232023552"/>
        <c:scaling>
          <c:orientation val="minMax"/>
        </c:scaling>
        <c:delete val="1"/>
        <c:axPos val="b"/>
        <c:numFmt formatCode="ge" sourceLinked="1"/>
        <c:majorTickMark val="none"/>
        <c:minorTickMark val="none"/>
        <c:tickLblPos val="none"/>
        <c:crossAx val="232025472"/>
        <c:crosses val="autoZero"/>
        <c:auto val="1"/>
        <c:lblOffset val="100"/>
        <c:baseTimeUnit val="years"/>
      </c:dateAx>
      <c:valAx>
        <c:axId val="2320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44.44</c:v>
                </c:pt>
                <c:pt idx="1">
                  <c:v>44.44</c:v>
                </c:pt>
                <c:pt idx="2">
                  <c:v>44.44</c:v>
                </c:pt>
                <c:pt idx="3">
                  <c:v>44.44</c:v>
                </c:pt>
                <c:pt idx="4">
                  <c:v>44.44</c:v>
                </c:pt>
              </c:numCache>
            </c:numRef>
          </c:val>
        </c:ser>
        <c:dLbls>
          <c:showLegendKey val="0"/>
          <c:showVal val="0"/>
          <c:showCatName val="0"/>
          <c:showSerName val="0"/>
          <c:showPercent val="0"/>
          <c:showBubbleSize val="0"/>
        </c:dLbls>
        <c:gapWidth val="150"/>
        <c:axId val="232500224"/>
        <c:axId val="2325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232500224"/>
        <c:axId val="232510592"/>
      </c:lineChart>
      <c:dateAx>
        <c:axId val="232500224"/>
        <c:scaling>
          <c:orientation val="minMax"/>
        </c:scaling>
        <c:delete val="1"/>
        <c:axPos val="b"/>
        <c:numFmt formatCode="ge" sourceLinked="1"/>
        <c:majorTickMark val="none"/>
        <c:minorTickMark val="none"/>
        <c:tickLblPos val="none"/>
        <c:crossAx val="232510592"/>
        <c:crosses val="autoZero"/>
        <c:auto val="1"/>
        <c:lblOffset val="100"/>
        <c:baseTimeUnit val="years"/>
      </c:dateAx>
      <c:valAx>
        <c:axId val="2325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80.73</c:v>
                </c:pt>
                <c:pt idx="1">
                  <c:v>80.56</c:v>
                </c:pt>
                <c:pt idx="2">
                  <c:v>80.19</c:v>
                </c:pt>
                <c:pt idx="3">
                  <c:v>79.05</c:v>
                </c:pt>
                <c:pt idx="4">
                  <c:v>76.77</c:v>
                </c:pt>
              </c:numCache>
            </c:numRef>
          </c:val>
        </c:ser>
        <c:dLbls>
          <c:showLegendKey val="0"/>
          <c:showVal val="0"/>
          <c:showCatName val="0"/>
          <c:showSerName val="0"/>
          <c:showPercent val="0"/>
          <c:showBubbleSize val="0"/>
        </c:dLbls>
        <c:gapWidth val="150"/>
        <c:axId val="232585856"/>
        <c:axId val="2328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232585856"/>
        <c:axId val="232850176"/>
      </c:lineChart>
      <c:dateAx>
        <c:axId val="232585856"/>
        <c:scaling>
          <c:orientation val="minMax"/>
        </c:scaling>
        <c:delete val="1"/>
        <c:axPos val="b"/>
        <c:numFmt formatCode="ge" sourceLinked="1"/>
        <c:majorTickMark val="none"/>
        <c:minorTickMark val="none"/>
        <c:tickLblPos val="none"/>
        <c:crossAx val="232850176"/>
        <c:crosses val="autoZero"/>
        <c:auto val="1"/>
        <c:lblOffset val="100"/>
        <c:baseTimeUnit val="years"/>
      </c:dateAx>
      <c:valAx>
        <c:axId val="2328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65.73</c:v>
                </c:pt>
                <c:pt idx="1">
                  <c:v>66.89</c:v>
                </c:pt>
                <c:pt idx="2">
                  <c:v>66.760000000000005</c:v>
                </c:pt>
                <c:pt idx="3">
                  <c:v>65.040000000000006</c:v>
                </c:pt>
                <c:pt idx="4">
                  <c:v>67.37</c:v>
                </c:pt>
              </c:numCache>
            </c:numRef>
          </c:val>
        </c:ser>
        <c:dLbls>
          <c:showLegendKey val="0"/>
          <c:showVal val="0"/>
          <c:showCatName val="0"/>
          <c:showSerName val="0"/>
          <c:showPercent val="0"/>
          <c:showBubbleSize val="0"/>
        </c:dLbls>
        <c:gapWidth val="150"/>
        <c:axId val="233330560"/>
        <c:axId val="2334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330560"/>
        <c:axId val="233431040"/>
      </c:lineChart>
      <c:dateAx>
        <c:axId val="233330560"/>
        <c:scaling>
          <c:orientation val="minMax"/>
        </c:scaling>
        <c:delete val="1"/>
        <c:axPos val="b"/>
        <c:numFmt formatCode="ge" sourceLinked="1"/>
        <c:majorTickMark val="none"/>
        <c:minorTickMark val="none"/>
        <c:tickLblPos val="none"/>
        <c:crossAx val="233431040"/>
        <c:crosses val="autoZero"/>
        <c:auto val="1"/>
        <c:lblOffset val="100"/>
        <c:baseTimeUnit val="years"/>
      </c:dateAx>
      <c:valAx>
        <c:axId val="2334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852160"/>
        <c:axId val="2358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52160"/>
        <c:axId val="235854464"/>
      </c:lineChart>
      <c:dateAx>
        <c:axId val="235852160"/>
        <c:scaling>
          <c:orientation val="minMax"/>
        </c:scaling>
        <c:delete val="1"/>
        <c:axPos val="b"/>
        <c:numFmt formatCode="ge" sourceLinked="1"/>
        <c:majorTickMark val="none"/>
        <c:minorTickMark val="none"/>
        <c:tickLblPos val="none"/>
        <c:crossAx val="235854464"/>
        <c:crosses val="autoZero"/>
        <c:auto val="1"/>
        <c:lblOffset val="100"/>
        <c:baseTimeUnit val="years"/>
      </c:dateAx>
      <c:valAx>
        <c:axId val="2358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324160"/>
        <c:axId val="2375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24160"/>
        <c:axId val="237514752"/>
      </c:lineChart>
      <c:dateAx>
        <c:axId val="237324160"/>
        <c:scaling>
          <c:orientation val="minMax"/>
        </c:scaling>
        <c:delete val="1"/>
        <c:axPos val="b"/>
        <c:numFmt formatCode="ge" sourceLinked="1"/>
        <c:majorTickMark val="none"/>
        <c:minorTickMark val="none"/>
        <c:tickLblPos val="none"/>
        <c:crossAx val="237514752"/>
        <c:crosses val="autoZero"/>
        <c:auto val="1"/>
        <c:lblOffset val="100"/>
        <c:baseTimeUnit val="years"/>
      </c:dateAx>
      <c:valAx>
        <c:axId val="2375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282432"/>
        <c:axId val="239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282432"/>
        <c:axId val="239293568"/>
      </c:lineChart>
      <c:dateAx>
        <c:axId val="239282432"/>
        <c:scaling>
          <c:orientation val="minMax"/>
        </c:scaling>
        <c:delete val="1"/>
        <c:axPos val="b"/>
        <c:numFmt formatCode="ge" sourceLinked="1"/>
        <c:majorTickMark val="none"/>
        <c:minorTickMark val="none"/>
        <c:tickLblPos val="none"/>
        <c:crossAx val="239293568"/>
        <c:crosses val="autoZero"/>
        <c:auto val="1"/>
        <c:lblOffset val="100"/>
        <c:baseTimeUnit val="years"/>
      </c:dateAx>
      <c:valAx>
        <c:axId val="2392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088256"/>
        <c:axId val="252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088256"/>
        <c:axId val="252736640"/>
      </c:lineChart>
      <c:dateAx>
        <c:axId val="247088256"/>
        <c:scaling>
          <c:orientation val="minMax"/>
        </c:scaling>
        <c:delete val="1"/>
        <c:axPos val="b"/>
        <c:numFmt formatCode="ge" sourceLinked="1"/>
        <c:majorTickMark val="none"/>
        <c:minorTickMark val="none"/>
        <c:tickLblPos val="none"/>
        <c:crossAx val="252736640"/>
        <c:crosses val="autoZero"/>
        <c:auto val="1"/>
        <c:lblOffset val="100"/>
        <c:baseTimeUnit val="years"/>
      </c:dateAx>
      <c:valAx>
        <c:axId val="2527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2352.4299999999998</c:v>
                </c:pt>
                <c:pt idx="1">
                  <c:v>2038.45</c:v>
                </c:pt>
                <c:pt idx="2">
                  <c:v>1765.79</c:v>
                </c:pt>
                <c:pt idx="3">
                  <c:v>1557.88</c:v>
                </c:pt>
                <c:pt idx="4">
                  <c:v>1395.98</c:v>
                </c:pt>
              </c:numCache>
            </c:numRef>
          </c:val>
        </c:ser>
        <c:dLbls>
          <c:showLegendKey val="0"/>
          <c:showVal val="0"/>
          <c:showCatName val="0"/>
          <c:showSerName val="0"/>
          <c:showPercent val="0"/>
          <c:showBubbleSize val="0"/>
        </c:dLbls>
        <c:gapWidth val="150"/>
        <c:axId val="229396864"/>
        <c:axId val="229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229396864"/>
        <c:axId val="229398784"/>
      </c:lineChart>
      <c:dateAx>
        <c:axId val="229396864"/>
        <c:scaling>
          <c:orientation val="minMax"/>
        </c:scaling>
        <c:delete val="1"/>
        <c:axPos val="b"/>
        <c:numFmt formatCode="ge" sourceLinked="1"/>
        <c:majorTickMark val="none"/>
        <c:minorTickMark val="none"/>
        <c:tickLblPos val="none"/>
        <c:crossAx val="229398784"/>
        <c:crosses val="autoZero"/>
        <c:auto val="1"/>
        <c:lblOffset val="100"/>
        <c:baseTimeUnit val="years"/>
      </c:dateAx>
      <c:valAx>
        <c:axId val="229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11.41</c:v>
                </c:pt>
                <c:pt idx="1">
                  <c:v>10.91</c:v>
                </c:pt>
                <c:pt idx="2">
                  <c:v>10.83</c:v>
                </c:pt>
                <c:pt idx="3">
                  <c:v>11.67</c:v>
                </c:pt>
                <c:pt idx="4">
                  <c:v>10.62</c:v>
                </c:pt>
              </c:numCache>
            </c:numRef>
          </c:val>
        </c:ser>
        <c:dLbls>
          <c:showLegendKey val="0"/>
          <c:showVal val="0"/>
          <c:showCatName val="0"/>
          <c:showSerName val="0"/>
          <c:showPercent val="0"/>
          <c:showBubbleSize val="0"/>
        </c:dLbls>
        <c:gapWidth val="150"/>
        <c:axId val="229793792"/>
        <c:axId val="2297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229793792"/>
        <c:axId val="229795712"/>
      </c:lineChart>
      <c:dateAx>
        <c:axId val="229793792"/>
        <c:scaling>
          <c:orientation val="minMax"/>
        </c:scaling>
        <c:delete val="1"/>
        <c:axPos val="b"/>
        <c:numFmt formatCode="ge" sourceLinked="1"/>
        <c:majorTickMark val="none"/>
        <c:minorTickMark val="none"/>
        <c:tickLblPos val="none"/>
        <c:crossAx val="229795712"/>
        <c:crosses val="autoZero"/>
        <c:auto val="1"/>
        <c:lblOffset val="100"/>
        <c:baseTimeUnit val="years"/>
      </c:dateAx>
      <c:valAx>
        <c:axId val="2297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1707.86</c:v>
                </c:pt>
                <c:pt idx="1">
                  <c:v>1825.13</c:v>
                </c:pt>
                <c:pt idx="2">
                  <c:v>1907.61</c:v>
                </c:pt>
                <c:pt idx="3">
                  <c:v>1800.55</c:v>
                </c:pt>
                <c:pt idx="4">
                  <c:v>2083.63</c:v>
                </c:pt>
              </c:numCache>
            </c:numRef>
          </c:val>
        </c:ser>
        <c:dLbls>
          <c:showLegendKey val="0"/>
          <c:showVal val="0"/>
          <c:showCatName val="0"/>
          <c:showSerName val="0"/>
          <c:showPercent val="0"/>
          <c:showBubbleSize val="0"/>
        </c:dLbls>
        <c:gapWidth val="150"/>
        <c:axId val="231705984"/>
        <c:axId val="2322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231705984"/>
        <c:axId val="232220160"/>
      </c:lineChart>
      <c:dateAx>
        <c:axId val="231705984"/>
        <c:scaling>
          <c:orientation val="minMax"/>
        </c:scaling>
        <c:delete val="1"/>
        <c:axPos val="b"/>
        <c:numFmt formatCode="ge" sourceLinked="1"/>
        <c:majorTickMark val="none"/>
        <c:minorTickMark val="none"/>
        <c:tickLblPos val="none"/>
        <c:crossAx val="232220160"/>
        <c:crosses val="autoZero"/>
        <c:auto val="1"/>
        <c:lblOffset val="100"/>
        <c:baseTimeUnit val="years"/>
      </c:dateAx>
      <c:valAx>
        <c:axId val="2322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G3</v>
      </c>
      <c r="X8" s="70"/>
      <c r="Y8" s="70"/>
      <c r="Z8" s="70"/>
      <c r="AA8" s="70"/>
      <c r="AB8" s="70"/>
      <c r="AC8" s="70"/>
      <c r="AD8" s="3"/>
      <c r="AE8" s="3"/>
      <c r="AF8" s="3"/>
      <c r="AG8" s="3"/>
      <c r="AH8" s="3"/>
      <c r="AI8" s="3"/>
      <c r="AJ8" s="3"/>
      <c r="AK8" s="3"/>
      <c r="AL8" s="64">
        <f>データ!R6</f>
        <v>78661</v>
      </c>
      <c r="AM8" s="64"/>
      <c r="AN8" s="64"/>
      <c r="AO8" s="64"/>
      <c r="AP8" s="64"/>
      <c r="AQ8" s="64"/>
      <c r="AR8" s="64"/>
      <c r="AS8" s="64"/>
      <c r="AT8" s="63">
        <f>データ!S6</f>
        <v>1026.9100000000001</v>
      </c>
      <c r="AU8" s="63"/>
      <c r="AV8" s="63"/>
      <c r="AW8" s="63"/>
      <c r="AX8" s="63"/>
      <c r="AY8" s="63"/>
      <c r="AZ8" s="63"/>
      <c r="BA8" s="63"/>
      <c r="BB8" s="63">
        <f>データ!T6</f>
        <v>76.599999999999994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0.13</v>
      </c>
      <c r="Q10" s="63"/>
      <c r="R10" s="63"/>
      <c r="S10" s="63"/>
      <c r="T10" s="63"/>
      <c r="U10" s="63"/>
      <c r="V10" s="63"/>
      <c r="W10" s="63">
        <f>データ!P6</f>
        <v>100</v>
      </c>
      <c r="X10" s="63"/>
      <c r="Y10" s="63"/>
      <c r="Z10" s="63"/>
      <c r="AA10" s="63"/>
      <c r="AB10" s="63"/>
      <c r="AC10" s="63"/>
      <c r="AD10" s="64">
        <f>データ!Q6</f>
        <v>4610</v>
      </c>
      <c r="AE10" s="64"/>
      <c r="AF10" s="64"/>
      <c r="AG10" s="64"/>
      <c r="AH10" s="64"/>
      <c r="AI10" s="64"/>
      <c r="AJ10" s="64"/>
      <c r="AK10" s="2"/>
      <c r="AL10" s="64">
        <f>データ!U6</f>
        <v>99</v>
      </c>
      <c r="AM10" s="64"/>
      <c r="AN10" s="64"/>
      <c r="AO10" s="64"/>
      <c r="AP10" s="64"/>
      <c r="AQ10" s="64"/>
      <c r="AR10" s="64"/>
      <c r="AS10" s="64"/>
      <c r="AT10" s="63">
        <f>データ!V6</f>
        <v>0.04</v>
      </c>
      <c r="AU10" s="63"/>
      <c r="AV10" s="63"/>
      <c r="AW10" s="63"/>
      <c r="AX10" s="63"/>
      <c r="AY10" s="63"/>
      <c r="AZ10" s="63"/>
      <c r="BA10" s="63"/>
      <c r="BB10" s="63">
        <f>データ!W6</f>
        <v>2475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7</v>
      </c>
      <c r="G6" s="31">
        <f t="shared" si="3"/>
        <v>0</v>
      </c>
      <c r="H6" s="31" t="str">
        <f t="shared" si="3"/>
        <v>和歌山県　田辺市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0.13</v>
      </c>
      <c r="P6" s="32">
        <f t="shared" si="3"/>
        <v>100</v>
      </c>
      <c r="Q6" s="32">
        <f t="shared" si="3"/>
        <v>4610</v>
      </c>
      <c r="R6" s="32">
        <f t="shared" si="3"/>
        <v>78661</v>
      </c>
      <c r="S6" s="32">
        <f t="shared" si="3"/>
        <v>1026.9100000000001</v>
      </c>
      <c r="T6" s="32">
        <f t="shared" si="3"/>
        <v>76.599999999999994</v>
      </c>
      <c r="U6" s="32">
        <f t="shared" si="3"/>
        <v>99</v>
      </c>
      <c r="V6" s="32">
        <f t="shared" si="3"/>
        <v>0.04</v>
      </c>
      <c r="W6" s="32">
        <f t="shared" si="3"/>
        <v>2475</v>
      </c>
      <c r="X6" s="33">
        <f>IF(X7="",NA(),X7)</f>
        <v>65.73</v>
      </c>
      <c r="Y6" s="33">
        <f t="shared" ref="Y6:AG6" si="4">IF(Y7="",NA(),Y7)</f>
        <v>66.89</v>
      </c>
      <c r="Z6" s="33">
        <f t="shared" si="4"/>
        <v>66.760000000000005</v>
      </c>
      <c r="AA6" s="33">
        <f t="shared" si="4"/>
        <v>65.040000000000006</v>
      </c>
      <c r="AB6" s="33">
        <f t="shared" si="4"/>
        <v>67.37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2352.4299999999998</v>
      </c>
      <c r="BF6" s="33">
        <f t="shared" ref="BF6:BN6" si="7">IF(BF7="",NA(),BF7)</f>
        <v>2038.45</v>
      </c>
      <c r="BG6" s="33">
        <f t="shared" si="7"/>
        <v>1765.79</v>
      </c>
      <c r="BH6" s="33">
        <f t="shared" si="7"/>
        <v>1557.88</v>
      </c>
      <c r="BI6" s="33">
        <f t="shared" si="7"/>
        <v>1395.98</v>
      </c>
      <c r="BJ6" s="33">
        <f t="shared" si="7"/>
        <v>1876.89</v>
      </c>
      <c r="BK6" s="33">
        <f t="shared" si="7"/>
        <v>1775.02</v>
      </c>
      <c r="BL6" s="33">
        <f t="shared" si="7"/>
        <v>1844.55</v>
      </c>
      <c r="BM6" s="33">
        <f t="shared" si="7"/>
        <v>1364.98</v>
      </c>
      <c r="BN6" s="33">
        <f t="shared" si="7"/>
        <v>1105.04</v>
      </c>
      <c r="BO6" s="32" t="str">
        <f>IF(BO7="","",IF(BO7="-","【-】","【"&amp;SUBSTITUTE(TEXT(BO7,"#,##0.00"),"-","△")&amp;"】"))</f>
        <v>【1,201.71】</v>
      </c>
      <c r="BP6" s="33">
        <f>IF(BP7="",NA(),BP7)</f>
        <v>11.41</v>
      </c>
      <c r="BQ6" s="33">
        <f t="shared" ref="BQ6:BY6" si="8">IF(BQ7="",NA(),BQ7)</f>
        <v>10.91</v>
      </c>
      <c r="BR6" s="33">
        <f t="shared" si="8"/>
        <v>10.83</v>
      </c>
      <c r="BS6" s="33">
        <f t="shared" si="8"/>
        <v>11.67</v>
      </c>
      <c r="BT6" s="33">
        <f t="shared" si="8"/>
        <v>10.62</v>
      </c>
      <c r="BU6" s="33">
        <f t="shared" si="8"/>
        <v>26.66</v>
      </c>
      <c r="BV6" s="33">
        <f t="shared" si="8"/>
        <v>24.18</v>
      </c>
      <c r="BW6" s="33">
        <f t="shared" si="8"/>
        <v>22.93</v>
      </c>
      <c r="BX6" s="33">
        <f t="shared" si="8"/>
        <v>24.22</v>
      </c>
      <c r="BY6" s="33">
        <f t="shared" si="8"/>
        <v>16.18</v>
      </c>
      <c r="BZ6" s="32" t="str">
        <f>IF(BZ7="","",IF(BZ7="-","【-】","【"&amp;SUBSTITUTE(TEXT(BZ7,"#,##0.00"),"-","△")&amp;"】"))</f>
        <v>【27.50】</v>
      </c>
      <c r="CA6" s="33">
        <f>IF(CA7="",NA(),CA7)</f>
        <v>1707.86</v>
      </c>
      <c r="CB6" s="33">
        <f t="shared" ref="CB6:CJ6" si="9">IF(CB7="",NA(),CB7)</f>
        <v>1825.13</v>
      </c>
      <c r="CC6" s="33">
        <f t="shared" si="9"/>
        <v>1907.61</v>
      </c>
      <c r="CD6" s="33">
        <f t="shared" si="9"/>
        <v>1800.55</v>
      </c>
      <c r="CE6" s="33">
        <f t="shared" si="9"/>
        <v>2083.63</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44.44</v>
      </c>
      <c r="CM6" s="33">
        <f t="shared" ref="CM6:CU6" si="10">IF(CM7="",NA(),CM7)</f>
        <v>44.44</v>
      </c>
      <c r="CN6" s="33">
        <f t="shared" si="10"/>
        <v>44.44</v>
      </c>
      <c r="CO6" s="33">
        <f t="shared" si="10"/>
        <v>44.44</v>
      </c>
      <c r="CP6" s="33">
        <f t="shared" si="10"/>
        <v>44.44</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80.73</v>
      </c>
      <c r="CX6" s="33">
        <f t="shared" ref="CX6:DF6" si="11">IF(CX7="",NA(),CX7)</f>
        <v>80.56</v>
      </c>
      <c r="CY6" s="33">
        <f t="shared" si="11"/>
        <v>80.19</v>
      </c>
      <c r="CZ6" s="33">
        <f t="shared" si="11"/>
        <v>79.05</v>
      </c>
      <c r="DA6" s="33">
        <f t="shared" si="11"/>
        <v>76.77</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302066</v>
      </c>
      <c r="D7" s="35">
        <v>47</v>
      </c>
      <c r="E7" s="35">
        <v>17</v>
      </c>
      <c r="F7" s="35">
        <v>7</v>
      </c>
      <c r="G7" s="35">
        <v>0</v>
      </c>
      <c r="H7" s="35" t="s">
        <v>96</v>
      </c>
      <c r="I7" s="35" t="s">
        <v>97</v>
      </c>
      <c r="J7" s="35" t="s">
        <v>98</v>
      </c>
      <c r="K7" s="35" t="s">
        <v>99</v>
      </c>
      <c r="L7" s="35" t="s">
        <v>100</v>
      </c>
      <c r="M7" s="36" t="s">
        <v>101</v>
      </c>
      <c r="N7" s="36" t="s">
        <v>102</v>
      </c>
      <c r="O7" s="36">
        <v>0.13</v>
      </c>
      <c r="P7" s="36">
        <v>100</v>
      </c>
      <c r="Q7" s="36">
        <v>4610</v>
      </c>
      <c r="R7" s="36">
        <v>78661</v>
      </c>
      <c r="S7" s="36">
        <v>1026.9100000000001</v>
      </c>
      <c r="T7" s="36">
        <v>76.599999999999994</v>
      </c>
      <c r="U7" s="36">
        <v>99</v>
      </c>
      <c r="V7" s="36">
        <v>0.04</v>
      </c>
      <c r="W7" s="36">
        <v>2475</v>
      </c>
      <c r="X7" s="36">
        <v>65.73</v>
      </c>
      <c r="Y7" s="36">
        <v>66.89</v>
      </c>
      <c r="Z7" s="36">
        <v>66.760000000000005</v>
      </c>
      <c r="AA7" s="36">
        <v>65.040000000000006</v>
      </c>
      <c r="AB7" s="36">
        <v>67.37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2352.4299999999998</v>
      </c>
      <c r="BF7" s="36">
        <v>2038.45</v>
      </c>
      <c r="BG7" s="36">
        <v>1765.79</v>
      </c>
      <c r="BH7" s="36">
        <v>1557.88</v>
      </c>
      <c r="BI7" s="36">
        <v>1395.98</v>
      </c>
      <c r="BJ7" s="36">
        <v>1876.89</v>
      </c>
      <c r="BK7" s="36">
        <v>1775.02</v>
      </c>
      <c r="BL7" s="36">
        <v>1844.55</v>
      </c>
      <c r="BM7" s="36">
        <v>1364.98</v>
      </c>
      <c r="BN7" s="36">
        <v>1105.04</v>
      </c>
      <c r="BO7" s="36">
        <v>1201.71</v>
      </c>
      <c r="BP7" s="36">
        <v>11.41</v>
      </c>
      <c r="BQ7" s="36">
        <v>10.91</v>
      </c>
      <c r="BR7" s="36">
        <v>10.83</v>
      </c>
      <c r="BS7" s="36">
        <v>11.67</v>
      </c>
      <c r="BT7" s="36">
        <v>10.62</v>
      </c>
      <c r="BU7" s="36">
        <v>26.66</v>
      </c>
      <c r="BV7" s="36">
        <v>24.18</v>
      </c>
      <c r="BW7" s="36">
        <v>22.93</v>
      </c>
      <c r="BX7" s="36">
        <v>24.22</v>
      </c>
      <c r="BY7" s="36">
        <v>16.18</v>
      </c>
      <c r="BZ7" s="36">
        <v>27.5</v>
      </c>
      <c r="CA7" s="36">
        <v>1707.86</v>
      </c>
      <c r="CB7" s="36">
        <v>1825.13</v>
      </c>
      <c r="CC7" s="36">
        <v>1907.61</v>
      </c>
      <c r="CD7" s="36">
        <v>1800.55</v>
      </c>
      <c r="CE7" s="36">
        <v>2083.63</v>
      </c>
      <c r="CF7" s="36">
        <v>621.88</v>
      </c>
      <c r="CG7" s="36">
        <v>688.75</v>
      </c>
      <c r="CH7" s="36">
        <v>690.86</v>
      </c>
      <c r="CI7" s="36">
        <v>634.67999999999995</v>
      </c>
      <c r="CJ7" s="36">
        <v>1021.89</v>
      </c>
      <c r="CK7" s="36">
        <v>638.16999999999996</v>
      </c>
      <c r="CL7" s="36">
        <v>44.44</v>
      </c>
      <c r="CM7" s="36">
        <v>44.44</v>
      </c>
      <c r="CN7" s="36">
        <v>44.44</v>
      </c>
      <c r="CO7" s="36">
        <v>44.44</v>
      </c>
      <c r="CP7" s="36">
        <v>44.44</v>
      </c>
      <c r="CQ7" s="36">
        <v>41.86</v>
      </c>
      <c r="CR7" s="36">
        <v>44.28</v>
      </c>
      <c r="CS7" s="36">
        <v>47.83</v>
      </c>
      <c r="CT7" s="36">
        <v>43.91</v>
      </c>
      <c r="CU7" s="36">
        <v>37.270000000000003</v>
      </c>
      <c r="CV7" s="36">
        <v>49.13</v>
      </c>
      <c r="CW7" s="36">
        <v>80.73</v>
      </c>
      <c r="CX7" s="36">
        <v>80.56</v>
      </c>
      <c r="CY7" s="36">
        <v>80.19</v>
      </c>
      <c r="CZ7" s="36">
        <v>79.05</v>
      </c>
      <c r="DA7" s="36">
        <v>76.77</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120812</cp:lastModifiedBy>
  <cp:lastPrinted>2016-02-19T05:51:42Z</cp:lastPrinted>
  <dcterms:created xsi:type="dcterms:W3CDTF">2016-02-03T09:22:11Z</dcterms:created>
  <dcterms:modified xsi:type="dcterms:W3CDTF">2016-02-19T05:58:34Z</dcterms:modified>
</cp:coreProperties>
</file>