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ホームページ用\更新ファイル\280225更新\☆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<sst xmlns="http://schemas.openxmlformats.org/spreadsheetml/2006/main" count="221" uniqueCount="111">
  <si>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</si>
  <si>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</si>
  <si>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</si>
  <si>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</si>
  <si>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</si>
  <si>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</si>
  <si>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</si>
  <si>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</si>
  <si>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</si>
  <si>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</si>
  <si>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</si>
  <si>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</si>
  <si>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</si>
  <si>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</si>
  <si>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</si>
  <si>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</si>
  <si>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</si>
  <si>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</si>
  <si>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</si>
  <si>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</si>
  <si>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</si>
  <si>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</si>
  <si>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</si>
  <si>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</si>
  <si>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</si>
  <si>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</si>
  <si>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</si>
  <si>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</si>
  <si>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</si>
  <si>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</si>
  <si>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</si>
  <si>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</si>
  <si>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</si>
  <si>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</si>
  <si>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</si>
  <si>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</si>
  <si>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</si>
  <si>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</si>
  <si>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</si>
  <si>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</si>
  <si>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</si>
  <si>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</si>
  <si>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</si>
  <si>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</si>
  <si>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</si>
  <si>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</si>
  <si>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</si>
  <si>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</si>
  <si>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</si>
  <si>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</si>
  <si>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</si>
  <si>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</si>
  <si>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</si>
  <si>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</si>
  <si>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</si>
  <si>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</si>
  <si>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</si>
  <si>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</si>
  <si>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</si>
  <si>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</si>
  <si>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</si>
  <si>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</si>
  <si>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</si>
  <si>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</si>
  <si>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</si>
  <si>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</si>
  <si>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</si>
  <si>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</si>
  <si>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</si>
  <si>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</si>
  <si>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</si>
  <si>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</si>
  <si>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</si>
  <si>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</si>
  <si>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</si>
  <si>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</si>
  <si>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</si>
  <si>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</si>
  <si>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</si>
  <si>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</si>
  <si>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</si>
  <si>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</si>
  <si>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</si>
  <si>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</si>
  <si>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</si>
  <si>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</si>
  <si>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</si>
  <si>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</si>
  <si>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</si>
  <si>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</si>
  <si>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</si>
  <si>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</si>
  <si>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</si>
  <si>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</si>
  <si>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</si>
  <si>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</si>
  <si>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</si>
  <si>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</si>
  <si>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</si>
  <si>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小規模集合排水処理</t>
  </si>
  <si>
    <t>I3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</si>
  <si>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</si>
  <si>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</si>
  <si>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</si>
  <si>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</si>
  <si>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</si>
  <si>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</si>
  <si>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</si>
  <si>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現状、建設時から16年であるが施設の大きな改修などはありませんが、今後老朽化により発生する改修経費も想定した計画的な老朽化対策に取り組んでまいります。</t>
    <rPh sb="1" eb="3">
      <t>ゲンジョウ</t>
    </rPh>
    <rPh sb="4" eb="7">
      <t>ケンセツジ</t>
    </rPh>
    <rPh sb="11" eb="12">
      <t>ネン</t>
    </rPh>
    <rPh sb="16" eb="18">
      <t>シセツ</t>
    </rPh>
    <rPh sb="19" eb="20">
      <t>オオ</t>
    </rPh>
    <rPh sb="22" eb="24">
      <t>カイシュウ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</si>
  <si>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5">
      <t>ショウ</t>
    </rPh>
    <rPh sb="5" eb="7">
      <t>キボ</t>
    </rPh>
    <rPh sb="7" eb="9">
      <t>シュウゴウ</t>
    </rPh>
    <rPh sb="9" eb="11">
      <t>ハイスイ</t>
    </rPh>
    <rPh sb="11" eb="13">
      <t>ショリ</t>
    </rPh>
    <rPh sb="13" eb="15">
      <t>ジギョウ</t>
    </rPh>
    <rPh sb="34" eb="37">
      <t>タナベシ</t>
    </rPh>
    <rPh sb="37" eb="38">
      <t>イキ</t>
    </rPh>
    <rPh sb="45" eb="47">
      <t>ジギョウ</t>
    </rPh>
    <rPh sb="52" eb="54">
      <t>ショリ</t>
    </rPh>
    <rPh sb="54" eb="57">
      <t>クイキナイ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</si>
  <si>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rPh sb="192" eb="193">
      <t>ウエ</t>
    </rPh>
    <rPh sb="208" eb="209">
      <t>ヒ</t>
    </rPh>
    <rPh sb="210" eb="211">
      <t>ツヅ</t>
    </rPh>
    <rPh sb="236" eb="237">
      <t>キン</t>
    </rPh>
    <rPh sb="237" eb="239">
      <t>シュウニュウ</t>
    </rPh>
    <rPh sb="265" eb="266">
      <t>オコナ</t>
    </rPh>
    <rPh sb="419" eb="421">
      <t>ルイジ</t>
    </rPh>
    <rPh sb="421" eb="423">
      <t>ダンタイ</t>
    </rPh>
    <rPh sb="448" eb="451">
      <t>コウレイカ</t>
    </rPh>
    <rPh sb="452" eb="453">
      <t>スス</t>
    </rPh>
    <rPh sb="455" eb="458">
      <t>リヨウシャ</t>
    </rPh>
    <rPh sb="459" eb="460">
      <t>ゲン</t>
    </rPh>
    <rPh sb="460" eb="461">
      <t>ショウ</t>
    </rPh>
    <rPh sb="461" eb="462">
      <t>オヨ</t>
    </rPh>
    <rPh sb="463" eb="466">
      <t>カニュウシャ</t>
    </rPh>
    <rPh sb="467" eb="468">
      <t>ゲン</t>
    </rPh>
    <rPh sb="468" eb="469">
      <t>ショウ</t>
    </rPh>
    <rPh sb="491" eb="493">
      <t>ルイジ</t>
    </rPh>
    <rPh sb="493" eb="495">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</si>
</sst>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411240"/>
        <c:axId val="19442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4411240"/>
        <c:axId val="194421864"/>
      </c:lineChart>
      <c:dateAx>
        <c:axId val="194411240"/>
        <c:scaling>
          <c:orientation val="minMax"/>
        </c:scaling>
        <c:delete val="1"/>
        <c:axPos val="b"/>
        <c:numFmt formatCode="ge" sourceLinked="1"/>
        <c:majorTickMark val="none"/>
        <c:minorTickMark val="none"/>
        <c:tickLblPos val="none"/>
        <c:crossAx val="194421864"/>
        <c:crosses val="autoZero"/>
        <c:auto val="1"/>
        <c:lblOffset val="100"/>
        <c:baseTimeUnit val="years"/>
      </c:dateAx>
      <c:valAx>
        <c:axId val="19442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1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41.12</c:v>
                </c:pt>
                <c:pt idx="1">
                  <c:v>41.67</c:v>
                </c:pt>
                <c:pt idx="2">
                  <c:v>38.94</c:v>
                </c:pt>
                <c:pt idx="3">
                  <c:v>37.92</c:v>
                </c:pt>
                <c:pt idx="4">
                  <c:v>37.74</c:v>
                </c:pt>
              </c:numCache>
            </c:numRef>
          </c:val>
        </c:ser>
        <c:dLbls>
          <c:showLegendKey val="0"/>
          <c:showVal val="0"/>
          <c:showCatName val="0"/>
          <c:showSerName val="0"/>
          <c:showPercent val="0"/>
          <c:showBubbleSize val="0"/>
        </c:dLbls>
        <c:gapWidth val="150"/>
        <c:axId val="194449896"/>
        <c:axId val="19445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449896"/>
        <c:axId val="194450280"/>
      </c:lineChart>
      <c:dateAx>
        <c:axId val="194449896"/>
        <c:scaling>
          <c:orientation val="minMax"/>
        </c:scaling>
        <c:delete val="1"/>
        <c:axPos val="b"/>
        <c:numFmt formatCode="ge" sourceLinked="1"/>
        <c:majorTickMark val="none"/>
        <c:minorTickMark val="none"/>
        <c:tickLblPos val="none"/>
        <c:crossAx val="194450280"/>
        <c:crosses val="autoZero"/>
        <c:auto val="1"/>
        <c:lblOffset val="100"/>
        <c:baseTimeUnit val="years"/>
      </c:dateAx>
      <c:valAx>
        <c:axId val="1944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52496"/>
        <c:axId val="19485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52496"/>
        <c:axId val="194852880"/>
      </c:lineChart>
      <c:dateAx>
        <c:axId val="194852496"/>
        <c:scaling>
          <c:orientation val="minMax"/>
        </c:scaling>
        <c:delete val="1"/>
        <c:axPos val="b"/>
        <c:numFmt formatCode="ge" sourceLinked="1"/>
        <c:majorTickMark val="none"/>
        <c:minorTickMark val="none"/>
        <c:tickLblPos val="none"/>
        <c:crossAx val="194852880"/>
        <c:crosses val="autoZero"/>
        <c:auto val="1"/>
        <c:lblOffset val="100"/>
        <c:baseTimeUnit val="years"/>
      </c:dateAx>
      <c:valAx>
        <c:axId val="1948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96448"/>
        <c:axId val="19489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96448"/>
        <c:axId val="194896856"/>
      </c:lineChart>
      <c:dateAx>
        <c:axId val="194896448"/>
        <c:scaling>
          <c:orientation val="minMax"/>
        </c:scaling>
        <c:delete val="1"/>
        <c:axPos val="b"/>
        <c:numFmt formatCode="ge" sourceLinked="1"/>
        <c:majorTickMark val="none"/>
        <c:minorTickMark val="none"/>
        <c:tickLblPos val="none"/>
        <c:crossAx val="194896856"/>
        <c:crosses val="autoZero"/>
        <c:auto val="1"/>
        <c:lblOffset val="100"/>
        <c:baseTimeUnit val="years"/>
      </c:dateAx>
      <c:valAx>
        <c:axId val="19489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98032"/>
        <c:axId val="19489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98032"/>
        <c:axId val="194898424"/>
      </c:lineChart>
      <c:dateAx>
        <c:axId val="194898032"/>
        <c:scaling>
          <c:orientation val="minMax"/>
        </c:scaling>
        <c:delete val="1"/>
        <c:axPos val="b"/>
        <c:numFmt formatCode="ge" sourceLinked="1"/>
        <c:majorTickMark val="none"/>
        <c:minorTickMark val="none"/>
        <c:tickLblPos val="none"/>
        <c:crossAx val="194898424"/>
        <c:crosses val="autoZero"/>
        <c:auto val="1"/>
        <c:lblOffset val="100"/>
        <c:baseTimeUnit val="years"/>
      </c:dateAx>
      <c:valAx>
        <c:axId val="19489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899600"/>
        <c:axId val="19489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899600"/>
        <c:axId val="194899992"/>
      </c:lineChart>
      <c:dateAx>
        <c:axId val="194899600"/>
        <c:scaling>
          <c:orientation val="minMax"/>
        </c:scaling>
        <c:delete val="1"/>
        <c:axPos val="b"/>
        <c:numFmt formatCode="ge" sourceLinked="1"/>
        <c:majorTickMark val="none"/>
        <c:minorTickMark val="none"/>
        <c:tickLblPos val="none"/>
        <c:crossAx val="194899992"/>
        <c:crosses val="autoZero"/>
        <c:auto val="1"/>
        <c:lblOffset val="100"/>
        <c:baseTimeUnit val="years"/>
      </c:dateAx>
      <c:valAx>
        <c:axId val="19489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12816.51</c:v>
                </c:pt>
                <c:pt idx="1">
                  <c:v>12281.73</c:v>
                </c:pt>
                <c:pt idx="2">
                  <c:v>12195.92</c:v>
                </c:pt>
                <c:pt idx="3">
                  <c:v>11330.59</c:v>
                </c:pt>
                <c:pt idx="4">
                  <c:v>10408.209999999999</c:v>
                </c:pt>
              </c:numCache>
            </c:numRef>
          </c:val>
        </c:ser>
        <c:dLbls>
          <c:showLegendKey val="0"/>
          <c:showVal val="0"/>
          <c:showCatName val="0"/>
          <c:showSerName val="0"/>
          <c:showPercent val="0"/>
          <c:showBubbleSize val="0"/>
        </c:dLbls>
        <c:gapWidth val="150"/>
        <c:axId val="194901168"/>
        <c:axId val="1949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194901168"/>
        <c:axId val="194901560"/>
      </c:lineChart>
      <c:dateAx>
        <c:axId val="194901168"/>
        <c:scaling>
          <c:orientation val="minMax"/>
        </c:scaling>
        <c:delete val="1"/>
        <c:axPos val="b"/>
        <c:numFmt formatCode="ge" sourceLinked="1"/>
        <c:majorTickMark val="none"/>
        <c:minorTickMark val="none"/>
        <c:tickLblPos val="none"/>
        <c:crossAx val="194901560"/>
        <c:crosses val="autoZero"/>
        <c:auto val="1"/>
        <c:lblOffset val="100"/>
        <c:baseTimeUnit val="years"/>
      </c:dateAx>
      <c:valAx>
        <c:axId val="1949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14.99</c:v>
                </c:pt>
                <c:pt idx="1">
                  <c:v>14.68</c:v>
                </c:pt>
                <c:pt idx="2">
                  <c:v>13.9</c:v>
                </c:pt>
                <c:pt idx="3">
                  <c:v>13.89</c:v>
                </c:pt>
                <c:pt idx="4">
                  <c:v>13.96</c:v>
                </c:pt>
              </c:numCache>
            </c:numRef>
          </c:val>
        </c:ser>
        <c:dLbls>
          <c:showLegendKey val="0"/>
          <c:showVal val="0"/>
          <c:showCatName val="0"/>
          <c:showSerName val="0"/>
          <c:showPercent val="0"/>
          <c:showBubbleSize val="0"/>
        </c:dLbls>
        <c:gapWidth val="150"/>
        <c:axId val="194902736"/>
        <c:axId val="1949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29.21</c:v>
                </c:pt>
              </c:numCache>
            </c:numRef>
          </c:val>
          <c:smooth val="0"/>
        </c:ser>
        <c:dLbls>
          <c:showLegendKey val="0"/>
          <c:showVal val="0"/>
          <c:showCatName val="0"/>
          <c:showSerName val="0"/>
          <c:showPercent val="0"/>
          <c:showBubbleSize val="0"/>
        </c:dLbls>
        <c:marker val="1"/>
        <c:smooth val="0"/>
        <c:axId val="194902736"/>
        <c:axId val="194903128"/>
      </c:lineChart>
      <c:dateAx>
        <c:axId val="194902736"/>
        <c:scaling>
          <c:orientation val="minMax"/>
        </c:scaling>
        <c:delete val="1"/>
        <c:axPos val="b"/>
        <c:numFmt formatCode="ge" sourceLinked="1"/>
        <c:majorTickMark val="none"/>
        <c:minorTickMark val="none"/>
        <c:tickLblPos val="none"/>
        <c:crossAx val="194903128"/>
        <c:crosses val="autoZero"/>
        <c:auto val="1"/>
        <c:lblOffset val="100"/>
        <c:baseTimeUnit val="years"/>
      </c:dateAx>
      <c:valAx>
        <c:axId val="1949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1602.98</c:v>
                </c:pt>
                <c:pt idx="1">
                  <c:v>1690.96</c:v>
                </c:pt>
                <c:pt idx="2">
                  <c:v>1881.2</c:v>
                </c:pt>
                <c:pt idx="3">
                  <c:v>2036.09</c:v>
                </c:pt>
                <c:pt idx="4">
                  <c:v>2090.66</c:v>
                </c:pt>
              </c:numCache>
            </c:numRef>
          </c:val>
        </c:ser>
        <c:dLbls>
          <c:showLegendKey val="0"/>
          <c:showVal val="0"/>
          <c:showCatName val="0"/>
          <c:showSerName val="0"/>
          <c:showPercent val="0"/>
          <c:showBubbleSize val="0"/>
        </c:dLbls>
        <c:gapWidth val="150"/>
        <c:axId val="194904304"/>
        <c:axId val="19546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194904304"/>
        <c:axId val="195465136"/>
      </c:lineChart>
      <c:dateAx>
        <c:axId val="194904304"/>
        <c:scaling>
          <c:orientation val="minMax"/>
        </c:scaling>
        <c:delete val="1"/>
        <c:axPos val="b"/>
        <c:numFmt formatCode="ge" sourceLinked="1"/>
        <c:majorTickMark val="none"/>
        <c:minorTickMark val="none"/>
        <c:tickLblPos val="none"/>
        <c:crossAx val="195465136"/>
        <c:crosses val="autoZero"/>
        <c:auto val="1"/>
        <c:lblOffset val="100"/>
        <c:baseTimeUnit val="years"/>
      </c:dateAx>
      <c:valAx>
        <c:axId val="19546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27.27</c:v>
                </c:pt>
                <c:pt idx="1">
                  <c:v>27.27</c:v>
                </c:pt>
                <c:pt idx="2">
                  <c:v>27.27</c:v>
                </c:pt>
                <c:pt idx="3">
                  <c:v>27.27</c:v>
                </c:pt>
                <c:pt idx="4">
                  <c:v>27.27</c:v>
                </c:pt>
              </c:numCache>
            </c:numRef>
          </c:val>
        </c:ser>
        <c:dLbls>
          <c:showLegendKey val="0"/>
          <c:showVal val="0"/>
          <c:showCatName val="0"/>
          <c:showSerName val="0"/>
          <c:showPercent val="0"/>
          <c:showBubbleSize val="0"/>
        </c:dLbls>
        <c:gapWidth val="150"/>
        <c:axId val="195466312"/>
        <c:axId val="19546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195466312"/>
        <c:axId val="195466704"/>
      </c:lineChart>
      <c:dateAx>
        <c:axId val="195466312"/>
        <c:scaling>
          <c:orientation val="minMax"/>
        </c:scaling>
        <c:delete val="1"/>
        <c:axPos val="b"/>
        <c:numFmt formatCode="ge" sourceLinked="1"/>
        <c:majorTickMark val="none"/>
        <c:minorTickMark val="none"/>
        <c:tickLblPos val="none"/>
        <c:crossAx val="195466704"/>
        <c:crosses val="autoZero"/>
        <c:auto val="1"/>
        <c:lblOffset val="100"/>
        <c:baseTimeUnit val="years"/>
      </c:dateAx>
      <c:valAx>
        <c:axId val="19546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6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44.52</c:v>
                </c:pt>
                <c:pt idx="1">
                  <c:v>44.52</c:v>
                </c:pt>
                <c:pt idx="2">
                  <c:v>45.45</c:v>
                </c:pt>
                <c:pt idx="3">
                  <c:v>45.45</c:v>
                </c:pt>
                <c:pt idx="4">
                  <c:v>45.1</c:v>
                </c:pt>
              </c:numCache>
            </c:numRef>
          </c:val>
        </c:ser>
        <c:dLbls>
          <c:showLegendKey val="0"/>
          <c:showVal val="0"/>
          <c:showCatName val="0"/>
          <c:showSerName val="0"/>
          <c:showPercent val="0"/>
          <c:showBubbleSize val="0"/>
        </c:dLbls>
        <c:gapWidth val="150"/>
        <c:axId val="195467880"/>
        <c:axId val="19546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88.02</c:v>
                </c:pt>
              </c:numCache>
            </c:numRef>
          </c:val>
          <c:smooth val="0"/>
        </c:ser>
        <c:dLbls>
          <c:showLegendKey val="0"/>
          <c:showVal val="0"/>
          <c:showCatName val="0"/>
          <c:showSerName val="0"/>
          <c:showPercent val="0"/>
          <c:showBubbleSize val="0"/>
        </c:dLbls>
        <c:marker val="1"/>
        <c:smooth val="0"/>
        <c:axId val="195467880"/>
        <c:axId val="195468272"/>
      </c:lineChart>
      <c:dateAx>
        <c:axId val="195467880"/>
        <c:scaling>
          <c:orientation val="minMax"/>
        </c:scaling>
        <c:delete val="1"/>
        <c:axPos val="b"/>
        <c:numFmt formatCode="ge" sourceLinked="1"/>
        <c:majorTickMark val="none"/>
        <c:minorTickMark val="none"/>
        <c:tickLblPos val="none"/>
        <c:crossAx val="195468272"/>
        <c:crosses val="autoZero"/>
        <c:auto val="1"/>
        <c:lblOffset val="100"/>
        <c:baseTimeUnit val="years"/>
      </c:dateAx>
      <c:valAx>
        <c:axId val="19546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6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153</v>
      </c>
      <c r="AM10" s="47"/>
      <c r="AN10" s="47"/>
      <c r="AO10" s="47"/>
      <c r="AP10" s="47"/>
      <c r="AQ10" s="47"/>
      <c r="AR10" s="47"/>
      <c r="AS10" s="47"/>
      <c r="AT10" s="43">
        <f>データ!V6</f>
        <v>0.15</v>
      </c>
      <c r="AU10" s="43"/>
      <c r="AV10" s="43"/>
      <c r="AW10" s="43"/>
      <c r="AX10" s="43"/>
      <c r="AY10" s="43"/>
      <c r="AZ10" s="43"/>
      <c r="BA10" s="43"/>
      <c r="BB10" s="43">
        <f>データ!W6</f>
        <v>1020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302066</v>
      </c>
      <c r="D6" s="31">
        <f t="shared" si="3"/>
        <v>47</v>
      </c>
      <c r="E6" s="31">
        <f t="shared" si="3"/>
        <v>17</v>
      </c>
      <c r="F6" s="31">
        <f t="shared" si="3"/>
        <v>9</v>
      </c>
      <c r="G6" s="31">
        <f t="shared" si="3"/>
        <v>0</v>
      </c>
      <c r="H6" s="31" t="str">
        <f t="shared" si="3"/>
        <v>和歌山県　田辺市</v>
      </c>
      <c r="I6" s="31" t="str">
        <f t="shared" si="3"/>
        <v>法非適用</v>
      </c>
      <c r="J6" s="31" t="str">
        <f t="shared" si="3"/>
        <v>下水道事業</v>
      </c>
      <c r="K6" s="31" t="str">
        <f t="shared" si="3"/>
        <v>小規模集合排水処理</v>
      </c>
      <c r="L6" s="31" t="str">
        <f t="shared" si="3"/>
        <v>I3</v>
      </c>
      <c r="M6" s="32" t="str">
        <f t="shared" si="3"/>
        <v>-</v>
      </c>
      <c r="N6" s="32" t="str">
        <f t="shared" si="3"/>
        <v>該当数値なし</v>
      </c>
      <c r="O6" s="32">
        <f t="shared" si="3"/>
        <v>0.2</v>
      </c>
      <c r="P6" s="32">
        <f t="shared" si="3"/>
        <v>100</v>
      </c>
      <c r="Q6" s="32">
        <f t="shared" si="3"/>
        <v>3780</v>
      </c>
      <c r="R6" s="32">
        <f t="shared" si="3"/>
        <v>78661</v>
      </c>
      <c r="S6" s="32">
        <f t="shared" si="3"/>
        <v>1026.9100000000001</v>
      </c>
      <c r="T6" s="32">
        <f t="shared" si="3"/>
        <v>76.599999999999994</v>
      </c>
      <c r="U6" s="32">
        <f t="shared" si="3"/>
        <v>153</v>
      </c>
      <c r="V6" s="32">
        <f t="shared" si="3"/>
        <v>0.15</v>
      </c>
      <c r="W6" s="32">
        <f t="shared" si="3"/>
        <v>1020</v>
      </c>
      <c r="X6" s="33">
        <f>IF(X7="",NA(),X7)</f>
        <v>41.12</v>
      </c>
      <c r="Y6" s="33">
        <f t="shared" ref="Y6:AG6" si="4">IF(Y7="",NA(),Y7)</f>
        <v>41.67</v>
      </c>
      <c r="Z6" s="33">
        <f t="shared" si="4"/>
        <v>38.94</v>
      </c>
      <c r="AA6" s="33">
        <f t="shared" si="4"/>
        <v>37.92</v>
      </c>
      <c r="AB6" s="33">
        <f t="shared" si="4"/>
        <v>37.74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12816.51</v>
      </c>
      <c r="BF6" s="33">
        <f t="shared" ref="BF6:BN6" si="7">IF(BF7="",NA(),BF7)</f>
        <v>12281.73</v>
      </c>
      <c r="BG6" s="33">
        <f t="shared" si="7"/>
        <v>12195.92</v>
      </c>
      <c r="BH6" s="33">
        <f t="shared" si="7"/>
        <v>11330.59</v>
      </c>
      <c r="BI6" s="33">
        <f t="shared" si="7"/>
        <v>10408.209999999999</v>
      </c>
      <c r="BJ6" s="33">
        <f t="shared" si="7"/>
        <v>3517.27</v>
      </c>
      <c r="BK6" s="33">
        <f t="shared" si="7"/>
        <v>2988.96</v>
      </c>
      <c r="BL6" s="33">
        <f t="shared" si="7"/>
        <v>3055.24</v>
      </c>
      <c r="BM6" s="33">
        <f t="shared" si="7"/>
        <v>2574.4699999999998</v>
      </c>
      <c r="BN6" s="33">
        <f t="shared" si="7"/>
        <v>2784</v>
      </c>
      <c r="BO6" s="32" t="str">
        <f>IF(BO7="","",IF(BO7="-","【-】","【"&amp;SUBSTITUTE(TEXT(BO7,"#,##0.00"),"-","△")&amp;"】"))</f>
        <v>【2,665.67】</v>
      </c>
      <c r="BP6" s="33">
        <f>IF(BP7="",NA(),BP7)</f>
        <v>14.99</v>
      </c>
      <c r="BQ6" s="33">
        <f t="shared" ref="BQ6:BY6" si="8">IF(BQ7="",NA(),BQ7)</f>
        <v>14.68</v>
      </c>
      <c r="BR6" s="33">
        <f t="shared" si="8"/>
        <v>13.9</v>
      </c>
      <c r="BS6" s="33">
        <f t="shared" si="8"/>
        <v>13.89</v>
      </c>
      <c r="BT6" s="33">
        <f t="shared" si="8"/>
        <v>13.96</v>
      </c>
      <c r="BU6" s="33">
        <f t="shared" si="8"/>
        <v>23.57</v>
      </c>
      <c r="BV6" s="33">
        <f t="shared" si="8"/>
        <v>26.99</v>
      </c>
      <c r="BW6" s="33">
        <f t="shared" si="8"/>
        <v>29.25</v>
      </c>
      <c r="BX6" s="33">
        <f t="shared" si="8"/>
        <v>31.04</v>
      </c>
      <c r="BY6" s="33">
        <f t="shared" si="8"/>
        <v>29.21</v>
      </c>
      <c r="BZ6" s="32" t="str">
        <f>IF(BZ7="","",IF(BZ7="-","【-】","【"&amp;SUBSTITUTE(TEXT(BZ7,"#,##0.00"),"-","△")&amp;"】"))</f>
        <v>【30.50】</v>
      </c>
      <c r="CA6" s="33">
        <f>IF(CA7="",NA(),CA7)</f>
        <v>1602.98</v>
      </c>
      <c r="CB6" s="33">
        <f t="shared" ref="CB6:CJ6" si="9">IF(CB7="",NA(),CB7)</f>
        <v>1690.96</v>
      </c>
      <c r="CC6" s="33">
        <f t="shared" si="9"/>
        <v>1881.2</v>
      </c>
      <c r="CD6" s="33">
        <f t="shared" si="9"/>
        <v>2036.09</v>
      </c>
      <c r="CE6" s="33">
        <f t="shared" si="9"/>
        <v>2090.66</v>
      </c>
      <c r="CF6" s="33">
        <f t="shared" si="9"/>
        <v>746.34</v>
      </c>
      <c r="CG6" s="33">
        <f t="shared" si="9"/>
        <v>663.6</v>
      </c>
      <c r="CH6" s="33">
        <f t="shared" si="9"/>
        <v>622.30999999999995</v>
      </c>
      <c r="CI6" s="33">
        <f t="shared" si="9"/>
        <v>589.39</v>
      </c>
      <c r="CJ6" s="33">
        <f t="shared" si="9"/>
        <v>620.01</v>
      </c>
      <c r="CK6" s="32" t="str">
        <f>IF(CK7="","",IF(CK7="-","【-】","【"&amp;SUBSTITUTE(TEXT(CK7,"#,##0.00"),"-","△")&amp;"】"))</f>
        <v>【601.39】</v>
      </c>
      <c r="CL6" s="33">
        <f>IF(CL7="",NA(),CL7)</f>
        <v>27.27</v>
      </c>
      <c r="CM6" s="33">
        <f t="shared" ref="CM6:CU6" si="10">IF(CM7="",NA(),CM7)</f>
        <v>27.27</v>
      </c>
      <c r="CN6" s="33">
        <f t="shared" si="10"/>
        <v>27.27</v>
      </c>
      <c r="CO6" s="33">
        <f t="shared" si="10"/>
        <v>27.27</v>
      </c>
      <c r="CP6" s="33">
        <f t="shared" si="10"/>
        <v>27.27</v>
      </c>
      <c r="CQ6" s="33">
        <f t="shared" si="10"/>
        <v>36.83</v>
      </c>
      <c r="CR6" s="33">
        <f t="shared" si="10"/>
        <v>38.97</v>
      </c>
      <c r="CS6" s="33">
        <f t="shared" si="10"/>
        <v>39.119999999999997</v>
      </c>
      <c r="CT6" s="33">
        <f t="shared" si="10"/>
        <v>41.24</v>
      </c>
      <c r="CU6" s="33">
        <f t="shared" si="10"/>
        <v>43.1</v>
      </c>
      <c r="CV6" s="32" t="str">
        <f>IF(CV7="","",IF(CV7="-","【-】","【"&amp;SUBSTITUTE(TEXT(CV7,"#,##0.00"),"-","△")&amp;"】"))</f>
        <v>【39.88】</v>
      </c>
      <c r="CW6" s="33">
        <f>IF(CW7="",NA(),CW7)</f>
        <v>44.52</v>
      </c>
      <c r="CX6" s="33">
        <f t="shared" ref="CX6:DF6" si="11">IF(CX7="",NA(),CX7)</f>
        <v>44.52</v>
      </c>
      <c r="CY6" s="33">
        <f t="shared" si="11"/>
        <v>45.45</v>
      </c>
      <c r="CZ6" s="33">
        <f t="shared" si="11"/>
        <v>45.45</v>
      </c>
      <c r="DA6" s="33">
        <f t="shared" si="11"/>
        <v>45.1</v>
      </c>
      <c r="DB6" s="33">
        <f t="shared" si="11"/>
        <v>85.97</v>
      </c>
      <c r="DC6" s="33">
        <f t="shared" si="11"/>
        <v>86.89</v>
      </c>
      <c r="DD6" s="33">
        <f t="shared" si="11"/>
        <v>87.79</v>
      </c>
      <c r="DE6" s="33">
        <f t="shared" si="11"/>
        <v>88.34</v>
      </c>
      <c r="DF6" s="33">
        <f t="shared" si="11"/>
        <v>88.02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【0.01】</v>
      </c>
    </row>
    <row r="7" spans="1:144" s="34" customFormat="1" x14ac:dyDescent="0.15">
      <c r="A7" s="26"/>
      <c r="B7" s="35">
        <v>2014</v>
      </c>
      <c r="C7" s="35">
        <v>302066</v>
      </c>
      <c r="D7" s="35">
        <v>47</v>
      </c>
      <c r="E7" s="35">
        <v>17</v>
      </c>
      <c r="F7" s="35">
        <v>9</v>
      </c>
      <c r="G7" s="35">
        <v>0</v>
      </c>
      <c r="H7" s="35" t="s">
        <v>96</v>
      </c>
      <c r="I7" s="35" t="s">
        <v>97</v>
      </c>
      <c r="J7" s="35" t="s">
        <v>98</v>
      </c>
      <c r="K7" s="35" t="s">
        <v>99</v>
      </c>
      <c r="L7" s="35" t="s">
        <v>100</v>
      </c>
      <c r="M7" s="36" t="s">
        <v>101</v>
      </c>
      <c r="N7" s="36" t="s">
        <v>102</v>
      </c>
      <c r="O7" s="36">
        <v>0.2</v>
      </c>
      <c r="P7" s="36">
        <v>100</v>
      </c>
      <c r="Q7" s="36">
        <v>3780</v>
      </c>
      <c r="R7" s="36">
        <v>78661</v>
      </c>
      <c r="S7" s="36">
        <v>1026.9100000000001</v>
      </c>
      <c r="T7" s="36">
        <v>76.599999999999994</v>
      </c>
      <c r="U7" s="36">
        <v>153</v>
      </c>
      <c r="V7" s="36">
        <v>0.15</v>
      </c>
      <c r="W7" s="36">
        <v>1020</v>
      </c>
      <c r="X7" s="36">
        <v>41.12</v>
      </c>
      <c r="Y7" s="36">
        <v>41.67</v>
      </c>
      <c r="Z7" s="36">
        <v>38.94</v>
      </c>
      <c r="AA7" s="36">
        <v>37.92</v>
      </c>
      <c r="AB7" s="36">
        <v>37.74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12816.51</v>
      </c>
      <c r="BF7" s="36">
        <v>12281.73</v>
      </c>
      <c r="BG7" s="36">
        <v>12195.92</v>
      </c>
      <c r="BH7" s="36">
        <v>11330.59</v>
      </c>
      <c r="BI7" s="36">
        <v>10408.209999999999</v>
      </c>
      <c r="BJ7" s="36">
        <v>3517.27</v>
      </c>
      <c r="BK7" s="36">
        <v>2988.96</v>
      </c>
      <c r="BL7" s="36">
        <v>3055.24</v>
      </c>
      <c r="BM7" s="36">
        <v>2574.4699999999998</v>
      </c>
      <c r="BN7" s="36">
        <v>2784</v>
      </c>
      <c r="BO7" s="36">
        <v>2665.67</v>
      </c>
      <c r="BP7" s="36">
        <v>14.99</v>
      </c>
      <c r="BQ7" s="36">
        <v>14.68</v>
      </c>
      <c r="BR7" s="36">
        <v>13.9</v>
      </c>
      <c r="BS7" s="36">
        <v>13.89</v>
      </c>
      <c r="BT7" s="36">
        <v>13.96</v>
      </c>
      <c r="BU7" s="36">
        <v>23.57</v>
      </c>
      <c r="BV7" s="36">
        <v>26.99</v>
      </c>
      <c r="BW7" s="36">
        <v>29.25</v>
      </c>
      <c r="BX7" s="36">
        <v>31.04</v>
      </c>
      <c r="BY7" s="36">
        <v>29.21</v>
      </c>
      <c r="BZ7" s="36">
        <v>30.5</v>
      </c>
      <c r="CA7" s="36">
        <v>1602.98</v>
      </c>
      <c r="CB7" s="36">
        <v>1690.96</v>
      </c>
      <c r="CC7" s="36">
        <v>1881.2</v>
      </c>
      <c r="CD7" s="36">
        <v>2036.09</v>
      </c>
      <c r="CE7" s="36">
        <v>2090.66</v>
      </c>
      <c r="CF7" s="36">
        <v>746.34</v>
      </c>
      <c r="CG7" s="36">
        <v>663.6</v>
      </c>
      <c r="CH7" s="36">
        <v>622.30999999999995</v>
      </c>
      <c r="CI7" s="36">
        <v>589.39</v>
      </c>
      <c r="CJ7" s="36">
        <v>620.01</v>
      </c>
      <c r="CK7" s="36">
        <v>601.39</v>
      </c>
      <c r="CL7" s="36">
        <v>27.27</v>
      </c>
      <c r="CM7" s="36">
        <v>27.27</v>
      </c>
      <c r="CN7" s="36">
        <v>27.27</v>
      </c>
      <c r="CO7" s="36">
        <v>27.27</v>
      </c>
      <c r="CP7" s="36">
        <v>27.27</v>
      </c>
      <c r="CQ7" s="36">
        <v>36.83</v>
      </c>
      <c r="CR7" s="36">
        <v>38.97</v>
      </c>
      <c r="CS7" s="36">
        <v>39.119999999999997</v>
      </c>
      <c r="CT7" s="36">
        <v>41.24</v>
      </c>
      <c r="CU7" s="36">
        <v>43.1</v>
      </c>
      <c r="CV7" s="36">
        <v>39.880000000000003</v>
      </c>
      <c r="CW7" s="36">
        <v>44.52</v>
      </c>
      <c r="CX7" s="36">
        <v>44.52</v>
      </c>
      <c r="CY7" s="36">
        <v>45.45</v>
      </c>
      <c r="CZ7" s="36">
        <v>45.45</v>
      </c>
      <c r="DA7" s="36">
        <v>45.1</v>
      </c>
      <c r="DB7" s="36">
        <v>85.97</v>
      </c>
      <c r="DC7" s="36">
        <v>86.89</v>
      </c>
      <c r="DD7" s="36">
        <v>87.79</v>
      </c>
      <c r="DE7" s="36">
        <v>88.34</v>
      </c>
      <c r="DF7" s="36">
        <v>88.02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us-E0138</cp:lastModifiedBy>
  <cp:lastPrinted>2016-02-19T05:52:28Z</cp:lastPrinted>
  <dcterms:created xsi:type="dcterms:W3CDTF">2016-02-03T09:23:16Z</dcterms:created>
  <dcterms:modified xsi:type="dcterms:W3CDTF">2016-02-23T07:23:42Z</dcterms:modified>
  <cp:category/>
</cp:coreProperties>
</file>