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<sst xmlns="http://schemas.openxmlformats.org/spreadsheetml/2006/main" count="221" uniqueCount="111">
  <si>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</si>
  <si>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</si>
  <si>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</si>
  <si>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</si>
  <si>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</si>
  <si>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</si>
  <si>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</si>
  <si>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</si>
  <si>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</si>
  <si>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</si>
  <si>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</si>
  <si>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</si>
  <si>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</si>
  <si>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</si>
  <si>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</si>
  <si>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</si>
  <si>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</si>
  <si>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</si>
  <si>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</si>
  <si>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</si>
  <si>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</si>
  <si>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</si>
  <si>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</si>
  <si>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</si>
  <si>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</si>
  <si>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</si>
  <si>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</si>
  <si>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</si>
  <si>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</si>
  <si>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</si>
  <si>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</si>
  <si>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</si>
  <si>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</si>
  <si>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</si>
  <si>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</si>
  <si>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</si>
  <si>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</si>
  <si>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</si>
  <si>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</si>
  <si>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</si>
  <si>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</si>
  <si>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</si>
  <si>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</si>
  <si>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</si>
  <si>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</si>
  <si>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</si>
  <si>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</si>
  <si>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</si>
  <si>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</si>
  <si>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</si>
  <si>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</si>
  <si>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</si>
  <si>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</si>
  <si>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</si>
  <si>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</si>
  <si>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</si>
  <si>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</si>
  <si>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</si>
  <si>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</si>
  <si>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</si>
  <si>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</si>
  <si>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</si>
  <si>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</si>
  <si>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</si>
  <si>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</si>
  <si>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</si>
  <si>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</si>
  <si>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</si>
  <si>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</si>
  <si>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</si>
  <si>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</si>
  <si>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</si>
  <si>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</si>
  <si>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</si>
  <si>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</si>
  <si>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</si>
  <si>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</si>
  <si>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</si>
  <si>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</si>
  <si>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</si>
  <si>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</si>
  <si>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</si>
  <si>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</si>
  <si>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</si>
  <si>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</si>
  <si>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</si>
  <si>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</si>
  <si>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</si>
  <si>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</si>
  <si>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</si>
  <si>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</si>
  <si>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</si>
  <si>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</si>
  <si>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</si>
  <si>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</si>
  <si>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</si>
  <si>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</si>
  <si>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</si>
  <si>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</si>
  <si>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</si>
  <si>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</si>
  <si>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</si>
  <si>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</si>
  <si>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</si>
  <si>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</si>
  <si>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</si>
  <si>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</si>
  <si>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</si>
  <si>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下回る状況で推移しており、引き続き地方債の償還については、全てを一般会計からの繰入金収入に頼ることなく、可能な限り使用料収入での地方債償還を行い、更なる比率改善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観光シーズン以外の利用状況を平均すると施設利用率は低い状況となっております。
　水洗化率は、類似団体より低い水準となっており、使用料収入の増加を図るためにも水洗化率向上の取り組みに努めてまいります。</t>
    <rPh sb="1" eb="4">
      <t>シュウエキテキ</t>
    </rPh>
    <rPh sb="4" eb="6">
      <t>シュウシ</t>
    </rPh>
    <rPh sb="6" eb="8">
      <t>ヒリツ</t>
    </rPh>
    <rPh sb="8" eb="9">
      <t>オヨ</t>
    </rPh>
    <rPh sb="10" eb="12">
      <t>ケイヒ</t>
    </rPh>
    <rPh sb="12" eb="14">
      <t>カイシュウ</t>
    </rPh>
    <rPh sb="14" eb="15">
      <t>リツ</t>
    </rPh>
    <rPh sb="126" eb="128">
      <t>コンゴ</t>
    </rPh>
    <rPh sb="129" eb="131">
      <t>ケイエイ</t>
    </rPh>
    <rPh sb="131" eb="133">
      <t>カイゼン</t>
    </rPh>
    <rPh sb="134" eb="135">
      <t>ム</t>
    </rPh>
    <rPh sb="145" eb="146">
      <t>サラ</t>
    </rPh>
    <rPh sb="148" eb="150">
      <t>セツゲン</t>
    </rPh>
    <rPh sb="152" eb="155">
      <t>ケイカクテキ</t>
    </rPh>
    <rPh sb="156" eb="158">
      <t>シセツ</t>
    </rPh>
    <rPh sb="158" eb="160">
      <t>カイシュウ</t>
    </rPh>
    <rPh sb="160" eb="161">
      <t>トウ</t>
    </rPh>
    <rPh sb="173" eb="175">
      <t>キギョウ</t>
    </rPh>
    <rPh sb="176" eb="178">
      <t>ザンダカ</t>
    </rPh>
    <rPh sb="178" eb="179">
      <t>タイ</t>
    </rPh>
    <rPh sb="179" eb="181">
      <t>ジギョウ</t>
    </rPh>
    <rPh sb="181" eb="183">
      <t>キボ</t>
    </rPh>
    <rPh sb="183" eb="185">
      <t>ヒリツ</t>
    </rPh>
    <rPh sb="187" eb="189">
      <t>ルイジ</t>
    </rPh>
    <rPh sb="189" eb="191">
      <t>ダンタイ</t>
    </rPh>
    <rPh sb="192" eb="194">
      <t>シタマワ</t>
    </rPh>
    <rPh sb="195" eb="197">
      <t>ジョウキョウ</t>
    </rPh>
    <rPh sb="198" eb="200">
      <t>スイイ</t>
    </rPh>
    <rPh sb="205" eb="206">
      <t>ヒ</t>
    </rPh>
    <rPh sb="207" eb="208">
      <t>ツヅ</t>
    </rPh>
    <rPh sb="209" eb="212">
      <t>チホウサイ</t>
    </rPh>
    <rPh sb="213" eb="215">
      <t>ショウカン</t>
    </rPh>
    <rPh sb="221" eb="222">
      <t>スベ</t>
    </rPh>
    <rPh sb="224" eb="226">
      <t>イッパン</t>
    </rPh>
    <rPh sb="226" eb="228">
      <t>カイケイ</t>
    </rPh>
    <rPh sb="231" eb="233">
      <t>クリイレ</t>
    </rPh>
    <rPh sb="233" eb="234">
      <t>キン</t>
    </rPh>
    <rPh sb="234" eb="236">
      <t>シュウニュウ</t>
    </rPh>
    <rPh sb="237" eb="238">
      <t>タヨ</t>
    </rPh>
    <rPh sb="244" eb="246">
      <t>カノウ</t>
    </rPh>
    <rPh sb="247" eb="248">
      <t>カギ</t>
    </rPh>
    <rPh sb="249" eb="252">
      <t>シヨウリョウ</t>
    </rPh>
    <rPh sb="252" eb="254">
      <t>シュウニュウ</t>
    </rPh>
    <rPh sb="256" eb="259">
      <t>チホウサイ</t>
    </rPh>
    <rPh sb="259" eb="261">
      <t>ショウカン</t>
    </rPh>
    <rPh sb="262" eb="263">
      <t>オコナ</t>
    </rPh>
    <rPh sb="265" eb="266">
      <t>サラ</t>
    </rPh>
    <rPh sb="268" eb="270">
      <t>ヒリツ</t>
    </rPh>
    <rPh sb="270" eb="272">
      <t>カイゼン</t>
    </rPh>
    <rPh sb="273" eb="274">
      <t>ツト</t>
    </rPh>
    <rPh sb="326" eb="327">
      <t>ツト</t>
    </rPh>
    <rPh sb="329" eb="331">
      <t>オスイ</t>
    </rPh>
    <rPh sb="331" eb="333">
      <t>ショリ</t>
    </rPh>
    <rPh sb="333" eb="335">
      <t>ゲンカ</t>
    </rPh>
    <rPh sb="336" eb="338">
      <t>カイゼン</t>
    </rPh>
    <rPh sb="339" eb="340">
      <t>ツト</t>
    </rPh>
    <rPh sb="350" eb="352">
      <t>シセツ</t>
    </rPh>
    <rPh sb="352" eb="355">
      <t>リヨウリツ</t>
    </rPh>
    <rPh sb="357" eb="359">
      <t>ルイジ</t>
    </rPh>
    <rPh sb="359" eb="361">
      <t>ダンタイ</t>
    </rPh>
    <rPh sb="363" eb="364">
      <t>ヒク</t>
    </rPh>
    <rPh sb="365" eb="367">
      <t>ジョウキョウ</t>
    </rPh>
    <rPh sb="368" eb="369">
      <t>ツヅ</t>
    </rPh>
    <rPh sb="377" eb="379">
      <t>シセツ</t>
    </rPh>
    <rPh sb="380" eb="382">
      <t>セイビ</t>
    </rPh>
    <rPh sb="387" eb="389">
      <t>チイキ</t>
    </rPh>
    <rPh sb="390" eb="393">
      <t>カンコウチ</t>
    </rPh>
    <rPh sb="397" eb="399">
      <t>シセツ</t>
    </rPh>
    <rPh sb="399" eb="401">
      <t>ケンセツ</t>
    </rPh>
    <rPh sb="401" eb="403">
      <t>トウジ</t>
    </rPh>
    <rPh sb="404" eb="406">
      <t>カンコウ</t>
    </rPh>
    <rPh sb="411" eb="413">
      <t>サイダイ</t>
    </rPh>
    <rPh sb="413" eb="415">
      <t>カドウ</t>
    </rPh>
    <rPh sb="416" eb="418">
      <t>ミコ</t>
    </rPh>
    <rPh sb="421" eb="423">
      <t>セッケイ</t>
    </rPh>
    <rPh sb="432" eb="435">
      <t>コウレイカ</t>
    </rPh>
    <rPh sb="436" eb="437">
      <t>トモナ</t>
    </rPh>
    <rPh sb="438" eb="440">
      <t>シュクハク</t>
    </rPh>
    <rPh sb="440" eb="441">
      <t>ギョウ</t>
    </rPh>
    <rPh sb="442" eb="444">
      <t>ハイギョウ</t>
    </rPh>
    <rPh sb="444" eb="445">
      <t>トウ</t>
    </rPh>
    <rPh sb="448" eb="450">
      <t>リヨウ</t>
    </rPh>
    <rPh sb="450" eb="452">
      <t>ジョウキョウ</t>
    </rPh>
    <rPh sb="453" eb="455">
      <t>ヘンカ</t>
    </rPh>
    <rPh sb="457" eb="459">
      <t>カンコウ</t>
    </rPh>
    <rPh sb="463" eb="465">
      <t>イガイ</t>
    </rPh>
    <rPh sb="466" eb="468">
      <t>リヨウ</t>
    </rPh>
    <rPh sb="468" eb="470">
      <t>ジョウキョウ</t>
    </rPh>
    <rPh sb="471" eb="473">
      <t>ヘイキン</t>
    </rPh>
    <rPh sb="476" eb="478">
      <t>シセツ</t>
    </rPh>
    <rPh sb="478" eb="481">
      <t>リヨウリツ</t>
    </rPh>
    <rPh sb="482" eb="483">
      <t>ヒク</t>
    </rPh>
    <rPh sb="484" eb="486">
      <t>ジョウキョウ</t>
    </rPh>
    <rPh sb="497" eb="500">
      <t>スイセンカ</t>
    </rPh>
    <rPh sb="500" eb="501">
      <t>リツ</t>
    </rPh>
    <rPh sb="503" eb="505">
      <t>ルイジ</t>
    </rPh>
    <rPh sb="505" eb="507">
      <t>ダンタイ</t>
    </rPh>
    <rPh sb="509" eb="510">
      <t>ヒク</t>
    </rPh>
    <rPh sb="511" eb="513">
      <t>スイジュン</t>
    </rPh>
    <rPh sb="520" eb="523">
      <t>シヨウリョウ</t>
    </rPh>
    <rPh sb="523" eb="525">
      <t>シュウニュウ</t>
    </rPh>
    <rPh sb="526" eb="528">
      <t>ゾウカ</t>
    </rPh>
    <rPh sb="529" eb="530">
      <t>ハカ</t>
    </rPh>
    <rPh sb="535" eb="538">
      <t>スイセンカ</t>
    </rPh>
    <rPh sb="538" eb="539">
      <t>リツ</t>
    </rPh>
    <rPh sb="539" eb="541">
      <t>コウジョウ</t>
    </rPh>
    <rPh sb="547" eb="548">
      <t>ツト</t>
    </rPh>
    <phoneticPr fontId="4"/>
  </si>
  <si>
    <t>　現状、建設時から14年～20年が経過しており改修等が必要な時期となってきております。今後老朽化により発生する改修経費も想定した計画的な老朽化対策に取り組んでまいります。</t>
    <rPh sb="1" eb="3">
      <t>ゲンジョウ</t>
    </rPh>
    <rPh sb="4" eb="7">
      <t>ケンセツジ</t>
    </rPh>
    <rPh sb="11" eb="12">
      <t>ネン</t>
    </rPh>
    <rPh sb="15" eb="16">
      <t>ネン</t>
    </rPh>
    <rPh sb="17" eb="19">
      <t>ケイカ</t>
    </rPh>
    <rPh sb="23" eb="25">
      <t>カイシュウ</t>
    </rPh>
    <rPh sb="25" eb="26">
      <t>トウ</t>
    </rPh>
    <rPh sb="27" eb="29">
      <t>ヒツヨウ</t>
    </rPh>
    <rPh sb="30" eb="32">
      <t>ジキ</t>
    </rPh>
    <rPh sb="64" eb="67">
      <t>ケイカクテキ</t>
    </rPh>
    <rPh sb="68" eb="71">
      <t>ロウキュウカ</t>
    </rPh>
    <rPh sb="71" eb="73">
      <t>タイサク</t>
    </rPh>
    <rPh sb="74" eb="75">
      <t>ト</t>
    </rPh>
    <rPh sb="76" eb="77">
      <t>ク</t>
    </rPh>
    <phoneticPr fontId="4"/>
  </si>
  <si>
    <t>　本市の特定環境保全公共下水道は、平成17年度の市町村合併以前から旧本宮町・旧龍神村において、温泉観光地の浄化を目的に、地域を限定した比較的小規模な下水道事業として行われています。
　高齢化に伴う宿泊業の廃業等により営業用から一般家庭の料金体系に移行した世帯の増加等の理由により、料金収入は停滞の状況であります。また移住等による人口の増加もなく、高齢化も進む中、今後大幅な収入の増加は難しいと考えられますが、接続促進の啓発及び周知活動に努めるとともに、計画的かつ効率的な施設の維持管理を行い、地域の生活環境の向上を図り、経営の安定化に努めてまいります。</t>
    <rPh sb="1" eb="2">
      <t>ホン</t>
    </rPh>
    <rPh sb="2" eb="3">
      <t>シ</t>
    </rPh>
    <rPh sb="4" eb="6">
      <t>トクテイ</t>
    </rPh>
    <rPh sb="6" eb="8">
      <t>カンキョウ</t>
    </rPh>
    <rPh sb="8" eb="10">
      <t>ホゼン</t>
    </rPh>
    <rPh sb="10" eb="12">
      <t>コウキョウ</t>
    </rPh>
    <rPh sb="12" eb="15">
      <t>ゲスイドウ</t>
    </rPh>
    <rPh sb="29" eb="31">
      <t>イゼン</t>
    </rPh>
    <rPh sb="33" eb="34">
      <t>キュウ</t>
    </rPh>
    <rPh sb="34" eb="37">
      <t>ホングウチョウ</t>
    </rPh>
    <rPh sb="38" eb="39">
      <t>キュウ</t>
    </rPh>
    <rPh sb="39" eb="41">
      <t>リュウジン</t>
    </rPh>
    <rPh sb="41" eb="42">
      <t>ムラ</t>
    </rPh>
    <rPh sb="47" eb="49">
      <t>オンセン</t>
    </rPh>
    <rPh sb="49" eb="52">
      <t>カンコウチ</t>
    </rPh>
    <rPh sb="53" eb="55">
      <t>ジョウカ</t>
    </rPh>
    <rPh sb="56" eb="58">
      <t>モクテキ</t>
    </rPh>
    <rPh sb="60" eb="62">
      <t>チイキ</t>
    </rPh>
    <rPh sb="63" eb="65">
      <t>ゲンテイ</t>
    </rPh>
    <rPh sb="67" eb="70">
      <t>ヒカクテキ</t>
    </rPh>
    <rPh sb="70" eb="73">
      <t>ショウキボ</t>
    </rPh>
    <rPh sb="74" eb="77">
      <t>ゲスイドウ</t>
    </rPh>
    <rPh sb="77" eb="79">
      <t>ジギョウ</t>
    </rPh>
    <rPh sb="82" eb="83">
      <t>オコナ</t>
    </rPh>
    <rPh sb="140" eb="142">
      <t>リョウキン</t>
    </rPh>
    <rPh sb="142" eb="144">
      <t>シュウニュウ</t>
    </rPh>
    <rPh sb="226" eb="229">
      <t>ケイカクテキ</t>
    </rPh>
    <rPh sb="231" eb="234">
      <t>コウリツテキ</t>
    </rPh>
    <rPh sb="235" eb="237">
      <t>シセツ</t>
    </rPh>
    <rPh sb="238" eb="240">
      <t>イジ</t>
    </rPh>
    <rPh sb="240" eb="242">
      <t>カンリ</t>
    </rPh>
    <rPh sb="243" eb="24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</si>
</sst>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858816"/>
        <c:axId val="2178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17858816"/>
        <c:axId val="217861504"/>
      </c:lineChart>
      <c:dateAx>
        <c:axId val="217858816"/>
        <c:scaling>
          <c:orientation val="minMax"/>
        </c:scaling>
        <c:delete val="1"/>
        <c:axPos val="b"/>
        <c:numFmt formatCode="ge" sourceLinked="1"/>
        <c:majorTickMark val="none"/>
        <c:minorTickMark val="none"/>
        <c:tickLblPos val="none"/>
        <c:crossAx val="217861504"/>
        <c:crosses val="autoZero"/>
        <c:auto val="1"/>
        <c:lblOffset val="100"/>
        <c:baseTimeUnit val="years"/>
      </c:dateAx>
      <c:valAx>
        <c:axId val="2178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38.17</c:v>
                </c:pt>
                <c:pt idx="1">
                  <c:v>35.909999999999997</c:v>
                </c:pt>
                <c:pt idx="2">
                  <c:v>38.17</c:v>
                </c:pt>
                <c:pt idx="3">
                  <c:v>37.65</c:v>
                </c:pt>
                <c:pt idx="4">
                  <c:v>39.299999999999997</c:v>
                </c:pt>
              </c:numCache>
            </c:numRef>
          </c:val>
        </c:ser>
        <c:dLbls>
          <c:showLegendKey val="0"/>
          <c:showVal val="0"/>
          <c:showCatName val="0"/>
          <c:showSerName val="0"/>
          <c:showPercent val="0"/>
          <c:showBubbleSize val="0"/>
        </c:dLbls>
        <c:gapWidth val="150"/>
        <c:axId val="218363392"/>
        <c:axId val="2183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18363392"/>
        <c:axId val="218365312"/>
      </c:lineChart>
      <c:dateAx>
        <c:axId val="218363392"/>
        <c:scaling>
          <c:orientation val="minMax"/>
        </c:scaling>
        <c:delete val="1"/>
        <c:axPos val="b"/>
        <c:numFmt formatCode="ge" sourceLinked="1"/>
        <c:majorTickMark val="none"/>
        <c:minorTickMark val="none"/>
        <c:tickLblPos val="none"/>
        <c:crossAx val="218365312"/>
        <c:crosses val="autoZero"/>
        <c:auto val="1"/>
        <c:lblOffset val="100"/>
        <c:baseTimeUnit val="years"/>
      </c:dateAx>
      <c:valAx>
        <c:axId val="2183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67.569999999999993</c:v>
                </c:pt>
                <c:pt idx="1">
                  <c:v>66.67</c:v>
                </c:pt>
                <c:pt idx="2">
                  <c:v>66.430000000000007</c:v>
                </c:pt>
                <c:pt idx="3">
                  <c:v>66.430000000000007</c:v>
                </c:pt>
                <c:pt idx="4">
                  <c:v>67.38</c:v>
                </c:pt>
              </c:numCache>
            </c:numRef>
          </c:val>
        </c:ser>
        <c:dLbls>
          <c:showLegendKey val="0"/>
          <c:showVal val="0"/>
          <c:showCatName val="0"/>
          <c:showSerName val="0"/>
          <c:showPercent val="0"/>
          <c:showBubbleSize val="0"/>
        </c:dLbls>
        <c:gapWidth val="150"/>
        <c:axId val="218817664"/>
        <c:axId val="2188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18817664"/>
        <c:axId val="218819584"/>
      </c:lineChart>
      <c:dateAx>
        <c:axId val="218817664"/>
        <c:scaling>
          <c:orientation val="minMax"/>
        </c:scaling>
        <c:delete val="1"/>
        <c:axPos val="b"/>
        <c:numFmt formatCode="ge" sourceLinked="1"/>
        <c:majorTickMark val="none"/>
        <c:minorTickMark val="none"/>
        <c:tickLblPos val="none"/>
        <c:crossAx val="218819584"/>
        <c:crosses val="autoZero"/>
        <c:auto val="1"/>
        <c:lblOffset val="100"/>
        <c:baseTimeUnit val="years"/>
      </c:dateAx>
      <c:valAx>
        <c:axId val="2188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56.62</c:v>
                </c:pt>
                <c:pt idx="1">
                  <c:v>64.239999999999995</c:v>
                </c:pt>
                <c:pt idx="2">
                  <c:v>67.55</c:v>
                </c:pt>
                <c:pt idx="3">
                  <c:v>65.760000000000005</c:v>
                </c:pt>
                <c:pt idx="4">
                  <c:v>64.52</c:v>
                </c:pt>
              </c:numCache>
            </c:numRef>
          </c:val>
        </c:ser>
        <c:dLbls>
          <c:showLegendKey val="0"/>
          <c:showVal val="0"/>
          <c:showCatName val="0"/>
          <c:showSerName val="0"/>
          <c:showPercent val="0"/>
          <c:showBubbleSize val="0"/>
        </c:dLbls>
        <c:gapWidth val="150"/>
        <c:axId val="218698496"/>
        <c:axId val="2187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698496"/>
        <c:axId val="218706688"/>
      </c:lineChart>
      <c:dateAx>
        <c:axId val="218698496"/>
        <c:scaling>
          <c:orientation val="minMax"/>
        </c:scaling>
        <c:delete val="1"/>
        <c:axPos val="b"/>
        <c:numFmt formatCode="ge" sourceLinked="1"/>
        <c:majorTickMark val="none"/>
        <c:minorTickMark val="none"/>
        <c:tickLblPos val="none"/>
        <c:crossAx val="218706688"/>
        <c:crosses val="autoZero"/>
        <c:auto val="1"/>
        <c:lblOffset val="100"/>
        <c:baseTimeUnit val="years"/>
      </c:dateAx>
      <c:valAx>
        <c:axId val="2187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811392"/>
        <c:axId val="2270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811392"/>
        <c:axId val="227030144"/>
      </c:lineChart>
      <c:dateAx>
        <c:axId val="218811392"/>
        <c:scaling>
          <c:orientation val="minMax"/>
        </c:scaling>
        <c:delete val="1"/>
        <c:axPos val="b"/>
        <c:numFmt formatCode="ge" sourceLinked="1"/>
        <c:majorTickMark val="none"/>
        <c:minorTickMark val="none"/>
        <c:tickLblPos val="none"/>
        <c:crossAx val="227030144"/>
        <c:crosses val="autoZero"/>
        <c:auto val="1"/>
        <c:lblOffset val="100"/>
        <c:baseTimeUnit val="years"/>
      </c:dateAx>
      <c:valAx>
        <c:axId val="2270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223040"/>
        <c:axId val="2272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223040"/>
        <c:axId val="227226752"/>
      </c:lineChart>
      <c:dateAx>
        <c:axId val="227223040"/>
        <c:scaling>
          <c:orientation val="minMax"/>
        </c:scaling>
        <c:delete val="1"/>
        <c:axPos val="b"/>
        <c:numFmt formatCode="ge" sourceLinked="1"/>
        <c:majorTickMark val="none"/>
        <c:minorTickMark val="none"/>
        <c:tickLblPos val="none"/>
        <c:crossAx val="227226752"/>
        <c:crosses val="autoZero"/>
        <c:auto val="1"/>
        <c:lblOffset val="100"/>
        <c:baseTimeUnit val="years"/>
      </c:dateAx>
      <c:valAx>
        <c:axId val="2272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795712"/>
        <c:axId val="2278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795712"/>
        <c:axId val="227826304"/>
      </c:lineChart>
      <c:dateAx>
        <c:axId val="227795712"/>
        <c:scaling>
          <c:orientation val="minMax"/>
        </c:scaling>
        <c:delete val="1"/>
        <c:axPos val="b"/>
        <c:numFmt formatCode="ge" sourceLinked="1"/>
        <c:majorTickMark val="none"/>
        <c:minorTickMark val="none"/>
        <c:tickLblPos val="none"/>
        <c:crossAx val="227826304"/>
        <c:crosses val="autoZero"/>
        <c:auto val="1"/>
        <c:lblOffset val="100"/>
        <c:baseTimeUnit val="years"/>
      </c:dateAx>
      <c:valAx>
        <c:axId val="2278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250048"/>
        <c:axId val="2373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250048"/>
        <c:axId val="237309952"/>
      </c:lineChart>
      <c:dateAx>
        <c:axId val="237250048"/>
        <c:scaling>
          <c:orientation val="minMax"/>
        </c:scaling>
        <c:delete val="1"/>
        <c:axPos val="b"/>
        <c:numFmt formatCode="ge" sourceLinked="1"/>
        <c:majorTickMark val="none"/>
        <c:minorTickMark val="none"/>
        <c:tickLblPos val="none"/>
        <c:crossAx val="237309952"/>
        <c:crosses val="autoZero"/>
        <c:auto val="1"/>
        <c:lblOffset val="100"/>
        <c:baseTimeUnit val="years"/>
      </c:dateAx>
      <c:valAx>
        <c:axId val="2373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1599.64</c:v>
                </c:pt>
                <c:pt idx="1">
                  <c:v>1585.7</c:v>
                </c:pt>
                <c:pt idx="2">
                  <c:v>1380.4</c:v>
                </c:pt>
                <c:pt idx="3">
                  <c:v>1277.79</c:v>
                </c:pt>
                <c:pt idx="4">
                  <c:v>1284.81</c:v>
                </c:pt>
              </c:numCache>
            </c:numRef>
          </c:val>
        </c:ser>
        <c:dLbls>
          <c:showLegendKey val="0"/>
          <c:showVal val="0"/>
          <c:showCatName val="0"/>
          <c:showSerName val="0"/>
          <c:showPercent val="0"/>
          <c:showBubbleSize val="0"/>
        </c:dLbls>
        <c:gapWidth val="150"/>
        <c:axId val="237357312"/>
        <c:axId val="2374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37357312"/>
        <c:axId val="237420928"/>
      </c:lineChart>
      <c:dateAx>
        <c:axId val="237357312"/>
        <c:scaling>
          <c:orientation val="minMax"/>
        </c:scaling>
        <c:delete val="1"/>
        <c:axPos val="b"/>
        <c:numFmt formatCode="ge" sourceLinked="1"/>
        <c:majorTickMark val="none"/>
        <c:minorTickMark val="none"/>
        <c:tickLblPos val="none"/>
        <c:crossAx val="237420928"/>
        <c:crosses val="autoZero"/>
        <c:auto val="1"/>
        <c:lblOffset val="100"/>
        <c:baseTimeUnit val="years"/>
      </c:dateAx>
      <c:valAx>
        <c:axId val="2374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29.1</c:v>
                </c:pt>
                <c:pt idx="1">
                  <c:v>22.31</c:v>
                </c:pt>
                <c:pt idx="2">
                  <c:v>18.68</c:v>
                </c:pt>
                <c:pt idx="3">
                  <c:v>23.81</c:v>
                </c:pt>
                <c:pt idx="4">
                  <c:v>28.79</c:v>
                </c:pt>
              </c:numCache>
            </c:numRef>
          </c:val>
        </c:ser>
        <c:dLbls>
          <c:showLegendKey val="0"/>
          <c:showVal val="0"/>
          <c:showCatName val="0"/>
          <c:showSerName val="0"/>
          <c:showPercent val="0"/>
          <c:showBubbleSize val="0"/>
        </c:dLbls>
        <c:gapWidth val="150"/>
        <c:axId val="218052864"/>
        <c:axId val="2180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18052864"/>
        <c:axId val="218063232"/>
      </c:lineChart>
      <c:dateAx>
        <c:axId val="218052864"/>
        <c:scaling>
          <c:orientation val="minMax"/>
        </c:scaling>
        <c:delete val="1"/>
        <c:axPos val="b"/>
        <c:numFmt formatCode="ge" sourceLinked="1"/>
        <c:majorTickMark val="none"/>
        <c:minorTickMark val="none"/>
        <c:tickLblPos val="none"/>
        <c:crossAx val="218063232"/>
        <c:crosses val="autoZero"/>
        <c:auto val="1"/>
        <c:lblOffset val="100"/>
        <c:baseTimeUnit val="years"/>
      </c:dateAx>
      <c:valAx>
        <c:axId val="2180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612.1</c:v>
                </c:pt>
                <c:pt idx="1">
                  <c:v>698.34</c:v>
                </c:pt>
                <c:pt idx="2">
                  <c:v>876.27</c:v>
                </c:pt>
                <c:pt idx="3">
                  <c:v>677.19</c:v>
                </c:pt>
                <c:pt idx="4">
                  <c:v>552.63</c:v>
                </c:pt>
              </c:numCache>
            </c:numRef>
          </c:val>
        </c:ser>
        <c:dLbls>
          <c:showLegendKey val="0"/>
          <c:showVal val="0"/>
          <c:showCatName val="0"/>
          <c:showSerName val="0"/>
          <c:showPercent val="0"/>
          <c:showBubbleSize val="0"/>
        </c:dLbls>
        <c:gapWidth val="150"/>
        <c:axId val="218183552"/>
        <c:axId val="2182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18183552"/>
        <c:axId val="218230784"/>
      </c:lineChart>
      <c:dateAx>
        <c:axId val="218183552"/>
        <c:scaling>
          <c:orientation val="minMax"/>
        </c:scaling>
        <c:delete val="1"/>
        <c:axPos val="b"/>
        <c:numFmt formatCode="ge" sourceLinked="1"/>
        <c:majorTickMark val="none"/>
        <c:minorTickMark val="none"/>
        <c:tickLblPos val="none"/>
        <c:crossAx val="218230784"/>
        <c:crosses val="autoZero"/>
        <c:auto val="1"/>
        <c:lblOffset val="100"/>
        <c:baseTimeUnit val="years"/>
      </c:dateAx>
      <c:valAx>
        <c:axId val="2182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78661</v>
      </c>
      <c r="AM8" s="47"/>
      <c r="AN8" s="47"/>
      <c r="AO8" s="47"/>
      <c r="AP8" s="47"/>
      <c r="AQ8" s="47"/>
      <c r="AR8" s="47"/>
      <c r="AS8" s="47"/>
      <c r="AT8" s="43">
        <f>データ!S6</f>
        <v>1026.9100000000001</v>
      </c>
      <c r="AU8" s="43"/>
      <c r="AV8" s="43"/>
      <c r="AW8" s="43"/>
      <c r="AX8" s="43"/>
      <c r="AY8" s="43"/>
      <c r="AZ8" s="43"/>
      <c r="BA8" s="43"/>
      <c r="BB8" s="43">
        <f>データ!T6</f>
        <v>76.599999999999994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0.18</v>
      </c>
      <c r="Q10" s="43"/>
      <c r="R10" s="43"/>
      <c r="S10" s="43"/>
      <c r="T10" s="43"/>
      <c r="U10" s="43"/>
      <c r="V10" s="43"/>
      <c r="W10" s="43">
        <f>データ!P6</f>
        <v>57.69</v>
      </c>
      <c r="X10" s="43"/>
      <c r="Y10" s="43"/>
      <c r="Z10" s="43"/>
      <c r="AA10" s="43"/>
      <c r="AB10" s="43"/>
      <c r="AC10" s="43"/>
      <c r="AD10" s="47">
        <f>データ!Q6</f>
        <v>4610</v>
      </c>
      <c r="AE10" s="47"/>
      <c r="AF10" s="47"/>
      <c r="AG10" s="47"/>
      <c r="AH10" s="47"/>
      <c r="AI10" s="47"/>
      <c r="AJ10" s="47"/>
      <c r="AK10" s="2"/>
      <c r="AL10" s="47">
        <f>データ!U6</f>
        <v>141</v>
      </c>
      <c r="AM10" s="47"/>
      <c r="AN10" s="47"/>
      <c r="AO10" s="47"/>
      <c r="AP10" s="47"/>
      <c r="AQ10" s="47"/>
      <c r="AR10" s="47"/>
      <c r="AS10" s="47"/>
      <c r="AT10" s="43">
        <f>データ!V6</f>
        <v>0.13</v>
      </c>
      <c r="AU10" s="43"/>
      <c r="AV10" s="43"/>
      <c r="AW10" s="43"/>
      <c r="AX10" s="43"/>
      <c r="AY10" s="43"/>
      <c r="AZ10" s="43"/>
      <c r="BA10" s="43"/>
      <c r="BB10" s="43">
        <f>データ!W6</f>
        <v>1084.6199999999999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302066</v>
      </c>
      <c r="D6" s="31">
        <f t="shared" si="3"/>
        <v>47</v>
      </c>
      <c r="E6" s="31">
        <f t="shared" si="3"/>
        <v>17</v>
      </c>
      <c r="F6" s="31">
        <f t="shared" si="3"/>
        <v>4</v>
      </c>
      <c r="G6" s="31">
        <f t="shared" si="3"/>
        <v>0</v>
      </c>
      <c r="H6" s="31" t="str">
        <f t="shared" si="3"/>
        <v>和歌山県　田辺市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0.18</v>
      </c>
      <c r="P6" s="32">
        <f t="shared" si="3"/>
        <v>57.69</v>
      </c>
      <c r="Q6" s="32">
        <f t="shared" si="3"/>
        <v>4610</v>
      </c>
      <c r="R6" s="32">
        <f t="shared" si="3"/>
        <v>78661</v>
      </c>
      <c r="S6" s="32">
        <f t="shared" si="3"/>
        <v>1026.9100000000001</v>
      </c>
      <c r="T6" s="32">
        <f t="shared" si="3"/>
        <v>76.599999999999994</v>
      </c>
      <c r="U6" s="32">
        <f t="shared" si="3"/>
        <v>141</v>
      </c>
      <c r="V6" s="32">
        <f t="shared" si="3"/>
        <v>0.13</v>
      </c>
      <c r="W6" s="32">
        <f t="shared" si="3"/>
        <v>1084.6199999999999</v>
      </c>
      <c r="X6" s="33">
        <f>IF(X7="",NA(),X7)</f>
        <v>56.62</v>
      </c>
      <c r="Y6" s="33">
        <f t="shared" ref="Y6:AG6" si="4">IF(Y7="",NA(),Y7)</f>
        <v>64.239999999999995</v>
      </c>
      <c r="Z6" s="33">
        <f t="shared" si="4"/>
        <v>67.55</v>
      </c>
      <c r="AA6" s="33">
        <f t="shared" si="4"/>
        <v>65.760000000000005</v>
      </c>
      <c r="AB6" s="33">
        <f t="shared" si="4"/>
        <v>64.52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1599.64</v>
      </c>
      <c r="BF6" s="33">
        <f t="shared" ref="BF6:BN6" si="7">IF(BF7="",NA(),BF7)</f>
        <v>1585.7</v>
      </c>
      <c r="BG6" s="33">
        <f t="shared" si="7"/>
        <v>1380.4</v>
      </c>
      <c r="BH6" s="33">
        <f t="shared" si="7"/>
        <v>1277.79</v>
      </c>
      <c r="BI6" s="33">
        <f t="shared" si="7"/>
        <v>1284.81</v>
      </c>
      <c r="BJ6" s="33">
        <f t="shared" si="7"/>
        <v>1868.17</v>
      </c>
      <c r="BK6" s="33">
        <f t="shared" si="7"/>
        <v>1764.87</v>
      </c>
      <c r="BL6" s="33">
        <f t="shared" si="7"/>
        <v>1622.51</v>
      </c>
      <c r="BM6" s="33">
        <f t="shared" si="7"/>
        <v>1569.13</v>
      </c>
      <c r="BN6" s="33">
        <f t="shared" si="7"/>
        <v>1436</v>
      </c>
      <c r="BO6" s="32" t="str">
        <f>IF(BO7="","",IF(BO7="-","【-】","【"&amp;SUBSTITUTE(TEXT(BO7,"#,##0.00"),"-","△")&amp;"】"))</f>
        <v>【1,479.31】</v>
      </c>
      <c r="BP6" s="33">
        <f>IF(BP7="",NA(),BP7)</f>
        <v>29.1</v>
      </c>
      <c r="BQ6" s="33">
        <f t="shared" ref="BQ6:BY6" si="8">IF(BQ7="",NA(),BQ7)</f>
        <v>22.31</v>
      </c>
      <c r="BR6" s="33">
        <f t="shared" si="8"/>
        <v>18.68</v>
      </c>
      <c r="BS6" s="33">
        <f t="shared" si="8"/>
        <v>23.81</v>
      </c>
      <c r="BT6" s="33">
        <f t="shared" si="8"/>
        <v>28.79</v>
      </c>
      <c r="BU6" s="33">
        <f t="shared" si="8"/>
        <v>55.15</v>
      </c>
      <c r="BV6" s="33">
        <f t="shared" si="8"/>
        <v>60.75</v>
      </c>
      <c r="BW6" s="33">
        <f t="shared" si="8"/>
        <v>62.83</v>
      </c>
      <c r="BX6" s="33">
        <f t="shared" si="8"/>
        <v>64.63</v>
      </c>
      <c r="BY6" s="33">
        <f t="shared" si="8"/>
        <v>66.56</v>
      </c>
      <c r="BZ6" s="32" t="str">
        <f>IF(BZ7="","",IF(BZ7="-","【-】","【"&amp;SUBSTITUTE(TEXT(BZ7,"#,##0.00"),"-","△")&amp;"】"))</f>
        <v>【63.50】</v>
      </c>
      <c r="CA6" s="33">
        <f>IF(CA7="",NA(),CA7)</f>
        <v>612.1</v>
      </c>
      <c r="CB6" s="33">
        <f t="shared" ref="CB6:CJ6" si="9">IF(CB7="",NA(),CB7)</f>
        <v>698.34</v>
      </c>
      <c r="CC6" s="33">
        <f t="shared" si="9"/>
        <v>876.27</v>
      </c>
      <c r="CD6" s="33">
        <f t="shared" si="9"/>
        <v>677.19</v>
      </c>
      <c r="CE6" s="33">
        <f t="shared" si="9"/>
        <v>552.63</v>
      </c>
      <c r="CF6" s="33">
        <f t="shared" si="9"/>
        <v>283.05</v>
      </c>
      <c r="CG6" s="33">
        <f t="shared" si="9"/>
        <v>256</v>
      </c>
      <c r="CH6" s="33">
        <f t="shared" si="9"/>
        <v>250.43</v>
      </c>
      <c r="CI6" s="33">
        <f t="shared" si="9"/>
        <v>245.75</v>
      </c>
      <c r="CJ6" s="33">
        <f t="shared" si="9"/>
        <v>244.29</v>
      </c>
      <c r="CK6" s="32" t="str">
        <f>IF(CK7="","",IF(CK7="-","【-】","【"&amp;SUBSTITUTE(TEXT(CK7,"#,##0.00"),"-","△")&amp;"】"))</f>
        <v>【253.12】</v>
      </c>
      <c r="CL6" s="33">
        <f>IF(CL7="",NA(),CL7)</f>
        <v>38.17</v>
      </c>
      <c r="CM6" s="33">
        <f t="shared" ref="CM6:CU6" si="10">IF(CM7="",NA(),CM7)</f>
        <v>35.909999999999997</v>
      </c>
      <c r="CN6" s="33">
        <f t="shared" si="10"/>
        <v>38.17</v>
      </c>
      <c r="CO6" s="33">
        <f t="shared" si="10"/>
        <v>37.65</v>
      </c>
      <c r="CP6" s="33">
        <f t="shared" si="10"/>
        <v>39.299999999999997</v>
      </c>
      <c r="CQ6" s="33">
        <f t="shared" si="10"/>
        <v>36.18</v>
      </c>
      <c r="CR6" s="33">
        <f t="shared" si="10"/>
        <v>41.59</v>
      </c>
      <c r="CS6" s="33">
        <f t="shared" si="10"/>
        <v>42.31</v>
      </c>
      <c r="CT6" s="33">
        <f t="shared" si="10"/>
        <v>43.65</v>
      </c>
      <c r="CU6" s="33">
        <f t="shared" si="10"/>
        <v>43.58</v>
      </c>
      <c r="CV6" s="32" t="str">
        <f>IF(CV7="","",IF(CV7="-","【-】","【"&amp;SUBSTITUTE(TEXT(CV7,"#,##0.00"),"-","△")&amp;"】"))</f>
        <v>【41.06】</v>
      </c>
      <c r="CW6" s="33">
        <f>IF(CW7="",NA(),CW7)</f>
        <v>67.569999999999993</v>
      </c>
      <c r="CX6" s="33">
        <f t="shared" ref="CX6:DF6" si="11">IF(CX7="",NA(),CX7)</f>
        <v>66.67</v>
      </c>
      <c r="CY6" s="33">
        <f t="shared" si="11"/>
        <v>66.430000000000007</v>
      </c>
      <c r="CZ6" s="33">
        <f t="shared" si="11"/>
        <v>66.430000000000007</v>
      </c>
      <c r="DA6" s="33">
        <f t="shared" si="11"/>
        <v>67.38</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302066</v>
      </c>
      <c r="D7" s="35">
        <v>47</v>
      </c>
      <c r="E7" s="35">
        <v>17</v>
      </c>
      <c r="F7" s="35">
        <v>4</v>
      </c>
      <c r="G7" s="35">
        <v>0</v>
      </c>
      <c r="H7" s="35" t="s">
        <v>96</v>
      </c>
      <c r="I7" s="35" t="s">
        <v>97</v>
      </c>
      <c r="J7" s="35" t="s">
        <v>98</v>
      </c>
      <c r="K7" s="35" t="s">
        <v>99</v>
      </c>
      <c r="L7" s="35" t="s">
        <v>100</v>
      </c>
      <c r="M7" s="36" t="s">
        <v>101</v>
      </c>
      <c r="N7" s="36" t="s">
        <v>102</v>
      </c>
      <c r="O7" s="36">
        <v>0.18</v>
      </c>
      <c r="P7" s="36">
        <v>57.69</v>
      </c>
      <c r="Q7" s="36">
        <v>4610</v>
      </c>
      <c r="R7" s="36">
        <v>78661</v>
      </c>
      <c r="S7" s="36">
        <v>1026.9100000000001</v>
      </c>
      <c r="T7" s="36">
        <v>76.599999999999994</v>
      </c>
      <c r="U7" s="36">
        <v>141</v>
      </c>
      <c r="V7" s="36">
        <v>0.13</v>
      </c>
      <c r="W7" s="36">
        <v>1084.6199999999999</v>
      </c>
      <c r="X7" s="36">
        <v>56.62</v>
      </c>
      <c r="Y7" s="36">
        <v>64.239999999999995</v>
      </c>
      <c r="Z7" s="36">
        <v>67.55</v>
      </c>
      <c r="AA7" s="36">
        <v>65.760000000000005</v>
      </c>
      <c r="AB7" s="36">
        <v>64.52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1599.64</v>
      </c>
      <c r="BF7" s="36">
        <v>1585.7</v>
      </c>
      <c r="BG7" s="36">
        <v>1380.4</v>
      </c>
      <c r="BH7" s="36">
        <v>1277.79</v>
      </c>
      <c r="BI7" s="36">
        <v>1284.81</v>
      </c>
      <c r="BJ7" s="36">
        <v>1868.17</v>
      </c>
      <c r="BK7" s="36">
        <v>1764.87</v>
      </c>
      <c r="BL7" s="36">
        <v>1622.51</v>
      </c>
      <c r="BM7" s="36">
        <v>1569.13</v>
      </c>
      <c r="BN7" s="36">
        <v>1436</v>
      </c>
      <c r="BO7" s="36">
        <v>1479.31</v>
      </c>
      <c r="BP7" s="36">
        <v>29.1</v>
      </c>
      <c r="BQ7" s="36">
        <v>22.31</v>
      </c>
      <c r="BR7" s="36">
        <v>18.68</v>
      </c>
      <c r="BS7" s="36">
        <v>23.81</v>
      </c>
      <c r="BT7" s="36">
        <v>28.79</v>
      </c>
      <c r="BU7" s="36">
        <v>55.15</v>
      </c>
      <c r="BV7" s="36">
        <v>60.75</v>
      </c>
      <c r="BW7" s="36">
        <v>62.83</v>
      </c>
      <c r="BX7" s="36">
        <v>64.63</v>
      </c>
      <c r="BY7" s="36">
        <v>66.56</v>
      </c>
      <c r="BZ7" s="36">
        <v>63.5</v>
      </c>
      <c r="CA7" s="36">
        <v>612.1</v>
      </c>
      <c r="CB7" s="36">
        <v>698.34</v>
      </c>
      <c r="CC7" s="36">
        <v>876.27</v>
      </c>
      <c r="CD7" s="36">
        <v>677.19</v>
      </c>
      <c r="CE7" s="36">
        <v>552.63</v>
      </c>
      <c r="CF7" s="36">
        <v>283.05</v>
      </c>
      <c r="CG7" s="36">
        <v>256</v>
      </c>
      <c r="CH7" s="36">
        <v>250.43</v>
      </c>
      <c r="CI7" s="36">
        <v>245.75</v>
      </c>
      <c r="CJ7" s="36">
        <v>244.29</v>
      </c>
      <c r="CK7" s="36">
        <v>253.12</v>
      </c>
      <c r="CL7" s="36">
        <v>38.17</v>
      </c>
      <c r="CM7" s="36">
        <v>35.909999999999997</v>
      </c>
      <c r="CN7" s="36">
        <v>38.17</v>
      </c>
      <c r="CO7" s="36">
        <v>37.65</v>
      </c>
      <c r="CP7" s="36">
        <v>39.299999999999997</v>
      </c>
      <c r="CQ7" s="36">
        <v>36.18</v>
      </c>
      <c r="CR7" s="36">
        <v>41.59</v>
      </c>
      <c r="CS7" s="36">
        <v>42.31</v>
      </c>
      <c r="CT7" s="36">
        <v>43.65</v>
      </c>
      <c r="CU7" s="36">
        <v>43.58</v>
      </c>
      <c r="CV7" s="36">
        <v>41.06</v>
      </c>
      <c r="CW7" s="36">
        <v>67.569999999999993</v>
      </c>
      <c r="CX7" s="36">
        <v>66.67</v>
      </c>
      <c r="CY7" s="36">
        <v>66.430000000000007</v>
      </c>
      <c r="CZ7" s="36">
        <v>66.430000000000007</v>
      </c>
      <c r="DA7" s="36">
        <v>67.38</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120812</cp:lastModifiedBy>
  <cp:lastPrinted>2016-02-19T05:50:50Z</cp:lastPrinted>
  <dcterms:created xsi:type="dcterms:W3CDTF">2016-02-03T09:05:39Z</dcterms:created>
  <dcterms:modified xsi:type="dcterms:W3CDTF">2016-02-19T05:58:58Z</dcterms:modified>
  <cp:category/>
</cp:coreProperties>
</file>