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<sst xmlns="http://schemas.openxmlformats.org/spreadsheetml/2006/main" count="221" uniqueCount="111">
  <si>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</si>
  <si>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</si>
  <si>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</si>
  <si>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</si>
  <si>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</si>
  <si>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</si>
  <si>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</si>
  <si>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</si>
  <si>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</si>
  <si>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</si>
  <si>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</si>
  <si>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</si>
  <si>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</si>
  <si>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</si>
  <si>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</si>
  <si>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</si>
  <si>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</si>
  <si>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</si>
  <si>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</si>
  <si>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</si>
  <si>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</si>
  <si>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</si>
  <si>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</si>
  <si>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</si>
  <si>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</si>
  <si>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</si>
  <si>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</si>
  <si>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</si>
  <si>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</si>
  <si>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</si>
  <si>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</si>
  <si>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</si>
  <si>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</si>
  <si>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</si>
  <si>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</si>
  <si>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</si>
  <si>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</si>
  <si>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</si>
  <si>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</si>
  <si>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</si>
  <si>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</si>
  <si>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</si>
  <si>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</si>
  <si>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</si>
  <si>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</si>
  <si>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</si>
  <si>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</si>
  <si>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</si>
  <si>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</si>
  <si>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</si>
  <si>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</si>
  <si>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</si>
  <si>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</si>
  <si>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</si>
  <si>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</si>
  <si>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</si>
  <si>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</si>
  <si>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</si>
  <si>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</si>
  <si>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</si>
  <si>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</si>
  <si>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</si>
  <si>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</si>
  <si>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</si>
  <si>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</si>
  <si>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</si>
  <si>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</si>
  <si>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</si>
  <si>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</si>
  <si>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</si>
  <si>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</si>
  <si>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</si>
  <si>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</si>
  <si>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</si>
  <si>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</si>
  <si>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</si>
  <si>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</si>
  <si>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</si>
  <si>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</si>
  <si>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</si>
  <si>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</si>
  <si>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</si>
  <si>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</si>
  <si>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</si>
  <si>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</si>
  <si>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</si>
  <si>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</si>
  <si>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</si>
  <si>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</si>
  <si>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</si>
  <si>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</si>
  <si>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</si>
  <si>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</si>
  <si>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</si>
  <si>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</si>
  <si>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</si>
  <si>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</si>
  <si>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</si>
  <si>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</si>
  <si>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</si>
  <si>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</si>
  <si>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</si>
  <si>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</si>
  <si>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</si>
  <si>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</si>
  <si>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</si>
  <si>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</si>
  <si>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</si>
  <si>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本市の漁業集落排水事業は、本市の芳養地域で行われている事業です。
　平成21年９月全域供用開始から加入戸数も増加傾向で料金収入も徐々に増加してきている状況であるため、更なる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</si>
  <si>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平成21年９月全域供用開始で、加入戸数が増加し、使用収入も増加してきているため、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汚水処理原価は、類似団体より高い数値となっているため、接続率の向上を図る等有収水量を増加に努め、汚水処理原価の改善に努めてまいります。
　施設利用率は、H24年度以降は類似団体と同程度の状況を維持しており、今後もさらに接続促進の普及啓発・周知活動を行い、施設利用率を高めていけるよう努めてまいります。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phoneticPr fontId="4"/>
  </si>
  <si>
    <t>　現状、平成21年９月全域供用開始の施設であり、平成27年度末時点において、大きな改修を要する施設の故障等は生じていません。今後老朽化により発生する改修経費も想定した計画的な老朽化対策に取り組んでまいります。</t>
    <rPh sb="24" eb="26">
      <t>ヘイセイ</t>
    </rPh>
    <rPh sb="28" eb="30">
      <t>ネンド</t>
    </rPh>
    <rPh sb="30" eb="31">
      <t>マツ</t>
    </rPh>
    <rPh sb="31" eb="33">
      <t>ジテン</t>
    </rPh>
    <rPh sb="44" eb="45">
      <t>ヨウ</t>
    </rPh>
    <rPh sb="47" eb="49">
      <t>シセツ</t>
    </rPh>
    <rPh sb="50" eb="52">
      <t>コショウ</t>
    </rPh>
    <rPh sb="52" eb="53">
      <t>トウ</t>
    </rPh>
    <rPh sb="54" eb="55">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</si>
</sst>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276608"/>
        <c:axId val="1195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16276608"/>
        <c:axId val="119555584"/>
      </c:lineChart>
      <c:dateAx>
        <c:axId val="116276608"/>
        <c:scaling>
          <c:orientation val="minMax"/>
        </c:scaling>
        <c:delete val="1"/>
        <c:axPos val="b"/>
        <c:numFmt formatCode="ge" sourceLinked="1"/>
        <c:majorTickMark val="none"/>
        <c:minorTickMark val="none"/>
        <c:tickLblPos val="none"/>
        <c:crossAx val="119555584"/>
        <c:crosses val="autoZero"/>
        <c:auto val="1"/>
        <c:lblOffset val="100"/>
        <c:baseTimeUnit val="years"/>
      </c:dateAx>
      <c:valAx>
        <c:axId val="1195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75.67</c:v>
                </c:pt>
                <c:pt idx="1">
                  <c:v>66.83</c:v>
                </c:pt>
                <c:pt idx="2">
                  <c:v>70.209999999999994</c:v>
                </c:pt>
                <c:pt idx="3">
                  <c:v>64.209999999999994</c:v>
                </c:pt>
                <c:pt idx="4">
                  <c:v>59.15</c:v>
                </c:pt>
              </c:numCache>
            </c:numRef>
          </c:val>
        </c:ser>
        <c:dLbls>
          <c:showLegendKey val="0"/>
          <c:showVal val="0"/>
          <c:showCatName val="0"/>
          <c:showSerName val="0"/>
          <c:showPercent val="0"/>
          <c:showBubbleSize val="0"/>
        </c:dLbls>
        <c:gapWidth val="150"/>
        <c:axId val="119577600"/>
        <c:axId val="1195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77600"/>
        <c:axId val="119592064"/>
      </c:lineChart>
      <c:dateAx>
        <c:axId val="119577600"/>
        <c:scaling>
          <c:orientation val="minMax"/>
        </c:scaling>
        <c:delete val="1"/>
        <c:axPos val="b"/>
        <c:numFmt formatCode="ge" sourceLinked="1"/>
        <c:majorTickMark val="none"/>
        <c:minorTickMark val="none"/>
        <c:tickLblPos val="none"/>
        <c:crossAx val="119592064"/>
        <c:crosses val="autoZero"/>
        <c:auto val="1"/>
        <c:lblOffset val="100"/>
        <c:baseTimeUnit val="years"/>
      </c:dateAx>
      <c:valAx>
        <c:axId val="119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81728"/>
        <c:axId val="120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81728"/>
        <c:axId val="120300288"/>
      </c:lineChart>
      <c:dateAx>
        <c:axId val="120281728"/>
        <c:scaling>
          <c:orientation val="minMax"/>
        </c:scaling>
        <c:delete val="1"/>
        <c:axPos val="b"/>
        <c:numFmt formatCode="ge" sourceLinked="1"/>
        <c:majorTickMark val="none"/>
        <c:minorTickMark val="none"/>
        <c:tickLblPos val="none"/>
        <c:crossAx val="120300288"/>
        <c:crosses val="autoZero"/>
        <c:auto val="1"/>
        <c:lblOffset val="100"/>
        <c:baseTimeUnit val="years"/>
      </c:dateAx>
      <c:valAx>
        <c:axId val="120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731968"/>
        <c:axId val="123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31968"/>
        <c:axId val="123733888"/>
      </c:lineChart>
      <c:dateAx>
        <c:axId val="123731968"/>
        <c:scaling>
          <c:orientation val="minMax"/>
        </c:scaling>
        <c:delete val="1"/>
        <c:axPos val="b"/>
        <c:numFmt formatCode="ge" sourceLinked="1"/>
        <c:majorTickMark val="none"/>
        <c:minorTickMark val="none"/>
        <c:tickLblPos val="none"/>
        <c:crossAx val="123733888"/>
        <c:crosses val="autoZero"/>
        <c:auto val="1"/>
        <c:lblOffset val="100"/>
        <c:baseTimeUnit val="years"/>
      </c:dateAx>
      <c:valAx>
        <c:axId val="123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777408"/>
        <c:axId val="1237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77408"/>
        <c:axId val="123779328"/>
      </c:lineChart>
      <c:dateAx>
        <c:axId val="123777408"/>
        <c:scaling>
          <c:orientation val="minMax"/>
        </c:scaling>
        <c:delete val="1"/>
        <c:axPos val="b"/>
        <c:numFmt formatCode="ge" sourceLinked="1"/>
        <c:majorTickMark val="none"/>
        <c:minorTickMark val="none"/>
        <c:tickLblPos val="none"/>
        <c:crossAx val="123779328"/>
        <c:crosses val="autoZero"/>
        <c:auto val="1"/>
        <c:lblOffset val="100"/>
        <c:baseTimeUnit val="years"/>
      </c:dateAx>
      <c:valAx>
        <c:axId val="1237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79424"/>
        <c:axId val="1238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79424"/>
        <c:axId val="123881344"/>
      </c:lineChart>
      <c:dateAx>
        <c:axId val="123879424"/>
        <c:scaling>
          <c:orientation val="minMax"/>
        </c:scaling>
        <c:delete val="1"/>
        <c:axPos val="b"/>
        <c:numFmt formatCode="ge" sourceLinked="1"/>
        <c:majorTickMark val="none"/>
        <c:minorTickMark val="none"/>
        <c:tickLblPos val="none"/>
        <c:crossAx val="123881344"/>
        <c:crosses val="autoZero"/>
        <c:auto val="1"/>
        <c:lblOffset val="100"/>
        <c:baseTimeUnit val="years"/>
      </c:dateAx>
      <c:valAx>
        <c:axId val="1238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5904.51</c:v>
                </c:pt>
                <c:pt idx="1">
                  <c:v>4876.71</c:v>
                </c:pt>
                <c:pt idx="2">
                  <c:v>4508.87</c:v>
                </c:pt>
                <c:pt idx="3">
                  <c:v>4123.17</c:v>
                </c:pt>
                <c:pt idx="4">
                  <c:v>4550.49</c:v>
                </c:pt>
              </c:numCache>
            </c:numRef>
          </c:val>
        </c:ser>
        <c:dLbls>
          <c:showLegendKey val="0"/>
          <c:showVal val="0"/>
          <c:showCatName val="0"/>
          <c:showSerName val="0"/>
          <c:showPercent val="0"/>
          <c:showBubbleSize val="0"/>
        </c:dLbls>
        <c:gapWidth val="150"/>
        <c:axId val="123915648"/>
        <c:axId val="123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2740.8</c:v>
                </c:pt>
              </c:numCache>
            </c:numRef>
          </c:val>
          <c:smooth val="0"/>
        </c:ser>
        <c:dLbls>
          <c:showLegendKey val="0"/>
          <c:showVal val="0"/>
          <c:showCatName val="0"/>
          <c:showSerName val="0"/>
          <c:showPercent val="0"/>
          <c:showBubbleSize val="0"/>
        </c:dLbls>
        <c:marker val="1"/>
        <c:smooth val="0"/>
        <c:axId val="123915648"/>
        <c:axId val="123926016"/>
      </c:lineChart>
      <c:dateAx>
        <c:axId val="123915648"/>
        <c:scaling>
          <c:orientation val="minMax"/>
        </c:scaling>
        <c:delete val="1"/>
        <c:axPos val="b"/>
        <c:numFmt formatCode="ge" sourceLinked="1"/>
        <c:majorTickMark val="none"/>
        <c:minorTickMark val="none"/>
        <c:tickLblPos val="none"/>
        <c:crossAx val="123926016"/>
        <c:crosses val="autoZero"/>
        <c:auto val="1"/>
        <c:lblOffset val="100"/>
        <c:baseTimeUnit val="years"/>
      </c:dateAx>
      <c:valAx>
        <c:axId val="123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29.57</c:v>
                </c:pt>
                <c:pt idx="1">
                  <c:v>33.44</c:v>
                </c:pt>
                <c:pt idx="2">
                  <c:v>24.88</c:v>
                </c:pt>
                <c:pt idx="3">
                  <c:v>28.16</c:v>
                </c:pt>
                <c:pt idx="4">
                  <c:v>28.08</c:v>
                </c:pt>
              </c:numCache>
            </c:numRef>
          </c:val>
        </c:ser>
        <c:dLbls>
          <c:showLegendKey val="0"/>
          <c:showVal val="0"/>
          <c:showCatName val="0"/>
          <c:showSerName val="0"/>
          <c:showPercent val="0"/>
          <c:showBubbleSize val="0"/>
        </c:dLbls>
        <c:gapWidth val="150"/>
        <c:axId val="123950208"/>
        <c:axId val="123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23950208"/>
        <c:axId val="123952128"/>
      </c:lineChart>
      <c:dateAx>
        <c:axId val="123950208"/>
        <c:scaling>
          <c:orientation val="minMax"/>
        </c:scaling>
        <c:delete val="1"/>
        <c:axPos val="b"/>
        <c:numFmt formatCode="ge" sourceLinked="1"/>
        <c:majorTickMark val="none"/>
        <c:minorTickMark val="none"/>
        <c:tickLblPos val="none"/>
        <c:crossAx val="123952128"/>
        <c:crosses val="autoZero"/>
        <c:auto val="1"/>
        <c:lblOffset val="100"/>
        <c:baseTimeUnit val="years"/>
      </c:dateAx>
      <c:valAx>
        <c:axId val="1239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578.66999999999996</c:v>
                </c:pt>
                <c:pt idx="1">
                  <c:v>503.22</c:v>
                </c:pt>
                <c:pt idx="2">
                  <c:v>650.09</c:v>
                </c:pt>
                <c:pt idx="3">
                  <c:v>603.19000000000005</c:v>
                </c:pt>
                <c:pt idx="4">
                  <c:v>608.47</c:v>
                </c:pt>
              </c:numCache>
            </c:numRef>
          </c:val>
        </c:ser>
        <c:dLbls>
          <c:showLegendKey val="0"/>
          <c:showVal val="0"/>
          <c:showCatName val="0"/>
          <c:showSerName val="0"/>
          <c:showPercent val="0"/>
          <c:showBubbleSize val="0"/>
        </c:dLbls>
        <c:gapWidth val="150"/>
        <c:axId val="123986304"/>
        <c:axId val="1239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23986304"/>
        <c:axId val="123988224"/>
      </c:lineChart>
      <c:dateAx>
        <c:axId val="123986304"/>
        <c:scaling>
          <c:orientation val="minMax"/>
        </c:scaling>
        <c:delete val="1"/>
        <c:axPos val="b"/>
        <c:numFmt formatCode="ge" sourceLinked="1"/>
        <c:majorTickMark val="none"/>
        <c:minorTickMark val="none"/>
        <c:tickLblPos val="none"/>
        <c:crossAx val="123988224"/>
        <c:crosses val="autoZero"/>
        <c:auto val="1"/>
        <c:lblOffset val="100"/>
        <c:baseTimeUnit val="years"/>
      </c:dateAx>
      <c:valAx>
        <c:axId val="1239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28.51</c:v>
                </c:pt>
                <c:pt idx="1">
                  <c:v>32.89</c:v>
                </c:pt>
                <c:pt idx="2">
                  <c:v>34.94</c:v>
                </c:pt>
                <c:pt idx="3">
                  <c:v>34.36</c:v>
                </c:pt>
                <c:pt idx="4">
                  <c:v>35.090000000000003</c:v>
                </c:pt>
              </c:numCache>
            </c:numRef>
          </c:val>
        </c:ser>
        <c:dLbls>
          <c:showLegendKey val="0"/>
          <c:showVal val="0"/>
          <c:showCatName val="0"/>
          <c:showSerName val="0"/>
          <c:showPercent val="0"/>
          <c:showBubbleSize val="0"/>
        </c:dLbls>
        <c:gapWidth val="150"/>
        <c:axId val="124022784"/>
        <c:axId val="1240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24022784"/>
        <c:axId val="124024704"/>
      </c:lineChart>
      <c:dateAx>
        <c:axId val="124022784"/>
        <c:scaling>
          <c:orientation val="minMax"/>
        </c:scaling>
        <c:delete val="1"/>
        <c:axPos val="b"/>
        <c:numFmt formatCode="ge" sourceLinked="1"/>
        <c:majorTickMark val="none"/>
        <c:minorTickMark val="none"/>
        <c:tickLblPos val="none"/>
        <c:crossAx val="124024704"/>
        <c:crosses val="autoZero"/>
        <c:auto val="1"/>
        <c:lblOffset val="100"/>
        <c:baseTimeUnit val="years"/>
      </c:dateAx>
      <c:valAx>
        <c:axId val="1240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48.27</c:v>
                </c:pt>
                <c:pt idx="1">
                  <c:v>53.27</c:v>
                </c:pt>
                <c:pt idx="2">
                  <c:v>53.44</c:v>
                </c:pt>
                <c:pt idx="3">
                  <c:v>54.31</c:v>
                </c:pt>
                <c:pt idx="4">
                  <c:v>55.8</c:v>
                </c:pt>
              </c:numCache>
            </c:numRef>
          </c:val>
        </c:ser>
        <c:dLbls>
          <c:showLegendKey val="0"/>
          <c:showVal val="0"/>
          <c:showCatName val="0"/>
          <c:showSerName val="0"/>
          <c:showPercent val="0"/>
          <c:showBubbleSize val="0"/>
        </c:dLbls>
        <c:gapWidth val="150"/>
        <c:axId val="124145024"/>
        <c:axId val="1241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24145024"/>
        <c:axId val="124151296"/>
      </c:lineChart>
      <c:dateAx>
        <c:axId val="124145024"/>
        <c:scaling>
          <c:orientation val="minMax"/>
        </c:scaling>
        <c:delete val="1"/>
        <c:axPos val="b"/>
        <c:numFmt formatCode="ge" sourceLinked="1"/>
        <c:majorTickMark val="none"/>
        <c:minorTickMark val="none"/>
        <c:tickLblPos val="none"/>
        <c:crossAx val="124151296"/>
        <c:crosses val="autoZero"/>
        <c:auto val="1"/>
        <c:lblOffset val="100"/>
        <c:baseTimeUnit val="years"/>
      </c:dateAx>
      <c:valAx>
        <c:axId val="1241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【2,050.59】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2122</v>
      </c>
      <c r="AM10" s="47"/>
      <c r="AN10" s="47"/>
      <c r="AO10" s="47"/>
      <c r="AP10" s="47"/>
      <c r="AQ10" s="47"/>
      <c r="AR10" s="47"/>
      <c r="AS10" s="47"/>
      <c r="AT10" s="43">
        <f>データ!V6</f>
        <v>1.01</v>
      </c>
      <c r="AU10" s="43"/>
      <c r="AV10" s="43"/>
      <c r="AW10" s="43"/>
      <c r="AX10" s="43"/>
      <c r="AY10" s="43"/>
      <c r="AZ10" s="43"/>
      <c r="BA10" s="43"/>
      <c r="BB10" s="43">
        <f>データ!W6</f>
        <v>2100.9899999999998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6</v>
      </c>
      <c r="G6" s="31">
        <f t="shared" si="3"/>
        <v>0</v>
      </c>
      <c r="H6" s="31" t="str">
        <f t="shared" si="3"/>
        <v>和歌山県　田辺市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2.76</v>
      </c>
      <c r="P6" s="32">
        <f t="shared" si="3"/>
        <v>100</v>
      </c>
      <c r="Q6" s="32">
        <f t="shared" si="3"/>
        <v>3780</v>
      </c>
      <c r="R6" s="32">
        <f t="shared" si="3"/>
        <v>77486</v>
      </c>
      <c r="S6" s="32">
        <f t="shared" si="3"/>
        <v>1026.9100000000001</v>
      </c>
      <c r="T6" s="32">
        <f t="shared" si="3"/>
        <v>75.459999999999994</v>
      </c>
      <c r="U6" s="32">
        <f t="shared" si="3"/>
        <v>2122</v>
      </c>
      <c r="V6" s="32">
        <f t="shared" si="3"/>
        <v>1.01</v>
      </c>
      <c r="W6" s="32">
        <f t="shared" si="3"/>
        <v>2100.9899999999998</v>
      </c>
      <c r="X6" s="33">
        <f>IF(X7="",NA(),X7)</f>
        <v>75.67</v>
      </c>
      <c r="Y6" s="33">
        <f t="shared" ref="Y6:AG6" si="4">IF(Y7="",NA(),Y7)</f>
        <v>66.83</v>
      </c>
      <c r="Z6" s="33">
        <f t="shared" si="4"/>
        <v>70.209999999999994</v>
      </c>
      <c r="AA6" s="33">
        <f t="shared" si="4"/>
        <v>64.209999999999994</v>
      </c>
      <c r="AB6" s="33">
        <f t="shared" si="4"/>
        <v>59.15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5904.51</v>
      </c>
      <c r="BF6" s="33">
        <f t="shared" ref="BF6:BN6" si="7">IF(BF7="",NA(),BF7)</f>
        <v>4876.71</v>
      </c>
      <c r="BG6" s="33">
        <f t="shared" si="7"/>
        <v>4508.87</v>
      </c>
      <c r="BH6" s="33">
        <f t="shared" si="7"/>
        <v>4123.17</v>
      </c>
      <c r="BI6" s="33">
        <f t="shared" si="7"/>
        <v>4550.49</v>
      </c>
      <c r="BJ6" s="33">
        <f t="shared" si="7"/>
        <v>1723.1</v>
      </c>
      <c r="BK6" s="33">
        <f t="shared" si="7"/>
        <v>1665.33</v>
      </c>
      <c r="BL6" s="33">
        <f t="shared" si="7"/>
        <v>1716.47</v>
      </c>
      <c r="BM6" s="33">
        <f t="shared" si="7"/>
        <v>1741.94</v>
      </c>
      <c r="BN6" s="33">
        <f t="shared" si="7"/>
        <v>2740.8</v>
      </c>
      <c r="BO6" s="32" t="str">
        <f>IF(BO7="","",IF(BO7="-","【-】","【"&amp;SUBSTITUTE(TEXT(BO7,"#,##0.00"),"-","△")&amp;"】"))</f>
        <v>【2,050.59】</v>
      </c>
      <c r="BP6" s="33">
        <f>IF(BP7="",NA(),BP7)</f>
        <v>29.57</v>
      </c>
      <c r="BQ6" s="33">
        <f t="shared" ref="BQ6:BY6" si="8">IF(BQ7="",NA(),BQ7)</f>
        <v>33.44</v>
      </c>
      <c r="BR6" s="33">
        <f t="shared" si="8"/>
        <v>24.88</v>
      </c>
      <c r="BS6" s="33">
        <f t="shared" si="8"/>
        <v>28.16</v>
      </c>
      <c r="BT6" s="33">
        <f t="shared" si="8"/>
        <v>28.08</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578.66999999999996</v>
      </c>
      <c r="CB6" s="33">
        <f t="shared" ref="CB6:CJ6" si="9">IF(CB7="",NA(),CB7)</f>
        <v>503.22</v>
      </c>
      <c r="CC6" s="33">
        <f t="shared" si="9"/>
        <v>650.09</v>
      </c>
      <c r="CD6" s="33">
        <f t="shared" si="9"/>
        <v>603.19000000000005</v>
      </c>
      <c r="CE6" s="33">
        <f t="shared" si="9"/>
        <v>608.47</v>
      </c>
      <c r="CF6" s="33">
        <f t="shared" si="9"/>
        <v>459.38</v>
      </c>
      <c r="CG6" s="33">
        <f t="shared" si="9"/>
        <v>438.71</v>
      </c>
      <c r="CH6" s="33">
        <f t="shared" si="9"/>
        <v>463.38</v>
      </c>
      <c r="CI6" s="33">
        <f t="shared" si="9"/>
        <v>510.15</v>
      </c>
      <c r="CJ6" s="33">
        <f t="shared" si="9"/>
        <v>514.39</v>
      </c>
      <c r="CK6" s="32" t="str">
        <f>IF(CK7="","",IF(CK7="-","【-】","【"&amp;SUBSTITUTE(TEXT(CK7,"#,##0.00"),"-","△")&amp;"】"))</f>
        <v>【424.58】</v>
      </c>
      <c r="CL6" s="33">
        <f>IF(CL7="",NA(),CL7)</f>
        <v>28.51</v>
      </c>
      <c r="CM6" s="33">
        <f t="shared" ref="CM6:CU6" si="10">IF(CM7="",NA(),CM7)</f>
        <v>32.89</v>
      </c>
      <c r="CN6" s="33">
        <f t="shared" si="10"/>
        <v>34.94</v>
      </c>
      <c r="CO6" s="33">
        <f t="shared" si="10"/>
        <v>34.36</v>
      </c>
      <c r="CP6" s="33">
        <f t="shared" si="10"/>
        <v>35.090000000000003</v>
      </c>
      <c r="CQ6" s="33">
        <f t="shared" si="10"/>
        <v>32.04</v>
      </c>
      <c r="CR6" s="33">
        <f t="shared" si="10"/>
        <v>33.81</v>
      </c>
      <c r="CS6" s="33">
        <f t="shared" si="10"/>
        <v>31.37</v>
      </c>
      <c r="CT6" s="33">
        <f t="shared" si="10"/>
        <v>29.86</v>
      </c>
      <c r="CU6" s="33">
        <f t="shared" si="10"/>
        <v>29.28</v>
      </c>
      <c r="CV6" s="32" t="str">
        <f>IF(CV7="","",IF(CV7="-","【-】","【"&amp;SUBSTITUTE(TEXT(CV7,"#,##0.00"),"-","△")&amp;"】"))</f>
        <v>【33.90】</v>
      </c>
      <c r="CW6" s="33">
        <f>IF(CW7="",NA(),CW7)</f>
        <v>48.27</v>
      </c>
      <c r="CX6" s="33">
        <f t="shared" ref="CX6:DF6" si="11">IF(CX7="",NA(),CX7)</f>
        <v>53.27</v>
      </c>
      <c r="CY6" s="33">
        <f t="shared" si="11"/>
        <v>53.44</v>
      </c>
      <c r="CZ6" s="33">
        <f t="shared" si="11"/>
        <v>54.31</v>
      </c>
      <c r="DA6" s="33">
        <f t="shared" si="11"/>
        <v>55.8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【0.06】</v>
      </c>
    </row>
    <row r="7" spans="1:144" s="34" customFormat="1">
      <c r="A7" s="26"/>
      <c r="B7" s="35">
        <v>2015</v>
      </c>
      <c r="C7" s="35">
        <v>302066</v>
      </c>
      <c r="D7" s="35">
        <v>47</v>
      </c>
      <c r="E7" s="35">
        <v>17</v>
      </c>
      <c r="F7" s="35">
        <v>6</v>
      </c>
      <c r="G7" s="35">
        <v>0</v>
      </c>
      <c r="H7" s="35" t="s">
        <v>96</v>
      </c>
      <c r="I7" s="35" t="s">
        <v>97</v>
      </c>
      <c r="J7" s="35" t="s">
        <v>98</v>
      </c>
      <c r="K7" s="35" t="s">
        <v>99</v>
      </c>
      <c r="L7" s="35" t="s">
        <v>100</v>
      </c>
      <c r="M7" s="36" t="s">
        <v>101</v>
      </c>
      <c r="N7" s="36" t="s">
        <v>102</v>
      </c>
      <c r="O7" s="36">
        <v>2.76</v>
      </c>
      <c r="P7" s="36">
        <v>100</v>
      </c>
      <c r="Q7" s="36">
        <v>3780</v>
      </c>
      <c r="R7" s="36">
        <v>77486</v>
      </c>
      <c r="S7" s="36">
        <v>1026.9100000000001</v>
      </c>
      <c r="T7" s="36">
        <v>75.459999999999994</v>
      </c>
      <c r="U7" s="36">
        <v>2122</v>
      </c>
      <c r="V7" s="36">
        <v>1.01</v>
      </c>
      <c r="W7" s="36">
        <v>2100.9899999999998</v>
      </c>
      <c r="X7" s="36">
        <v>75.67</v>
      </c>
      <c r="Y7" s="36">
        <v>66.83</v>
      </c>
      <c r="Z7" s="36">
        <v>70.209999999999994</v>
      </c>
      <c r="AA7" s="36">
        <v>64.209999999999994</v>
      </c>
      <c r="AB7" s="36">
        <v>59.15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5904.51</v>
      </c>
      <c r="BF7" s="36">
        <v>4876.71</v>
      </c>
      <c r="BG7" s="36">
        <v>4508.87</v>
      </c>
      <c r="BH7" s="36">
        <v>4123.17</v>
      </c>
      <c r="BI7" s="36">
        <v>4550.49</v>
      </c>
      <c r="BJ7" s="36">
        <v>1723.1</v>
      </c>
      <c r="BK7" s="36">
        <v>1665.33</v>
      </c>
      <c r="BL7" s="36">
        <v>1716.47</v>
      </c>
      <c r="BM7" s="36">
        <v>1741.94</v>
      </c>
      <c r="BN7" s="36">
        <v>2740.8</v>
      </c>
      <c r="BO7" s="36">
        <v>2050.59</v>
      </c>
      <c r="BP7" s="36">
        <v>29.57</v>
      </c>
      <c r="BQ7" s="36">
        <v>33.44</v>
      </c>
      <c r="BR7" s="36">
        <v>24.88</v>
      </c>
      <c r="BS7" s="36">
        <v>28.16</v>
      </c>
      <c r="BT7" s="36">
        <v>28.08</v>
      </c>
      <c r="BU7" s="36">
        <v>35.909999999999997</v>
      </c>
      <c r="BV7" s="36">
        <v>37.92</v>
      </c>
      <c r="BW7" s="36">
        <v>35.049999999999997</v>
      </c>
      <c r="BX7" s="36">
        <v>33.86</v>
      </c>
      <c r="BY7" s="36">
        <v>33.58</v>
      </c>
      <c r="BZ7" s="36">
        <v>40.22</v>
      </c>
      <c r="CA7" s="36">
        <v>578.66999999999996</v>
      </c>
      <c r="CB7" s="36">
        <v>503.22</v>
      </c>
      <c r="CC7" s="36">
        <v>650.09</v>
      </c>
      <c r="CD7" s="36">
        <v>603.19000000000005</v>
      </c>
      <c r="CE7" s="36">
        <v>608.47</v>
      </c>
      <c r="CF7" s="36">
        <v>459.38</v>
      </c>
      <c r="CG7" s="36">
        <v>438.71</v>
      </c>
      <c r="CH7" s="36">
        <v>463.38</v>
      </c>
      <c r="CI7" s="36">
        <v>510.15</v>
      </c>
      <c r="CJ7" s="36">
        <v>514.39</v>
      </c>
      <c r="CK7" s="36">
        <v>424.58</v>
      </c>
      <c r="CL7" s="36">
        <v>28.51</v>
      </c>
      <c r="CM7" s="36">
        <v>32.89</v>
      </c>
      <c r="CN7" s="36">
        <v>34.94</v>
      </c>
      <c r="CO7" s="36">
        <v>34.36</v>
      </c>
      <c r="CP7" s="36">
        <v>35.090000000000003</v>
      </c>
      <c r="CQ7" s="36">
        <v>32.04</v>
      </c>
      <c r="CR7" s="36">
        <v>33.81</v>
      </c>
      <c r="CS7" s="36">
        <v>31.37</v>
      </c>
      <c r="CT7" s="36">
        <v>29.86</v>
      </c>
      <c r="CU7" s="36">
        <v>29.28</v>
      </c>
      <c r="CV7" s="36">
        <v>33.9</v>
      </c>
      <c r="CW7" s="36">
        <v>48.27</v>
      </c>
      <c r="CX7" s="36">
        <v>53.27</v>
      </c>
      <c r="CY7" s="36">
        <v>53.44</v>
      </c>
      <c r="CZ7" s="36">
        <v>54.31</v>
      </c>
      <c r="DA7" s="36">
        <v>55.8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0.06</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2016-12-02T03:07:46Z</dcterms:created>
  <dcterms:modified xsi:type="dcterms:W3CDTF">2017-01-31T01:04:46Z</dcterms:modified>
  <cp:category/>
</cp:coreProperties>
</file>