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7.1.20公営企業に係る「経営比較分析表」の公表について\県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<sst xmlns="http://schemas.openxmlformats.org/spreadsheetml/2006/main" count="221" uniqueCount="111">
  <si>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</si>
  <si>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</si>
  <si>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</si>
  <si>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</si>
  <si>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</si>
  <si>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</si>
  <si>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</si>
  <si>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</si>
  <si>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</si>
  <si>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</si>
  <si>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</si>
  <si>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</si>
  <si>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</si>
  <si>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</si>
  <si>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</si>
  <si>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</si>
  <si>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</si>
  <si>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</si>
  <si>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</si>
  <si>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</si>
  <si>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</si>
  <si>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</si>
  <si>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</si>
  <si>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</si>
  <si>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</si>
  <si>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</si>
  <si>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</si>
  <si>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</si>
  <si>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</si>
  <si>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</si>
  <si>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</si>
  <si>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</si>
  <si>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</si>
  <si>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</si>
  <si>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</si>
  <si>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</si>
  <si>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</si>
  <si>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</si>
  <si>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</si>
  <si>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</si>
  <si>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</si>
  <si>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</si>
  <si>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</si>
  <si>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</si>
  <si>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</si>
  <si>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</si>
  <si>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</si>
  <si>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</si>
  <si>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</si>
  <si>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</si>
  <si>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</si>
  <si>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</si>
  <si>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</si>
  <si>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</si>
  <si>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</si>
  <si>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</si>
  <si>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</si>
  <si>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</si>
  <si>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</si>
  <si>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</si>
  <si>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</si>
  <si>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</si>
  <si>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</si>
  <si>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</si>
  <si>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</si>
  <si>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</si>
  <si>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</si>
  <si>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</si>
  <si>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</si>
  <si>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</si>
  <si>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</si>
  <si>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</si>
  <si>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</si>
  <si>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</si>
  <si>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</si>
  <si>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</si>
  <si>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</si>
  <si>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</si>
  <si>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</si>
  <si>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</si>
  <si>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</si>
  <si>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</si>
  <si>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</si>
  <si>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</si>
  <si>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</si>
  <si>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</si>
  <si>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</si>
  <si>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</si>
  <si>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</si>
  <si>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</si>
  <si>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</si>
  <si>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</si>
  <si>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</si>
  <si>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</si>
  <si>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</si>
  <si>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</si>
  <si>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</si>
  <si>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</si>
  <si>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</si>
  <si>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</si>
  <si>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</si>
  <si>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</si>
  <si>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</si>
  <si>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</si>
  <si>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</si>
  <si>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</si>
  <si>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</si>
  <si>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</si>
  <si>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</si>
  <si>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</si>
  <si>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上野鎌倉地区で供用開始から17年、上野中根地区で供用開始から14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</si>
</sst>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430336"/>
        <c:axId val="19961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9430336"/>
        <c:axId val="199613864"/>
      </c:lineChart>
      <c:dateAx>
        <c:axId val="199430336"/>
        <c:scaling>
          <c:orientation val="minMax"/>
        </c:scaling>
        <c:delete val="1"/>
        <c:axPos val="b"/>
        <c:numFmt formatCode="ge" sourceLinked="1"/>
        <c:majorTickMark val="none"/>
        <c:minorTickMark val="none"/>
        <c:tickLblPos val="none"/>
        <c:crossAx val="199613864"/>
        <c:crosses val="autoZero"/>
        <c:auto val="1"/>
        <c:lblOffset val="100"/>
        <c:baseTimeUnit val="years"/>
      </c:dateAx>
      <c:valAx>
        <c:axId val="19961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27.27</c:v>
                </c:pt>
                <c:pt idx="1">
                  <c:v>27.27</c:v>
                </c:pt>
                <c:pt idx="2">
                  <c:v>27.27</c:v>
                </c:pt>
                <c:pt idx="3">
                  <c:v>27.27</c:v>
                </c:pt>
                <c:pt idx="4">
                  <c:v>27.27</c:v>
                </c:pt>
              </c:numCache>
            </c:numRef>
          </c:val>
        </c:ser>
        <c:dLbls>
          <c:showLegendKey val="0"/>
          <c:showVal val="0"/>
          <c:showCatName val="0"/>
          <c:showSerName val="0"/>
          <c:showPercent val="0"/>
          <c:showBubbleSize val="0"/>
        </c:dLbls>
        <c:gapWidth val="150"/>
        <c:axId val="200401752"/>
        <c:axId val="2004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34.92</c:v>
                </c:pt>
              </c:numCache>
            </c:numRef>
          </c:val>
          <c:smooth val="0"/>
        </c:ser>
        <c:dLbls>
          <c:showLegendKey val="0"/>
          <c:showVal val="0"/>
          <c:showCatName val="0"/>
          <c:showSerName val="0"/>
          <c:showPercent val="0"/>
          <c:showBubbleSize val="0"/>
        </c:dLbls>
        <c:marker val="1"/>
        <c:smooth val="0"/>
        <c:axId val="200401752"/>
        <c:axId val="200402144"/>
      </c:lineChart>
      <c:dateAx>
        <c:axId val="200401752"/>
        <c:scaling>
          <c:orientation val="minMax"/>
        </c:scaling>
        <c:delete val="1"/>
        <c:axPos val="b"/>
        <c:numFmt formatCode="ge" sourceLinked="1"/>
        <c:majorTickMark val="none"/>
        <c:minorTickMark val="none"/>
        <c:tickLblPos val="none"/>
        <c:crossAx val="200402144"/>
        <c:crosses val="autoZero"/>
        <c:auto val="1"/>
        <c:lblOffset val="100"/>
        <c:baseTimeUnit val="years"/>
      </c:dateAx>
      <c:valAx>
        <c:axId val="2004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44.52</c:v>
                </c:pt>
                <c:pt idx="1">
                  <c:v>45.45</c:v>
                </c:pt>
                <c:pt idx="2">
                  <c:v>45.45</c:v>
                </c:pt>
                <c:pt idx="3">
                  <c:v>45.1</c:v>
                </c:pt>
                <c:pt idx="4">
                  <c:v>44.44</c:v>
                </c:pt>
              </c:numCache>
            </c:numRef>
          </c:val>
        </c:ser>
        <c:dLbls>
          <c:showLegendKey val="0"/>
          <c:showVal val="0"/>
          <c:showCatName val="0"/>
          <c:showSerName val="0"/>
          <c:showPercent val="0"/>
          <c:showBubbleSize val="0"/>
        </c:dLbls>
        <c:gapWidth val="150"/>
        <c:axId val="200403320"/>
        <c:axId val="2004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88.64</c:v>
                </c:pt>
              </c:numCache>
            </c:numRef>
          </c:val>
          <c:smooth val="0"/>
        </c:ser>
        <c:dLbls>
          <c:showLegendKey val="0"/>
          <c:showVal val="0"/>
          <c:showCatName val="0"/>
          <c:showSerName val="0"/>
          <c:showPercent val="0"/>
          <c:showBubbleSize val="0"/>
        </c:dLbls>
        <c:marker val="1"/>
        <c:smooth val="0"/>
        <c:axId val="200403320"/>
        <c:axId val="200403712"/>
      </c:lineChart>
      <c:dateAx>
        <c:axId val="200403320"/>
        <c:scaling>
          <c:orientation val="minMax"/>
        </c:scaling>
        <c:delete val="1"/>
        <c:axPos val="b"/>
        <c:numFmt formatCode="ge" sourceLinked="1"/>
        <c:majorTickMark val="none"/>
        <c:minorTickMark val="none"/>
        <c:tickLblPos val="none"/>
        <c:crossAx val="200403712"/>
        <c:crosses val="autoZero"/>
        <c:auto val="1"/>
        <c:lblOffset val="100"/>
        <c:baseTimeUnit val="years"/>
      </c:dateAx>
      <c:valAx>
        <c:axId val="2004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41.67</c:v>
                </c:pt>
                <c:pt idx="1">
                  <c:v>38.94</c:v>
                </c:pt>
                <c:pt idx="2">
                  <c:v>37.92</c:v>
                </c:pt>
                <c:pt idx="3">
                  <c:v>37.74</c:v>
                </c:pt>
                <c:pt idx="4">
                  <c:v>36.44</c:v>
                </c:pt>
              </c:numCache>
            </c:numRef>
          </c:val>
        </c:ser>
        <c:dLbls>
          <c:showLegendKey val="0"/>
          <c:showVal val="0"/>
          <c:showCatName val="0"/>
          <c:showSerName val="0"/>
          <c:showPercent val="0"/>
          <c:showBubbleSize val="0"/>
        </c:dLbls>
        <c:gapWidth val="150"/>
        <c:axId val="199567832"/>
        <c:axId val="19957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567832"/>
        <c:axId val="199570264"/>
      </c:lineChart>
      <c:dateAx>
        <c:axId val="199567832"/>
        <c:scaling>
          <c:orientation val="minMax"/>
        </c:scaling>
        <c:delete val="1"/>
        <c:axPos val="b"/>
        <c:numFmt formatCode="ge" sourceLinked="1"/>
        <c:majorTickMark val="none"/>
        <c:minorTickMark val="none"/>
        <c:tickLblPos val="none"/>
        <c:crossAx val="199570264"/>
        <c:crosses val="autoZero"/>
        <c:auto val="1"/>
        <c:lblOffset val="100"/>
        <c:baseTimeUnit val="years"/>
      </c:dateAx>
      <c:valAx>
        <c:axId val="19957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6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01280"/>
        <c:axId val="1996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01280"/>
        <c:axId val="199601664"/>
      </c:lineChart>
      <c:dateAx>
        <c:axId val="199601280"/>
        <c:scaling>
          <c:orientation val="minMax"/>
        </c:scaling>
        <c:delete val="1"/>
        <c:axPos val="b"/>
        <c:numFmt formatCode="ge" sourceLinked="1"/>
        <c:majorTickMark val="none"/>
        <c:minorTickMark val="none"/>
        <c:tickLblPos val="none"/>
        <c:crossAx val="199601664"/>
        <c:crosses val="autoZero"/>
        <c:auto val="1"/>
        <c:lblOffset val="100"/>
        <c:baseTimeUnit val="years"/>
      </c:dateAx>
      <c:valAx>
        <c:axId val="1996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28736"/>
        <c:axId val="1987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28736"/>
        <c:axId val="198781056"/>
      </c:lineChart>
      <c:dateAx>
        <c:axId val="200528736"/>
        <c:scaling>
          <c:orientation val="minMax"/>
        </c:scaling>
        <c:delete val="1"/>
        <c:axPos val="b"/>
        <c:numFmt formatCode="ge" sourceLinked="1"/>
        <c:majorTickMark val="none"/>
        <c:minorTickMark val="none"/>
        <c:tickLblPos val="none"/>
        <c:crossAx val="198781056"/>
        <c:crosses val="autoZero"/>
        <c:auto val="1"/>
        <c:lblOffset val="100"/>
        <c:baseTimeUnit val="years"/>
      </c:dateAx>
      <c:valAx>
        <c:axId val="198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998016"/>
        <c:axId val="19999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998016"/>
        <c:axId val="199998408"/>
      </c:lineChart>
      <c:dateAx>
        <c:axId val="199998016"/>
        <c:scaling>
          <c:orientation val="minMax"/>
        </c:scaling>
        <c:delete val="1"/>
        <c:axPos val="b"/>
        <c:numFmt formatCode="ge" sourceLinked="1"/>
        <c:majorTickMark val="none"/>
        <c:minorTickMark val="none"/>
        <c:tickLblPos val="none"/>
        <c:crossAx val="199998408"/>
        <c:crosses val="autoZero"/>
        <c:auto val="1"/>
        <c:lblOffset val="100"/>
        <c:baseTimeUnit val="years"/>
      </c:dateAx>
      <c:valAx>
        <c:axId val="1999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997232"/>
        <c:axId val="19999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997232"/>
        <c:axId val="199996840"/>
      </c:lineChart>
      <c:dateAx>
        <c:axId val="199997232"/>
        <c:scaling>
          <c:orientation val="minMax"/>
        </c:scaling>
        <c:delete val="1"/>
        <c:axPos val="b"/>
        <c:numFmt formatCode="ge" sourceLinked="1"/>
        <c:majorTickMark val="none"/>
        <c:minorTickMark val="none"/>
        <c:tickLblPos val="none"/>
        <c:crossAx val="199996840"/>
        <c:crosses val="autoZero"/>
        <c:auto val="1"/>
        <c:lblOffset val="100"/>
        <c:baseTimeUnit val="years"/>
      </c:dateAx>
      <c:valAx>
        <c:axId val="19999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9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12281.73</c:v>
                </c:pt>
                <c:pt idx="1">
                  <c:v>12195.92</c:v>
                </c:pt>
                <c:pt idx="2">
                  <c:v>11330.59</c:v>
                </c:pt>
                <c:pt idx="3">
                  <c:v>10408.209999999999</c:v>
                </c:pt>
                <c:pt idx="4">
                  <c:v>14196.41</c:v>
                </c:pt>
              </c:numCache>
            </c:numRef>
          </c:val>
        </c:ser>
        <c:dLbls>
          <c:showLegendKey val="0"/>
          <c:showVal val="0"/>
          <c:showCatName val="0"/>
          <c:showSerName val="0"/>
          <c:showPercent val="0"/>
          <c:showBubbleSize val="0"/>
        </c:dLbls>
        <c:gapWidth val="150"/>
        <c:axId val="199999976"/>
        <c:axId val="2001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4971.83</c:v>
                </c:pt>
              </c:numCache>
            </c:numRef>
          </c:val>
          <c:smooth val="0"/>
        </c:ser>
        <c:dLbls>
          <c:showLegendKey val="0"/>
          <c:showVal val="0"/>
          <c:showCatName val="0"/>
          <c:showSerName val="0"/>
          <c:showPercent val="0"/>
          <c:showBubbleSize val="0"/>
        </c:dLbls>
        <c:marker val="1"/>
        <c:smooth val="0"/>
        <c:axId val="199999976"/>
        <c:axId val="200174400"/>
      </c:lineChart>
      <c:dateAx>
        <c:axId val="199999976"/>
        <c:scaling>
          <c:orientation val="minMax"/>
        </c:scaling>
        <c:delete val="1"/>
        <c:axPos val="b"/>
        <c:numFmt formatCode="ge" sourceLinked="1"/>
        <c:majorTickMark val="none"/>
        <c:minorTickMark val="none"/>
        <c:tickLblPos val="none"/>
        <c:crossAx val="200174400"/>
        <c:crosses val="autoZero"/>
        <c:auto val="1"/>
        <c:lblOffset val="100"/>
        <c:baseTimeUnit val="years"/>
      </c:dateAx>
      <c:valAx>
        <c:axId val="2001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9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14.68</c:v>
                </c:pt>
                <c:pt idx="1">
                  <c:v>13.9</c:v>
                </c:pt>
                <c:pt idx="2">
                  <c:v>13.89</c:v>
                </c:pt>
                <c:pt idx="3">
                  <c:v>13.96</c:v>
                </c:pt>
                <c:pt idx="4">
                  <c:v>13.67</c:v>
                </c:pt>
              </c:numCache>
            </c:numRef>
          </c:val>
        </c:ser>
        <c:dLbls>
          <c:showLegendKey val="0"/>
          <c:showVal val="0"/>
          <c:showCatName val="0"/>
          <c:showSerName val="0"/>
          <c:showPercent val="0"/>
          <c:showBubbleSize val="0"/>
        </c:dLbls>
        <c:gapWidth val="150"/>
        <c:axId val="199997624"/>
        <c:axId val="20017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32.909999999999997</c:v>
                </c:pt>
              </c:numCache>
            </c:numRef>
          </c:val>
          <c:smooth val="0"/>
        </c:ser>
        <c:dLbls>
          <c:showLegendKey val="0"/>
          <c:showVal val="0"/>
          <c:showCatName val="0"/>
          <c:showSerName val="0"/>
          <c:showPercent val="0"/>
          <c:showBubbleSize val="0"/>
        </c:dLbls>
        <c:marker val="1"/>
        <c:smooth val="0"/>
        <c:axId val="199997624"/>
        <c:axId val="200175576"/>
      </c:lineChart>
      <c:dateAx>
        <c:axId val="199997624"/>
        <c:scaling>
          <c:orientation val="minMax"/>
        </c:scaling>
        <c:delete val="1"/>
        <c:axPos val="b"/>
        <c:numFmt formatCode="ge" sourceLinked="1"/>
        <c:majorTickMark val="none"/>
        <c:minorTickMark val="none"/>
        <c:tickLblPos val="none"/>
        <c:crossAx val="200175576"/>
        <c:crosses val="autoZero"/>
        <c:auto val="1"/>
        <c:lblOffset val="100"/>
        <c:baseTimeUnit val="years"/>
      </c:dateAx>
      <c:valAx>
        <c:axId val="20017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9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1690.96</c:v>
                </c:pt>
                <c:pt idx="1">
                  <c:v>1881.2</c:v>
                </c:pt>
                <c:pt idx="2">
                  <c:v>2036.09</c:v>
                </c:pt>
                <c:pt idx="3">
                  <c:v>2090.66</c:v>
                </c:pt>
                <c:pt idx="4">
                  <c:v>2265.5500000000002</c:v>
                </c:pt>
              </c:numCache>
            </c:numRef>
          </c:val>
        </c:ser>
        <c:dLbls>
          <c:showLegendKey val="0"/>
          <c:showVal val="0"/>
          <c:showCatName val="0"/>
          <c:showSerName val="0"/>
          <c:showPercent val="0"/>
          <c:showBubbleSize val="0"/>
        </c:dLbls>
        <c:gapWidth val="150"/>
        <c:axId val="200176752"/>
        <c:axId val="2001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561.54</c:v>
                </c:pt>
              </c:numCache>
            </c:numRef>
          </c:val>
          <c:smooth val="0"/>
        </c:ser>
        <c:dLbls>
          <c:showLegendKey val="0"/>
          <c:showVal val="0"/>
          <c:showCatName val="0"/>
          <c:showSerName val="0"/>
          <c:showPercent val="0"/>
          <c:showBubbleSize val="0"/>
        </c:dLbls>
        <c:marker val="1"/>
        <c:smooth val="0"/>
        <c:axId val="200176752"/>
        <c:axId val="200177144"/>
      </c:lineChart>
      <c:dateAx>
        <c:axId val="200176752"/>
        <c:scaling>
          <c:orientation val="minMax"/>
        </c:scaling>
        <c:delete val="1"/>
        <c:axPos val="b"/>
        <c:numFmt formatCode="ge" sourceLinked="1"/>
        <c:majorTickMark val="none"/>
        <c:minorTickMark val="none"/>
        <c:tickLblPos val="none"/>
        <c:crossAx val="200177144"/>
        <c:crosses val="autoZero"/>
        <c:auto val="1"/>
        <c:lblOffset val="100"/>
        <c:baseTimeUnit val="years"/>
      </c:dateAx>
      <c:valAx>
        <c:axId val="2001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【5,084.95】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3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77486</v>
      </c>
      <c r="AM8" s="64"/>
      <c r="AN8" s="64"/>
      <c r="AO8" s="64"/>
      <c r="AP8" s="64"/>
      <c r="AQ8" s="64"/>
      <c r="AR8" s="64"/>
      <c r="AS8" s="64"/>
      <c r="AT8" s="63">
        <f>データ!S6</f>
        <v>1026.9100000000001</v>
      </c>
      <c r="AU8" s="63"/>
      <c r="AV8" s="63"/>
      <c r="AW8" s="63"/>
      <c r="AX8" s="63"/>
      <c r="AY8" s="63"/>
      <c r="AZ8" s="63"/>
      <c r="BA8" s="63"/>
      <c r="BB8" s="63">
        <f>データ!T6</f>
        <v>75.459999999999994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153</v>
      </c>
      <c r="AM10" s="64"/>
      <c r="AN10" s="64"/>
      <c r="AO10" s="64"/>
      <c r="AP10" s="64"/>
      <c r="AQ10" s="64"/>
      <c r="AR10" s="64"/>
      <c r="AS10" s="64"/>
      <c r="AT10" s="63">
        <f>データ!V6</f>
        <v>0.15</v>
      </c>
      <c r="AU10" s="63"/>
      <c r="AV10" s="63"/>
      <c r="AW10" s="63"/>
      <c r="AX10" s="63"/>
      <c r="AY10" s="63"/>
      <c r="AZ10" s="63"/>
      <c r="BA10" s="63"/>
      <c r="BB10" s="63">
        <f>データ!W6</f>
        <v>1020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9</v>
      </c>
      <c r="G6" s="31">
        <f t="shared" si="3"/>
        <v>0</v>
      </c>
      <c r="H6" s="31" t="str">
        <f t="shared" si="3"/>
        <v>和歌山県　田辺市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0.2</v>
      </c>
      <c r="P6" s="32">
        <f t="shared" si="3"/>
        <v>100</v>
      </c>
      <c r="Q6" s="32">
        <f t="shared" si="3"/>
        <v>3780</v>
      </c>
      <c r="R6" s="32">
        <f t="shared" si="3"/>
        <v>77486</v>
      </c>
      <c r="S6" s="32">
        <f t="shared" si="3"/>
        <v>1026.9100000000001</v>
      </c>
      <c r="T6" s="32">
        <f t="shared" si="3"/>
        <v>75.459999999999994</v>
      </c>
      <c r="U6" s="32">
        <f t="shared" si="3"/>
        <v>153</v>
      </c>
      <c r="V6" s="32">
        <f t="shared" si="3"/>
        <v>0.15</v>
      </c>
      <c r="W6" s="32">
        <f t="shared" si="3"/>
        <v>1020</v>
      </c>
      <c r="X6" s="33">
        <f>IF(X7="",NA(),X7)</f>
        <v>41.67</v>
      </c>
      <c r="Y6" s="33">
        <f t="shared" ref="Y6:AG6" si="4">IF(Y7="",NA(),Y7)</f>
        <v>38.94</v>
      </c>
      <c r="Z6" s="33">
        <f t="shared" si="4"/>
        <v>37.92</v>
      </c>
      <c r="AA6" s="33">
        <f t="shared" si="4"/>
        <v>37.74</v>
      </c>
      <c r="AB6" s="33">
        <f t="shared" si="4"/>
        <v>36.44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12281.73</v>
      </c>
      <c r="BF6" s="33">
        <f t="shared" ref="BF6:BN6" si="7">IF(BF7="",NA(),BF7)</f>
        <v>12195.92</v>
      </c>
      <c r="BG6" s="33">
        <f t="shared" si="7"/>
        <v>11330.59</v>
      </c>
      <c r="BH6" s="33">
        <f t="shared" si="7"/>
        <v>10408.209999999999</v>
      </c>
      <c r="BI6" s="33">
        <f t="shared" si="7"/>
        <v>14196.41</v>
      </c>
      <c r="BJ6" s="33">
        <f t="shared" si="7"/>
        <v>2988.96</v>
      </c>
      <c r="BK6" s="33">
        <f t="shared" si="7"/>
        <v>3055.24</v>
      </c>
      <c r="BL6" s="33">
        <f t="shared" si="7"/>
        <v>2574.4699999999998</v>
      </c>
      <c r="BM6" s="33">
        <f t="shared" si="7"/>
        <v>2784</v>
      </c>
      <c r="BN6" s="33">
        <f t="shared" si="7"/>
        <v>4971.83</v>
      </c>
      <c r="BO6" s="32" t="str">
        <f>IF(BO7="","",IF(BO7="-","【-】","【"&amp;SUBSTITUTE(TEXT(BO7,"#,##0.00"),"-","△")&amp;"】"))</f>
        <v>【5,084.95】</v>
      </c>
      <c r="BP6" s="33">
        <f>IF(BP7="",NA(),BP7)</f>
        <v>14.68</v>
      </c>
      <c r="BQ6" s="33">
        <f t="shared" ref="BQ6:BY6" si="8">IF(BQ7="",NA(),BQ7)</f>
        <v>13.9</v>
      </c>
      <c r="BR6" s="33">
        <f t="shared" si="8"/>
        <v>13.89</v>
      </c>
      <c r="BS6" s="33">
        <f t="shared" si="8"/>
        <v>13.96</v>
      </c>
      <c r="BT6" s="33">
        <f t="shared" si="8"/>
        <v>13.67</v>
      </c>
      <c r="BU6" s="33">
        <f t="shared" si="8"/>
        <v>26.99</v>
      </c>
      <c r="BV6" s="33">
        <f t="shared" si="8"/>
        <v>29.25</v>
      </c>
      <c r="BW6" s="33">
        <f t="shared" si="8"/>
        <v>31.04</v>
      </c>
      <c r="BX6" s="33">
        <f t="shared" si="8"/>
        <v>29.21</v>
      </c>
      <c r="BY6" s="33">
        <f t="shared" si="8"/>
        <v>32.909999999999997</v>
      </c>
      <c r="BZ6" s="32" t="str">
        <f>IF(BZ7="","",IF(BZ7="-","【-】","【"&amp;SUBSTITUTE(TEXT(BZ7,"#,##0.00"),"-","△")&amp;"】"))</f>
        <v>【30.63】</v>
      </c>
      <c r="CA6" s="33">
        <f>IF(CA7="",NA(),CA7)</f>
        <v>1690.96</v>
      </c>
      <c r="CB6" s="33">
        <f t="shared" ref="CB6:CJ6" si="9">IF(CB7="",NA(),CB7)</f>
        <v>1881.2</v>
      </c>
      <c r="CC6" s="33">
        <f t="shared" si="9"/>
        <v>2036.09</v>
      </c>
      <c r="CD6" s="33">
        <f t="shared" si="9"/>
        <v>2090.66</v>
      </c>
      <c r="CE6" s="33">
        <f t="shared" si="9"/>
        <v>2265.5500000000002</v>
      </c>
      <c r="CF6" s="33">
        <f t="shared" si="9"/>
        <v>663.6</v>
      </c>
      <c r="CG6" s="33">
        <f t="shared" si="9"/>
        <v>622.30999999999995</v>
      </c>
      <c r="CH6" s="33">
        <f t="shared" si="9"/>
        <v>589.39</v>
      </c>
      <c r="CI6" s="33">
        <f t="shared" si="9"/>
        <v>620.01</v>
      </c>
      <c r="CJ6" s="33">
        <f t="shared" si="9"/>
        <v>561.54</v>
      </c>
      <c r="CK6" s="32" t="str">
        <f>IF(CK7="","",IF(CK7="-","【-】","【"&amp;SUBSTITUTE(TEXT(CK7,"#,##0.00"),"-","△")&amp;"】"))</f>
        <v>【600.63】</v>
      </c>
      <c r="CL6" s="33">
        <f>IF(CL7="",NA(),CL7)</f>
        <v>27.27</v>
      </c>
      <c r="CM6" s="33">
        <f t="shared" ref="CM6:CU6" si="10">IF(CM7="",NA(),CM7)</f>
        <v>27.27</v>
      </c>
      <c r="CN6" s="33">
        <f t="shared" si="10"/>
        <v>27.27</v>
      </c>
      <c r="CO6" s="33">
        <f t="shared" si="10"/>
        <v>27.27</v>
      </c>
      <c r="CP6" s="33">
        <f t="shared" si="10"/>
        <v>27.27</v>
      </c>
      <c r="CQ6" s="33">
        <f t="shared" si="10"/>
        <v>38.97</v>
      </c>
      <c r="CR6" s="33">
        <f t="shared" si="10"/>
        <v>39.119999999999997</v>
      </c>
      <c r="CS6" s="33">
        <f t="shared" si="10"/>
        <v>41.24</v>
      </c>
      <c r="CT6" s="33">
        <f t="shared" si="10"/>
        <v>43.1</v>
      </c>
      <c r="CU6" s="33">
        <f t="shared" si="10"/>
        <v>34.92</v>
      </c>
      <c r="CV6" s="32" t="str">
        <f>IF(CV7="","",IF(CV7="-","【-】","【"&amp;SUBSTITUTE(TEXT(CV7,"#,##0.00"),"-","△")&amp;"】"))</f>
        <v>【36.67】</v>
      </c>
      <c r="CW6" s="33">
        <f>IF(CW7="",NA(),CW7)</f>
        <v>44.52</v>
      </c>
      <c r="CX6" s="33">
        <f t="shared" ref="CX6:DF6" si="11">IF(CX7="",NA(),CX7)</f>
        <v>45.45</v>
      </c>
      <c r="CY6" s="33">
        <f t="shared" si="11"/>
        <v>45.45</v>
      </c>
      <c r="CZ6" s="33">
        <f t="shared" si="11"/>
        <v>45.1</v>
      </c>
      <c r="DA6" s="33">
        <f t="shared" si="11"/>
        <v>44.44</v>
      </c>
      <c r="DB6" s="33">
        <f t="shared" si="11"/>
        <v>86.89</v>
      </c>
      <c r="DC6" s="33">
        <f t="shared" si="11"/>
        <v>87.79</v>
      </c>
      <c r="DD6" s="33">
        <f t="shared" si="11"/>
        <v>88.34</v>
      </c>
      <c r="DE6" s="33">
        <f t="shared" si="11"/>
        <v>88.02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【0.17】</v>
      </c>
    </row>
    <row r="7" spans="1:144" s="34" customFormat="1">
      <c r="A7" s="26"/>
      <c r="B7" s="35">
        <v>2015</v>
      </c>
      <c r="C7" s="35">
        <v>302066</v>
      </c>
      <c r="D7" s="35">
        <v>47</v>
      </c>
      <c r="E7" s="35">
        <v>17</v>
      </c>
      <c r="F7" s="35">
        <v>9</v>
      </c>
      <c r="G7" s="35">
        <v>0</v>
      </c>
      <c r="H7" s="35" t="s">
        <v>96</v>
      </c>
      <c r="I7" s="35" t="s">
        <v>97</v>
      </c>
      <c r="J7" s="35" t="s">
        <v>98</v>
      </c>
      <c r="K7" s="35" t="s">
        <v>99</v>
      </c>
      <c r="L7" s="35" t="s">
        <v>100</v>
      </c>
      <c r="M7" s="36" t="s">
        <v>101</v>
      </c>
      <c r="N7" s="36" t="s">
        <v>102</v>
      </c>
      <c r="O7" s="36">
        <v>0.2</v>
      </c>
      <c r="P7" s="36">
        <v>100</v>
      </c>
      <c r="Q7" s="36">
        <v>3780</v>
      </c>
      <c r="R7" s="36">
        <v>77486</v>
      </c>
      <c r="S7" s="36">
        <v>1026.9100000000001</v>
      </c>
      <c r="T7" s="36">
        <v>75.459999999999994</v>
      </c>
      <c r="U7" s="36">
        <v>153</v>
      </c>
      <c r="V7" s="36">
        <v>0.15</v>
      </c>
      <c r="W7" s="36">
        <v>1020</v>
      </c>
      <c r="X7" s="36">
        <v>41.67</v>
      </c>
      <c r="Y7" s="36">
        <v>38.94</v>
      </c>
      <c r="Z7" s="36">
        <v>37.92</v>
      </c>
      <c r="AA7" s="36">
        <v>37.74</v>
      </c>
      <c r="AB7" s="36">
        <v>36.44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12281.73</v>
      </c>
      <c r="BF7" s="36">
        <v>12195.92</v>
      </c>
      <c r="BG7" s="36">
        <v>11330.59</v>
      </c>
      <c r="BH7" s="36">
        <v>10408.209999999999</v>
      </c>
      <c r="BI7" s="36">
        <v>14196.41</v>
      </c>
      <c r="BJ7" s="36">
        <v>2988.96</v>
      </c>
      <c r="BK7" s="36">
        <v>3055.24</v>
      </c>
      <c r="BL7" s="36">
        <v>2574.4699999999998</v>
      </c>
      <c r="BM7" s="36">
        <v>2784</v>
      </c>
      <c r="BN7" s="36">
        <v>4971.83</v>
      </c>
      <c r="BO7" s="36">
        <v>5084.95</v>
      </c>
      <c r="BP7" s="36">
        <v>14.68</v>
      </c>
      <c r="BQ7" s="36">
        <v>13.9</v>
      </c>
      <c r="BR7" s="36">
        <v>13.89</v>
      </c>
      <c r="BS7" s="36">
        <v>13.96</v>
      </c>
      <c r="BT7" s="36">
        <v>13.67</v>
      </c>
      <c r="BU7" s="36">
        <v>26.99</v>
      </c>
      <c r="BV7" s="36">
        <v>29.25</v>
      </c>
      <c r="BW7" s="36">
        <v>31.04</v>
      </c>
      <c r="BX7" s="36">
        <v>29.21</v>
      </c>
      <c r="BY7" s="36">
        <v>32.909999999999997</v>
      </c>
      <c r="BZ7" s="36">
        <v>30.63</v>
      </c>
      <c r="CA7" s="36">
        <v>1690.96</v>
      </c>
      <c r="CB7" s="36">
        <v>1881.2</v>
      </c>
      <c r="CC7" s="36">
        <v>2036.09</v>
      </c>
      <c r="CD7" s="36">
        <v>2090.66</v>
      </c>
      <c r="CE7" s="36">
        <v>2265.5500000000002</v>
      </c>
      <c r="CF7" s="36">
        <v>663.6</v>
      </c>
      <c r="CG7" s="36">
        <v>622.30999999999995</v>
      </c>
      <c r="CH7" s="36">
        <v>589.39</v>
      </c>
      <c r="CI7" s="36">
        <v>620.01</v>
      </c>
      <c r="CJ7" s="36">
        <v>561.54</v>
      </c>
      <c r="CK7" s="36">
        <v>600.63</v>
      </c>
      <c r="CL7" s="36">
        <v>27.27</v>
      </c>
      <c r="CM7" s="36">
        <v>27.27</v>
      </c>
      <c r="CN7" s="36">
        <v>27.27</v>
      </c>
      <c r="CO7" s="36">
        <v>27.27</v>
      </c>
      <c r="CP7" s="36">
        <v>27.27</v>
      </c>
      <c r="CQ7" s="36">
        <v>38.97</v>
      </c>
      <c r="CR7" s="36">
        <v>39.119999999999997</v>
      </c>
      <c r="CS7" s="36">
        <v>41.24</v>
      </c>
      <c r="CT7" s="36">
        <v>43.1</v>
      </c>
      <c r="CU7" s="36">
        <v>34.92</v>
      </c>
      <c r="CV7" s="36">
        <v>36.67</v>
      </c>
      <c r="CW7" s="36">
        <v>44.52</v>
      </c>
      <c r="CX7" s="36">
        <v>45.45</v>
      </c>
      <c r="CY7" s="36">
        <v>45.45</v>
      </c>
      <c r="CZ7" s="36">
        <v>45.1</v>
      </c>
      <c r="DA7" s="36">
        <v>44.44</v>
      </c>
      <c r="DB7" s="36">
        <v>86.89</v>
      </c>
      <c r="DC7" s="36">
        <v>87.79</v>
      </c>
      <c r="DD7" s="36">
        <v>88.34</v>
      </c>
      <c r="DE7" s="36">
        <v>88.02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2016-12-02T03:10:13Z</dcterms:created>
  <dcterms:modified xsi:type="dcterms:W3CDTF">2017-02-02T10:30:00Z</dcterms:modified>
  <cp:category/>
</cp:coreProperties>
</file>