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7.1.20公営企業に係る「経営比較分析表」の公表について\県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<sst xmlns="http://schemas.openxmlformats.org/spreadsheetml/2006/main" count="221" uniqueCount="111">
  <si>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</si>
  <si>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</si>
  <si>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</si>
  <si>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</si>
  <si>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</si>
  <si>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</si>
  <si>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</si>
  <si>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</si>
  <si>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</si>
  <si>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</si>
  <si>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</si>
  <si>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</si>
  <si>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</si>
  <si>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</si>
  <si>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</si>
  <si>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</si>
  <si>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</si>
  <si>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</si>
  <si>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</si>
  <si>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</si>
  <si>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</si>
  <si>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</si>
  <si>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</si>
  <si>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</si>
  <si>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</si>
  <si>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</si>
  <si>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</si>
  <si>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</si>
  <si>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</si>
  <si>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</si>
  <si>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</si>
  <si>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</si>
  <si>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</si>
  <si>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</si>
  <si>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</si>
  <si>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</si>
  <si>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</si>
  <si>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</si>
  <si>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</si>
  <si>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</si>
  <si>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</si>
  <si>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</si>
  <si>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</si>
  <si>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</si>
  <si>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</si>
  <si>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</si>
  <si>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</si>
  <si>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</si>
  <si>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</si>
  <si>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</si>
  <si>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</si>
  <si>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</si>
  <si>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</si>
  <si>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</si>
  <si>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</si>
  <si>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</si>
  <si>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</si>
  <si>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</si>
  <si>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</si>
  <si>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</si>
  <si>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</si>
  <si>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</si>
  <si>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</si>
  <si>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</si>
  <si>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</si>
  <si>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</si>
  <si>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</si>
  <si>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</si>
  <si>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</si>
  <si>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</si>
  <si>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</si>
  <si>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</si>
  <si>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</si>
  <si>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</si>
  <si>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</si>
  <si>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</si>
  <si>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</si>
  <si>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</si>
  <si>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</si>
  <si>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</si>
  <si>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</si>
  <si>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</si>
  <si>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</si>
  <si>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</si>
  <si>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</si>
  <si>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</si>
  <si>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</si>
  <si>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</si>
  <si>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</si>
  <si>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</si>
  <si>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</si>
  <si>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</si>
  <si>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</si>
  <si>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</si>
  <si>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</si>
  <si>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</si>
  <si>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</si>
  <si>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</si>
  <si>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</si>
  <si>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</si>
  <si>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</si>
  <si>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</si>
  <si>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</si>
  <si>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</si>
  <si>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</si>
  <si>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</si>
  <si>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</si>
  <si>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</si>
  <si>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下回る状況で推移しており、引き続き地方債の償還については、全てを一般会計からの繰入金収入に頼ることなく、可能な限り使用料収入での地方債償還を行い、更なる比率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phoneticPr fontId="4"/>
  </si>
  <si>
    <t>　供用開始から15年～21年が経過しており、改修等が必要な時期となってきております。今後老朽化により発生する改修経費も想定した計画的な老朽化対策に取り組んでまいります。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4"/>
  </si>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</sst>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527288"/>
        <c:axId val="19533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0.15</c:v>
                </c:pt>
              </c:numCache>
            </c:numRef>
          </c:val>
          <c:smooth val="0"/>
        </c:ser>
        <c:dLbls>
          <c:showLegendKey val="0"/>
          <c:showVal val="0"/>
          <c:showCatName val="0"/>
          <c:showSerName val="0"/>
          <c:showPercent val="0"/>
          <c:showBubbleSize val="0"/>
        </c:dLbls>
        <c:marker val="1"/>
        <c:smooth val="0"/>
        <c:axId val="195527288"/>
        <c:axId val="195336744"/>
      </c:lineChart>
      <c:dateAx>
        <c:axId val="195527288"/>
        <c:scaling>
          <c:orientation val="minMax"/>
        </c:scaling>
        <c:delete val="1"/>
        <c:axPos val="b"/>
        <c:numFmt formatCode="ge" sourceLinked="1"/>
        <c:majorTickMark val="none"/>
        <c:minorTickMark val="none"/>
        <c:tickLblPos val="none"/>
        <c:crossAx val="195336744"/>
        <c:crosses val="autoZero"/>
        <c:auto val="1"/>
        <c:lblOffset val="100"/>
        <c:baseTimeUnit val="years"/>
      </c:dateAx>
      <c:valAx>
        <c:axId val="19533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2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35.909999999999997</c:v>
                </c:pt>
                <c:pt idx="1">
                  <c:v>38.17</c:v>
                </c:pt>
                <c:pt idx="2">
                  <c:v>37.65</c:v>
                </c:pt>
                <c:pt idx="3">
                  <c:v>39.299999999999997</c:v>
                </c:pt>
                <c:pt idx="4">
                  <c:v>38.869999999999997</c:v>
                </c:pt>
              </c:numCache>
            </c:numRef>
          </c:val>
        </c:ser>
        <c:dLbls>
          <c:showLegendKey val="0"/>
          <c:showVal val="0"/>
          <c:showCatName val="0"/>
          <c:showSerName val="0"/>
          <c:showPercent val="0"/>
          <c:showBubbleSize val="0"/>
        </c:dLbls>
        <c:gapWidth val="150"/>
        <c:axId val="196491344"/>
        <c:axId val="19649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6491344"/>
        <c:axId val="196491736"/>
      </c:lineChart>
      <c:dateAx>
        <c:axId val="196491344"/>
        <c:scaling>
          <c:orientation val="minMax"/>
        </c:scaling>
        <c:delete val="1"/>
        <c:axPos val="b"/>
        <c:numFmt formatCode="ge" sourceLinked="1"/>
        <c:majorTickMark val="none"/>
        <c:minorTickMark val="none"/>
        <c:tickLblPos val="none"/>
        <c:crossAx val="196491736"/>
        <c:crosses val="autoZero"/>
        <c:auto val="1"/>
        <c:lblOffset val="100"/>
        <c:baseTimeUnit val="years"/>
      </c:dateAx>
      <c:valAx>
        <c:axId val="1964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9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66.67</c:v>
                </c:pt>
                <c:pt idx="1">
                  <c:v>66.430000000000007</c:v>
                </c:pt>
                <c:pt idx="2">
                  <c:v>66.430000000000007</c:v>
                </c:pt>
                <c:pt idx="3">
                  <c:v>67.38</c:v>
                </c:pt>
                <c:pt idx="4">
                  <c:v>66.91</c:v>
                </c:pt>
              </c:numCache>
            </c:numRef>
          </c:val>
        </c:ser>
        <c:dLbls>
          <c:showLegendKey val="0"/>
          <c:showVal val="0"/>
          <c:showCatName val="0"/>
          <c:showSerName val="0"/>
          <c:showPercent val="0"/>
          <c:showBubbleSize val="0"/>
        </c:dLbls>
        <c:gapWidth val="150"/>
        <c:axId val="196492912"/>
        <c:axId val="19649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96492912"/>
        <c:axId val="196493304"/>
      </c:lineChart>
      <c:dateAx>
        <c:axId val="196492912"/>
        <c:scaling>
          <c:orientation val="minMax"/>
        </c:scaling>
        <c:delete val="1"/>
        <c:axPos val="b"/>
        <c:numFmt formatCode="ge" sourceLinked="1"/>
        <c:majorTickMark val="none"/>
        <c:minorTickMark val="none"/>
        <c:tickLblPos val="none"/>
        <c:crossAx val="196493304"/>
        <c:crosses val="autoZero"/>
        <c:auto val="1"/>
        <c:lblOffset val="100"/>
        <c:baseTimeUnit val="years"/>
      </c:dateAx>
      <c:valAx>
        <c:axId val="19649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64.239999999999995</c:v>
                </c:pt>
                <c:pt idx="1">
                  <c:v>67.55</c:v>
                </c:pt>
                <c:pt idx="2">
                  <c:v>65.760000000000005</c:v>
                </c:pt>
                <c:pt idx="3">
                  <c:v>64.52</c:v>
                </c:pt>
                <c:pt idx="4">
                  <c:v>71.87</c:v>
                </c:pt>
              </c:numCache>
            </c:numRef>
          </c:val>
        </c:ser>
        <c:dLbls>
          <c:showLegendKey val="0"/>
          <c:showVal val="0"/>
          <c:showCatName val="0"/>
          <c:showSerName val="0"/>
          <c:showPercent val="0"/>
          <c:showBubbleSize val="0"/>
        </c:dLbls>
        <c:gapWidth val="150"/>
        <c:axId val="195674552"/>
        <c:axId val="19567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74552"/>
        <c:axId val="195679032"/>
      </c:lineChart>
      <c:dateAx>
        <c:axId val="195674552"/>
        <c:scaling>
          <c:orientation val="minMax"/>
        </c:scaling>
        <c:delete val="1"/>
        <c:axPos val="b"/>
        <c:numFmt formatCode="ge" sourceLinked="1"/>
        <c:majorTickMark val="none"/>
        <c:minorTickMark val="none"/>
        <c:tickLblPos val="none"/>
        <c:crossAx val="195679032"/>
        <c:crosses val="autoZero"/>
        <c:auto val="1"/>
        <c:lblOffset val="100"/>
        <c:baseTimeUnit val="years"/>
      </c:dateAx>
      <c:valAx>
        <c:axId val="19567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7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698752"/>
        <c:axId val="19636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698752"/>
        <c:axId val="196365096"/>
      </c:lineChart>
      <c:dateAx>
        <c:axId val="195698752"/>
        <c:scaling>
          <c:orientation val="minMax"/>
        </c:scaling>
        <c:delete val="1"/>
        <c:axPos val="b"/>
        <c:numFmt formatCode="ge" sourceLinked="1"/>
        <c:majorTickMark val="none"/>
        <c:minorTickMark val="none"/>
        <c:tickLblPos val="none"/>
        <c:crossAx val="196365096"/>
        <c:crosses val="autoZero"/>
        <c:auto val="1"/>
        <c:lblOffset val="100"/>
        <c:baseTimeUnit val="years"/>
      </c:dateAx>
      <c:valAx>
        <c:axId val="19636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097944"/>
        <c:axId val="19610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97944"/>
        <c:axId val="196100400"/>
      </c:lineChart>
      <c:dateAx>
        <c:axId val="196097944"/>
        <c:scaling>
          <c:orientation val="minMax"/>
        </c:scaling>
        <c:delete val="1"/>
        <c:axPos val="b"/>
        <c:numFmt formatCode="ge" sourceLinked="1"/>
        <c:majorTickMark val="none"/>
        <c:minorTickMark val="none"/>
        <c:tickLblPos val="none"/>
        <c:crossAx val="196100400"/>
        <c:crosses val="autoZero"/>
        <c:auto val="1"/>
        <c:lblOffset val="100"/>
        <c:baseTimeUnit val="years"/>
      </c:dateAx>
      <c:valAx>
        <c:axId val="19610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9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01576"/>
        <c:axId val="1961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01576"/>
        <c:axId val="196101968"/>
      </c:lineChart>
      <c:dateAx>
        <c:axId val="196101576"/>
        <c:scaling>
          <c:orientation val="minMax"/>
        </c:scaling>
        <c:delete val="1"/>
        <c:axPos val="b"/>
        <c:numFmt formatCode="ge" sourceLinked="1"/>
        <c:majorTickMark val="none"/>
        <c:minorTickMark val="none"/>
        <c:tickLblPos val="none"/>
        <c:crossAx val="196101968"/>
        <c:crosses val="autoZero"/>
        <c:auto val="1"/>
        <c:lblOffset val="100"/>
        <c:baseTimeUnit val="years"/>
      </c:dateAx>
      <c:valAx>
        <c:axId val="1961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03144"/>
        <c:axId val="19610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03144"/>
        <c:axId val="196103536"/>
      </c:lineChart>
      <c:dateAx>
        <c:axId val="196103144"/>
        <c:scaling>
          <c:orientation val="minMax"/>
        </c:scaling>
        <c:delete val="1"/>
        <c:axPos val="b"/>
        <c:numFmt formatCode="ge" sourceLinked="1"/>
        <c:majorTickMark val="none"/>
        <c:minorTickMark val="none"/>
        <c:tickLblPos val="none"/>
        <c:crossAx val="196103536"/>
        <c:crosses val="autoZero"/>
        <c:auto val="1"/>
        <c:lblOffset val="100"/>
        <c:baseTimeUnit val="years"/>
      </c:dateAx>
      <c:valAx>
        <c:axId val="1961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1585.7</c:v>
                </c:pt>
                <c:pt idx="1">
                  <c:v>1380.4</c:v>
                </c:pt>
                <c:pt idx="2">
                  <c:v>1277.79</c:v>
                </c:pt>
                <c:pt idx="3">
                  <c:v>1284.81</c:v>
                </c:pt>
                <c:pt idx="4">
                  <c:v>1310.22</c:v>
                </c:pt>
              </c:numCache>
            </c:numRef>
          </c:val>
        </c:ser>
        <c:dLbls>
          <c:showLegendKey val="0"/>
          <c:showVal val="0"/>
          <c:showCatName val="0"/>
          <c:showSerName val="0"/>
          <c:showPercent val="0"/>
          <c:showBubbleSize val="0"/>
        </c:dLbls>
        <c:gapWidth val="150"/>
        <c:axId val="196223304"/>
        <c:axId val="19622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2101.98</c:v>
                </c:pt>
              </c:numCache>
            </c:numRef>
          </c:val>
          <c:smooth val="0"/>
        </c:ser>
        <c:dLbls>
          <c:showLegendKey val="0"/>
          <c:showVal val="0"/>
          <c:showCatName val="0"/>
          <c:showSerName val="0"/>
          <c:showPercent val="0"/>
          <c:showBubbleSize val="0"/>
        </c:dLbls>
        <c:marker val="1"/>
        <c:smooth val="0"/>
        <c:axId val="196223304"/>
        <c:axId val="196223696"/>
      </c:lineChart>
      <c:dateAx>
        <c:axId val="196223304"/>
        <c:scaling>
          <c:orientation val="minMax"/>
        </c:scaling>
        <c:delete val="1"/>
        <c:axPos val="b"/>
        <c:numFmt formatCode="ge" sourceLinked="1"/>
        <c:majorTickMark val="none"/>
        <c:minorTickMark val="none"/>
        <c:tickLblPos val="none"/>
        <c:crossAx val="196223696"/>
        <c:crosses val="autoZero"/>
        <c:auto val="1"/>
        <c:lblOffset val="100"/>
        <c:baseTimeUnit val="years"/>
      </c:dateAx>
      <c:valAx>
        <c:axId val="19622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22.31</c:v>
                </c:pt>
                <c:pt idx="1">
                  <c:v>18.68</c:v>
                </c:pt>
                <c:pt idx="2">
                  <c:v>23.81</c:v>
                </c:pt>
                <c:pt idx="3">
                  <c:v>28.79</c:v>
                </c:pt>
                <c:pt idx="4">
                  <c:v>27.87</c:v>
                </c:pt>
              </c:numCache>
            </c:numRef>
          </c:val>
        </c:ser>
        <c:dLbls>
          <c:showLegendKey val="0"/>
          <c:showVal val="0"/>
          <c:showCatName val="0"/>
          <c:showSerName val="0"/>
          <c:showPercent val="0"/>
          <c:showBubbleSize val="0"/>
        </c:dLbls>
        <c:gapWidth val="150"/>
        <c:axId val="196224872"/>
        <c:axId val="1962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96224872"/>
        <c:axId val="196225264"/>
      </c:lineChart>
      <c:dateAx>
        <c:axId val="196224872"/>
        <c:scaling>
          <c:orientation val="minMax"/>
        </c:scaling>
        <c:delete val="1"/>
        <c:axPos val="b"/>
        <c:numFmt formatCode="ge" sourceLinked="1"/>
        <c:majorTickMark val="none"/>
        <c:minorTickMark val="none"/>
        <c:tickLblPos val="none"/>
        <c:crossAx val="196225264"/>
        <c:crosses val="autoZero"/>
        <c:auto val="1"/>
        <c:lblOffset val="100"/>
        <c:baseTimeUnit val="years"/>
      </c:dateAx>
      <c:valAx>
        <c:axId val="1962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698.34</c:v>
                </c:pt>
                <c:pt idx="1">
                  <c:v>876.27</c:v>
                </c:pt>
                <c:pt idx="2">
                  <c:v>677.19</c:v>
                </c:pt>
                <c:pt idx="3">
                  <c:v>552.63</c:v>
                </c:pt>
                <c:pt idx="4">
                  <c:v>536.30999999999995</c:v>
                </c:pt>
              </c:numCache>
            </c:numRef>
          </c:val>
        </c:ser>
        <c:dLbls>
          <c:showLegendKey val="0"/>
          <c:showVal val="0"/>
          <c:showCatName val="0"/>
          <c:showSerName val="0"/>
          <c:showPercent val="0"/>
          <c:showBubbleSize val="0"/>
        </c:dLbls>
        <c:gapWidth val="150"/>
        <c:axId val="196226440"/>
        <c:axId val="19649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96226440"/>
        <c:axId val="196490168"/>
      </c:lineChart>
      <c:dateAx>
        <c:axId val="196226440"/>
        <c:scaling>
          <c:orientation val="minMax"/>
        </c:scaling>
        <c:delete val="1"/>
        <c:axPos val="b"/>
        <c:numFmt formatCode="ge" sourceLinked="1"/>
        <c:majorTickMark val="none"/>
        <c:minorTickMark val="none"/>
        <c:tickLblPos val="none"/>
        <c:crossAx val="196490168"/>
        <c:crosses val="autoZero"/>
        <c:auto val="1"/>
        <c:lblOffset val="100"/>
        <c:baseTimeUnit val="years"/>
      </c:dateAx>
      <c:valAx>
        <c:axId val="19649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2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【2,141.13】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0.18</v>
      </c>
      <c r="Q10" s="63"/>
      <c r="R10" s="63"/>
      <c r="S10" s="63"/>
      <c r="T10" s="63"/>
      <c r="U10" s="63"/>
      <c r="V10" s="63"/>
      <c r="W10" s="63">
        <f>データ!P6</f>
        <v>62.83</v>
      </c>
      <c r="X10" s="63"/>
      <c r="Y10" s="63"/>
      <c r="Z10" s="63"/>
      <c r="AA10" s="63"/>
      <c r="AB10" s="63"/>
      <c r="AC10" s="63"/>
      <c r="AD10" s="64">
        <f>データ!Q6</f>
        <v>4610</v>
      </c>
      <c r="AE10" s="64"/>
      <c r="AF10" s="64"/>
      <c r="AG10" s="64"/>
      <c r="AH10" s="64"/>
      <c r="AI10" s="64"/>
      <c r="AJ10" s="64"/>
      <c r="AK10" s="2"/>
      <c r="AL10" s="64">
        <f>データ!U6</f>
        <v>139</v>
      </c>
      <c r="AM10" s="64"/>
      <c r="AN10" s="64"/>
      <c r="AO10" s="64"/>
      <c r="AP10" s="64"/>
      <c r="AQ10" s="64"/>
      <c r="AR10" s="64"/>
      <c r="AS10" s="64"/>
      <c r="AT10" s="63">
        <f>データ!V6</f>
        <v>0.13</v>
      </c>
      <c r="AU10" s="63"/>
      <c r="AV10" s="63"/>
      <c r="AW10" s="63"/>
      <c r="AX10" s="63"/>
      <c r="AY10" s="63"/>
      <c r="AZ10" s="63"/>
      <c r="BA10" s="63"/>
      <c r="BB10" s="63">
        <f>データ!W6</f>
        <v>1069.23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4</v>
      </c>
      <c r="G6" s="31">
        <f t="shared" si="3"/>
        <v>0</v>
      </c>
      <c r="H6" s="31" t="str">
        <f t="shared" si="3"/>
        <v>和歌山県　田辺市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0.18</v>
      </c>
      <c r="P6" s="32">
        <f t="shared" si="3"/>
        <v>62.83</v>
      </c>
      <c r="Q6" s="32">
        <f t="shared" si="3"/>
        <v>4610</v>
      </c>
      <c r="R6" s="32">
        <f t="shared" si="3"/>
        <v>77486</v>
      </c>
      <c r="S6" s="32">
        <f t="shared" si="3"/>
        <v>1026.9100000000001</v>
      </c>
      <c r="T6" s="32">
        <f t="shared" si="3"/>
        <v>75.459999999999994</v>
      </c>
      <c r="U6" s="32">
        <f t="shared" si="3"/>
        <v>139</v>
      </c>
      <c r="V6" s="32">
        <f t="shared" si="3"/>
        <v>0.13</v>
      </c>
      <c r="W6" s="32">
        <f t="shared" si="3"/>
        <v>1069.23</v>
      </c>
      <c r="X6" s="33">
        <f>IF(X7="",NA(),X7)</f>
        <v>64.239999999999995</v>
      </c>
      <c r="Y6" s="33">
        <f t="shared" ref="Y6:AG6" si="4">IF(Y7="",NA(),Y7)</f>
        <v>67.55</v>
      </c>
      <c r="Z6" s="33">
        <f t="shared" si="4"/>
        <v>65.760000000000005</v>
      </c>
      <c r="AA6" s="33">
        <f t="shared" si="4"/>
        <v>64.52</v>
      </c>
      <c r="AB6" s="33">
        <f t="shared" si="4"/>
        <v>71.87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1585.7</v>
      </c>
      <c r="BF6" s="33">
        <f t="shared" ref="BF6:BN6" si="7">IF(BF7="",NA(),BF7)</f>
        <v>1380.4</v>
      </c>
      <c r="BG6" s="33">
        <f t="shared" si="7"/>
        <v>1277.79</v>
      </c>
      <c r="BH6" s="33">
        <f t="shared" si="7"/>
        <v>1284.81</v>
      </c>
      <c r="BI6" s="33">
        <f t="shared" si="7"/>
        <v>1310.22</v>
      </c>
      <c r="BJ6" s="33">
        <f t="shared" si="7"/>
        <v>1764.87</v>
      </c>
      <c r="BK6" s="33">
        <f t="shared" si="7"/>
        <v>1622.51</v>
      </c>
      <c r="BL6" s="33">
        <f t="shared" si="7"/>
        <v>1569.13</v>
      </c>
      <c r="BM6" s="33">
        <f t="shared" si="7"/>
        <v>1436</v>
      </c>
      <c r="BN6" s="33">
        <f t="shared" si="7"/>
        <v>2101.98</v>
      </c>
      <c r="BO6" s="32" t="str">
        <f>IF(BO7="","",IF(BO7="-","【-】","【"&amp;SUBSTITUTE(TEXT(BO7,"#,##0.00"),"-","△")&amp;"】"))</f>
        <v>【2,141.13】</v>
      </c>
      <c r="BP6" s="33">
        <f>IF(BP7="",NA(),BP7)</f>
        <v>22.31</v>
      </c>
      <c r="BQ6" s="33">
        <f t="shared" ref="BQ6:BY6" si="8">IF(BQ7="",NA(),BQ7)</f>
        <v>18.68</v>
      </c>
      <c r="BR6" s="33">
        <f t="shared" si="8"/>
        <v>23.81</v>
      </c>
      <c r="BS6" s="33">
        <f t="shared" si="8"/>
        <v>28.79</v>
      </c>
      <c r="BT6" s="33">
        <f t="shared" si="8"/>
        <v>27.87</v>
      </c>
      <c r="BU6" s="33">
        <f t="shared" si="8"/>
        <v>60.75</v>
      </c>
      <c r="BV6" s="33">
        <f t="shared" si="8"/>
        <v>62.83</v>
      </c>
      <c r="BW6" s="33">
        <f t="shared" si="8"/>
        <v>64.63</v>
      </c>
      <c r="BX6" s="33">
        <f t="shared" si="8"/>
        <v>66.56</v>
      </c>
      <c r="BY6" s="33">
        <f t="shared" si="8"/>
        <v>66.22</v>
      </c>
      <c r="BZ6" s="32" t="str">
        <f>IF(BZ7="","",IF(BZ7="-","【-】","【"&amp;SUBSTITUTE(TEXT(BZ7,"#,##0.00"),"-","△")&amp;"】"))</f>
        <v>【64.73】</v>
      </c>
      <c r="CA6" s="33">
        <f>IF(CA7="",NA(),CA7)</f>
        <v>698.34</v>
      </c>
      <c r="CB6" s="33">
        <f t="shared" ref="CB6:CJ6" si="9">IF(CB7="",NA(),CB7)</f>
        <v>876.27</v>
      </c>
      <c r="CC6" s="33">
        <f t="shared" si="9"/>
        <v>677.19</v>
      </c>
      <c r="CD6" s="33">
        <f t="shared" si="9"/>
        <v>552.63</v>
      </c>
      <c r="CE6" s="33">
        <f t="shared" si="9"/>
        <v>536.30999999999995</v>
      </c>
      <c r="CF6" s="33">
        <f t="shared" si="9"/>
        <v>256</v>
      </c>
      <c r="CG6" s="33">
        <f t="shared" si="9"/>
        <v>250.43</v>
      </c>
      <c r="CH6" s="33">
        <f t="shared" si="9"/>
        <v>245.75</v>
      </c>
      <c r="CI6" s="33">
        <f t="shared" si="9"/>
        <v>244.29</v>
      </c>
      <c r="CJ6" s="33">
        <f t="shared" si="9"/>
        <v>246.72</v>
      </c>
      <c r="CK6" s="32" t="str">
        <f>IF(CK7="","",IF(CK7="-","【-】","【"&amp;SUBSTITUTE(TEXT(CK7,"#,##0.00"),"-","△")&amp;"】"))</f>
        <v>【250.25】</v>
      </c>
      <c r="CL6" s="33">
        <f>IF(CL7="",NA(),CL7)</f>
        <v>35.909999999999997</v>
      </c>
      <c r="CM6" s="33">
        <f t="shared" ref="CM6:CU6" si="10">IF(CM7="",NA(),CM7)</f>
        <v>38.17</v>
      </c>
      <c r="CN6" s="33">
        <f t="shared" si="10"/>
        <v>37.65</v>
      </c>
      <c r="CO6" s="33">
        <f t="shared" si="10"/>
        <v>39.299999999999997</v>
      </c>
      <c r="CP6" s="33">
        <f t="shared" si="10"/>
        <v>38.869999999999997</v>
      </c>
      <c r="CQ6" s="33">
        <f t="shared" si="10"/>
        <v>41.59</v>
      </c>
      <c r="CR6" s="33">
        <f t="shared" si="10"/>
        <v>42.31</v>
      </c>
      <c r="CS6" s="33">
        <f t="shared" si="10"/>
        <v>43.65</v>
      </c>
      <c r="CT6" s="33">
        <f t="shared" si="10"/>
        <v>43.58</v>
      </c>
      <c r="CU6" s="33">
        <f t="shared" si="10"/>
        <v>41.35</v>
      </c>
      <c r="CV6" s="32" t="str">
        <f>IF(CV7="","",IF(CV7="-","【-】","【"&amp;SUBSTITUTE(TEXT(CV7,"#,##0.00"),"-","△")&amp;"】"))</f>
        <v>【40.31】</v>
      </c>
      <c r="CW6" s="33">
        <f>IF(CW7="",NA(),CW7)</f>
        <v>66.67</v>
      </c>
      <c r="CX6" s="33">
        <f t="shared" ref="CX6:DF6" si="11">IF(CX7="",NA(),CX7)</f>
        <v>66.430000000000007</v>
      </c>
      <c r="CY6" s="33">
        <f t="shared" si="11"/>
        <v>66.430000000000007</v>
      </c>
      <c r="CZ6" s="33">
        <f t="shared" si="11"/>
        <v>67.38</v>
      </c>
      <c r="DA6" s="33">
        <f t="shared" si="11"/>
        <v>66.91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0.15</v>
      </c>
      <c r="EN6" s="32" t="str">
        <f>IF(EN7="","",IF(EN7="-","【-】","【"&amp;SUBSTITUTE(TEXT(EN7,"#,##0.00"),"-","△")&amp;"】"))</f>
        <v>【0.18】</v>
      </c>
    </row>
    <row r="7" spans="1:144" s="34" customFormat="1">
      <c r="A7" s="26"/>
      <c r="B7" s="35">
        <v>2015</v>
      </c>
      <c r="C7" s="35">
        <v>302066</v>
      </c>
      <c r="D7" s="35">
        <v>47</v>
      </c>
      <c r="E7" s="35">
        <v>17</v>
      </c>
      <c r="F7" s="35">
        <v>4</v>
      </c>
      <c r="G7" s="35">
        <v>0</v>
      </c>
      <c r="H7" s="35" t="s">
        <v>96</v>
      </c>
      <c r="I7" s="35" t="s">
        <v>97</v>
      </c>
      <c r="J7" s="35" t="s">
        <v>98</v>
      </c>
      <c r="K7" s="35" t="s">
        <v>99</v>
      </c>
      <c r="L7" s="35" t="s">
        <v>100</v>
      </c>
      <c r="M7" s="36" t="s">
        <v>101</v>
      </c>
      <c r="N7" s="36" t="s">
        <v>102</v>
      </c>
      <c r="O7" s="36">
        <v>0.18</v>
      </c>
      <c r="P7" s="36">
        <v>62.83</v>
      </c>
      <c r="Q7" s="36">
        <v>4610</v>
      </c>
      <c r="R7" s="36">
        <v>77486</v>
      </c>
      <c r="S7" s="36">
        <v>1026.9100000000001</v>
      </c>
      <c r="T7" s="36">
        <v>75.459999999999994</v>
      </c>
      <c r="U7" s="36">
        <v>139</v>
      </c>
      <c r="V7" s="36">
        <v>0.13</v>
      </c>
      <c r="W7" s="36">
        <v>1069.23</v>
      </c>
      <c r="X7" s="36">
        <v>64.239999999999995</v>
      </c>
      <c r="Y7" s="36">
        <v>67.55</v>
      </c>
      <c r="Z7" s="36">
        <v>65.760000000000005</v>
      </c>
      <c r="AA7" s="36">
        <v>64.52</v>
      </c>
      <c r="AB7" s="36">
        <v>71.87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1585.7</v>
      </c>
      <c r="BF7" s="36">
        <v>1380.4</v>
      </c>
      <c r="BG7" s="36">
        <v>1277.79</v>
      </c>
      <c r="BH7" s="36">
        <v>1284.81</v>
      </c>
      <c r="BI7" s="36">
        <v>1310.22</v>
      </c>
      <c r="BJ7" s="36">
        <v>1764.87</v>
      </c>
      <c r="BK7" s="36">
        <v>1622.51</v>
      </c>
      <c r="BL7" s="36">
        <v>1569.13</v>
      </c>
      <c r="BM7" s="36">
        <v>1436</v>
      </c>
      <c r="BN7" s="36">
        <v>2101.98</v>
      </c>
      <c r="BO7" s="36">
        <v>2141.13</v>
      </c>
      <c r="BP7" s="36">
        <v>22.31</v>
      </c>
      <c r="BQ7" s="36">
        <v>18.68</v>
      </c>
      <c r="BR7" s="36">
        <v>23.81</v>
      </c>
      <c r="BS7" s="36">
        <v>28.79</v>
      </c>
      <c r="BT7" s="36">
        <v>27.87</v>
      </c>
      <c r="BU7" s="36">
        <v>60.75</v>
      </c>
      <c r="BV7" s="36">
        <v>62.83</v>
      </c>
      <c r="BW7" s="36">
        <v>64.63</v>
      </c>
      <c r="BX7" s="36">
        <v>66.56</v>
      </c>
      <c r="BY7" s="36">
        <v>66.22</v>
      </c>
      <c r="BZ7" s="36">
        <v>64.73</v>
      </c>
      <c r="CA7" s="36">
        <v>698.34</v>
      </c>
      <c r="CB7" s="36">
        <v>876.27</v>
      </c>
      <c r="CC7" s="36">
        <v>677.19</v>
      </c>
      <c r="CD7" s="36">
        <v>552.63</v>
      </c>
      <c r="CE7" s="36">
        <v>536.30999999999995</v>
      </c>
      <c r="CF7" s="36">
        <v>256</v>
      </c>
      <c r="CG7" s="36">
        <v>250.43</v>
      </c>
      <c r="CH7" s="36">
        <v>245.75</v>
      </c>
      <c r="CI7" s="36">
        <v>244.29</v>
      </c>
      <c r="CJ7" s="36">
        <v>246.72</v>
      </c>
      <c r="CK7" s="36">
        <v>250.25</v>
      </c>
      <c r="CL7" s="36">
        <v>35.909999999999997</v>
      </c>
      <c r="CM7" s="36">
        <v>38.17</v>
      </c>
      <c r="CN7" s="36">
        <v>37.65</v>
      </c>
      <c r="CO7" s="36">
        <v>39.299999999999997</v>
      </c>
      <c r="CP7" s="36">
        <v>38.869999999999997</v>
      </c>
      <c r="CQ7" s="36">
        <v>41.59</v>
      </c>
      <c r="CR7" s="36">
        <v>42.31</v>
      </c>
      <c r="CS7" s="36">
        <v>43.65</v>
      </c>
      <c r="CT7" s="36">
        <v>43.58</v>
      </c>
      <c r="CU7" s="36">
        <v>41.35</v>
      </c>
      <c r="CV7" s="36">
        <v>40.31</v>
      </c>
      <c r="CW7" s="36">
        <v>66.67</v>
      </c>
      <c r="CX7" s="36">
        <v>66.430000000000007</v>
      </c>
      <c r="CY7" s="36">
        <v>66.430000000000007</v>
      </c>
      <c r="CZ7" s="36">
        <v>67.38</v>
      </c>
      <c r="DA7" s="36">
        <v>66.91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0.15</v>
      </c>
      <c r="EN7" s="36">
        <v>0.18</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2016-12-02T02:52:52Z</dcterms:created>
  <dcterms:modified xsi:type="dcterms:W3CDTF">2017-02-02T10:35:16Z</dcterms:modified>
  <cp:category/>
</cp:coreProperties>
</file>