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9485D9bZCLL/UA+dE53zBrQLZuhxqXl2GoXgTE1Qz4E+p9ajRmVcZCay4A7qF/bRus/16l+undkAGde5q2P/yg==" workbookSaltValue="1s6+nheo0eAL9Z6LapHF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<sst xmlns="http://schemas.openxmlformats.org/spreadsheetml/2006/main" count="240" uniqueCount="126">
  <si>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</si>
  <si>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</si>
  <si>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</si>
  <si>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</si>
  <si>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</si>
  <si>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</si>
  <si>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</si>
  <si>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</si>
  <si>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</si>
  <si>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</si>
  <si>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</si>
  <si>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</si>
  <si>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</si>
  <si>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</si>
  <si>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</si>
  <si>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</si>
  <si>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</si>
  <si>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</si>
  <si>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</si>
  <si>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</si>
  <si>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</si>
  <si>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</si>
  <si>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</si>
  <si>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</si>
  <si>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</si>
  <si>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</si>
  <si>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</si>
  <si>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</si>
  <si>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</si>
  <si>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</si>
  <si>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</si>
  <si>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</si>
  <si>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</si>
  <si>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</si>
  <si>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</si>
  <si>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</si>
  <si>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</si>
  <si>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</si>
  <si>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</si>
  <si>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</si>
  <si>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</si>
  <si>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</si>
  <si>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</si>
  <si>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</si>
  <si>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</si>
  <si>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</si>
  <si>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</si>
  <si>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</si>
  <si>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</si>
  <si>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</si>
  <si>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</si>
  <si>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</si>
  <si>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</si>
  <si>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</si>
  <si>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</si>
  <si>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</si>
  <si>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</si>
  <si>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</si>
  <si>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</si>
  <si>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</si>
  <si>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</si>
  <si>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</si>
  <si>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</si>
  <si>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</si>
  <si>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</si>
  <si>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</si>
  <si>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</si>
  <si>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</si>
  <si>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</si>
  <si>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</si>
  <si>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</si>
  <si>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</si>
  <si>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</si>
  <si>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</si>
  <si>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</si>
  <si>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</si>
  <si>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</si>
  <si>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</si>
  <si>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</si>
  <si>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</si>
  <si>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</si>
  <si>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</si>
  <si>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</si>
  <si>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</si>
  <si>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</si>
  <si>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</si>
  <si>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</si>
  <si>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</si>
  <si>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</si>
  <si>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</si>
  <si>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</si>
  <si>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</si>
  <si>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</si>
  <si>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</si>
  <si>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</si>
  <si>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</si>
  <si>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</si>
  <si>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</si>
  <si>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</si>
  <si>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</si>
  <si>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</si>
  <si>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</si>
  <si>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</si>
  <si>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</si>
  <si>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</si>
  <si>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</si>
  <si>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</si>
  <si>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</si>
  <si>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</si>
  <si>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</si>
  <si>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</si>
  <si>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</si>
  <si>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</si>
  <si>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</si>
  <si>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</si>
  <si>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</si>
  <si>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</si>
  <si>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</si>
  <si>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</si>
  <si>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</si>
  <si>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</si>
  <si>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</si>
  <si>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</si>
  <si>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ヒク</t>
    </rPh>
    <rPh sb="198" eb="200">
      <t>コンゴ</t>
    </rPh>
    <phoneticPr fontId="7"/>
  </si>
  <si>
    <t>　供用開始から14年～27年が経過しており改修等が必要な時期となってきていると考えられます。計画的な改修を行うため、平成28年度事業として、施設及び管路等の機能診断調査と最適整備構想（長期的な改修計画）の策定を行いました。今後、計画的な施設の改修を行うことで、施設の長寿命化及びライフサイクルコストの低減を図りたいと考えております。</t>
    <rPh sb="1" eb="3">
      <t>キョウヨウ</t>
    </rPh>
    <rPh sb="3" eb="5">
      <t>カイシ</t>
    </rPh>
    <phoneticPr fontId="7"/>
  </si>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</sst>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CA-4060-932A-8FB8BE0DE091}"/>
            </c:ext>
          </c:extLst>
        </c:ser>
        <c:dLbls>
          <c:showLegendKey val="0"/>
          <c:showVal val="0"/>
          <c:showCatName val="0"/>
          <c:showSerName val="0"/>
          <c:showPercent val="0"/>
          <c:showBubbleSize val="0"/>
        </c:dLbls>
        <c:gapWidth val="150"/>
        <c:axId val="469905440"/>
        <c:axId val="4699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3CA-4060-932A-8FB8BE0DE091}"/>
            </c:ext>
          </c:extLst>
        </c:ser>
        <c:dLbls>
          <c:showLegendKey val="0"/>
          <c:showVal val="0"/>
          <c:showCatName val="0"/>
          <c:showSerName val="0"/>
          <c:showPercent val="0"/>
          <c:showBubbleSize val="0"/>
        </c:dLbls>
        <c:marker val="1"/>
        <c:smooth val="0"/>
        <c:axId val="469905440"/>
        <c:axId val="469912104"/>
      </c:lineChart>
      <c:dateAx>
        <c:axId val="469905440"/>
        <c:scaling>
          <c:orientation val="minMax"/>
        </c:scaling>
        <c:delete val="1"/>
        <c:axPos val="b"/>
        <c:numFmt formatCode="ge" sourceLinked="1"/>
        <c:majorTickMark val="none"/>
        <c:minorTickMark val="none"/>
        <c:tickLblPos val="none"/>
        <c:crossAx val="469912104"/>
        <c:crosses val="autoZero"/>
        <c:auto val="1"/>
        <c:lblOffset val="100"/>
        <c:baseTimeUnit val="years"/>
      </c:dateAx>
      <c:valAx>
        <c:axId val="4699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48.46</c:v>
                </c:pt>
                <c:pt idx="1">
                  <c:v>46.83</c:v>
                </c:pt>
                <c:pt idx="2">
                  <c:v>46.73</c:v>
                </c:pt>
                <c:pt idx="3">
                  <c:v>46.42</c:v>
                </c:pt>
                <c:pt idx="4">
                  <c:v>46.11</c:v>
                </c:pt>
              </c:numCache>
            </c:numRef>
          </c:val>
          <c:extLst xmlns:c16r2="http://schemas.microsoft.com/office/drawing/2015/06/chart">
            <c:ext xmlns:c16="http://schemas.microsoft.com/office/drawing/2014/chart" uri="{C3380CC4-5D6E-409C-BE32-E72D297353CC}">
              <c16:uniqueId val="{00000000-8B53-4C2D-94F9-0412384EF696}"/>
            </c:ext>
          </c:extLst>
        </c:ser>
        <c:dLbls>
          <c:showLegendKey val="0"/>
          <c:showVal val="0"/>
          <c:showCatName val="0"/>
          <c:showSerName val="0"/>
          <c:showPercent val="0"/>
          <c:showBubbleSize val="0"/>
        </c:dLbls>
        <c:gapWidth val="150"/>
        <c:axId val="239209864"/>
        <c:axId val="23911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B53-4C2D-94F9-0412384EF696}"/>
            </c:ext>
          </c:extLst>
        </c:ser>
        <c:dLbls>
          <c:showLegendKey val="0"/>
          <c:showVal val="0"/>
          <c:showCatName val="0"/>
          <c:showSerName val="0"/>
          <c:showPercent val="0"/>
          <c:showBubbleSize val="0"/>
        </c:dLbls>
        <c:marker val="1"/>
        <c:smooth val="0"/>
        <c:axId val="239209864"/>
        <c:axId val="239116712"/>
      </c:lineChart>
      <c:dateAx>
        <c:axId val="239209864"/>
        <c:scaling>
          <c:orientation val="minMax"/>
        </c:scaling>
        <c:delete val="1"/>
        <c:axPos val="b"/>
        <c:numFmt formatCode="ge" sourceLinked="1"/>
        <c:majorTickMark val="none"/>
        <c:minorTickMark val="none"/>
        <c:tickLblPos val="none"/>
        <c:crossAx val="239116712"/>
        <c:crosses val="autoZero"/>
        <c:auto val="1"/>
        <c:lblOffset val="100"/>
        <c:baseTimeUnit val="years"/>
      </c:dateAx>
      <c:valAx>
        <c:axId val="2391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82.52</c:v>
                </c:pt>
                <c:pt idx="1">
                  <c:v>81.849999999999994</c:v>
                </c:pt>
                <c:pt idx="2">
                  <c:v>82</c:v>
                </c:pt>
                <c:pt idx="3">
                  <c:v>81.87</c:v>
                </c:pt>
                <c:pt idx="4">
                  <c:v>82.06</c:v>
                </c:pt>
              </c:numCache>
            </c:numRef>
          </c:val>
          <c:extLst xmlns:c16r2="http://schemas.microsoft.com/office/drawing/2015/06/chart">
            <c:ext xmlns:c16="http://schemas.microsoft.com/office/drawing/2014/chart" uri="{C3380CC4-5D6E-409C-BE32-E72D297353CC}">
              <c16:uniqueId val="{00000000-C9A5-4B06-AAA7-D52C3CDABC60}"/>
            </c:ext>
          </c:extLst>
        </c:ser>
        <c:dLbls>
          <c:showLegendKey val="0"/>
          <c:showVal val="0"/>
          <c:showCatName val="0"/>
          <c:showSerName val="0"/>
          <c:showPercent val="0"/>
          <c:showBubbleSize val="0"/>
        </c:dLbls>
        <c:gapWidth val="150"/>
        <c:axId val="236239072"/>
        <c:axId val="2391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9A5-4B06-AAA7-D52C3CDABC60}"/>
            </c:ext>
          </c:extLst>
        </c:ser>
        <c:dLbls>
          <c:showLegendKey val="0"/>
          <c:showVal val="0"/>
          <c:showCatName val="0"/>
          <c:showSerName val="0"/>
          <c:showPercent val="0"/>
          <c:showBubbleSize val="0"/>
        </c:dLbls>
        <c:marker val="1"/>
        <c:smooth val="0"/>
        <c:axId val="236239072"/>
        <c:axId val="239118672"/>
      </c:lineChart>
      <c:dateAx>
        <c:axId val="236239072"/>
        <c:scaling>
          <c:orientation val="minMax"/>
        </c:scaling>
        <c:delete val="1"/>
        <c:axPos val="b"/>
        <c:numFmt formatCode="ge" sourceLinked="1"/>
        <c:majorTickMark val="none"/>
        <c:minorTickMark val="none"/>
        <c:tickLblPos val="none"/>
        <c:crossAx val="239118672"/>
        <c:crosses val="autoZero"/>
        <c:auto val="1"/>
        <c:lblOffset val="100"/>
        <c:baseTimeUnit val="years"/>
      </c:dateAx>
      <c:valAx>
        <c:axId val="2391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54.34</c:v>
                </c:pt>
                <c:pt idx="1">
                  <c:v>55.06</c:v>
                </c:pt>
                <c:pt idx="2">
                  <c:v>56.26</c:v>
                </c:pt>
                <c:pt idx="3">
                  <c:v>56.72</c:v>
                </c:pt>
                <c:pt idx="4">
                  <c:v>96.22</c:v>
                </c:pt>
              </c:numCache>
            </c:numRef>
          </c:val>
          <c:extLst xmlns:c16r2="http://schemas.microsoft.com/office/drawing/2015/06/chart">
            <c:ext xmlns:c16="http://schemas.microsoft.com/office/drawing/2014/chart" uri="{C3380CC4-5D6E-409C-BE32-E72D297353CC}">
              <c16:uniqueId val="{00000000-7061-4C54-A072-3680D21E1FE8}"/>
            </c:ext>
          </c:extLst>
        </c:ser>
        <c:dLbls>
          <c:showLegendKey val="0"/>
          <c:showVal val="0"/>
          <c:showCatName val="0"/>
          <c:showSerName val="0"/>
          <c:showPercent val="0"/>
          <c:showBubbleSize val="0"/>
        </c:dLbls>
        <c:gapWidth val="150"/>
        <c:axId val="469911320"/>
        <c:axId val="4699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1-4C54-A072-3680D21E1FE8}"/>
            </c:ext>
          </c:extLst>
        </c:ser>
        <c:dLbls>
          <c:showLegendKey val="0"/>
          <c:showVal val="0"/>
          <c:showCatName val="0"/>
          <c:showSerName val="0"/>
          <c:showPercent val="0"/>
          <c:showBubbleSize val="0"/>
        </c:dLbls>
        <c:marker val="1"/>
        <c:smooth val="0"/>
        <c:axId val="469911320"/>
        <c:axId val="469910928"/>
      </c:lineChart>
      <c:dateAx>
        <c:axId val="469911320"/>
        <c:scaling>
          <c:orientation val="minMax"/>
        </c:scaling>
        <c:delete val="1"/>
        <c:axPos val="b"/>
        <c:numFmt formatCode="ge" sourceLinked="1"/>
        <c:majorTickMark val="none"/>
        <c:minorTickMark val="none"/>
        <c:tickLblPos val="none"/>
        <c:crossAx val="469910928"/>
        <c:crosses val="autoZero"/>
        <c:auto val="1"/>
        <c:lblOffset val="100"/>
        <c:baseTimeUnit val="years"/>
      </c:dateAx>
      <c:valAx>
        <c:axId val="4699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A0-456A-AF14-F85F3F24BEA9}"/>
            </c:ext>
          </c:extLst>
        </c:ser>
        <c:dLbls>
          <c:showLegendKey val="0"/>
          <c:showVal val="0"/>
          <c:showCatName val="0"/>
          <c:showSerName val="0"/>
          <c:showPercent val="0"/>
          <c:showBubbleSize val="0"/>
        </c:dLbls>
        <c:gapWidth val="150"/>
        <c:axId val="469909752"/>
        <c:axId val="46990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A0-456A-AF14-F85F3F24BEA9}"/>
            </c:ext>
          </c:extLst>
        </c:ser>
        <c:dLbls>
          <c:showLegendKey val="0"/>
          <c:showVal val="0"/>
          <c:showCatName val="0"/>
          <c:showSerName val="0"/>
          <c:showPercent val="0"/>
          <c:showBubbleSize val="0"/>
        </c:dLbls>
        <c:marker val="1"/>
        <c:smooth val="0"/>
        <c:axId val="469909752"/>
        <c:axId val="469909360"/>
      </c:lineChart>
      <c:dateAx>
        <c:axId val="469909752"/>
        <c:scaling>
          <c:orientation val="minMax"/>
        </c:scaling>
        <c:delete val="1"/>
        <c:axPos val="b"/>
        <c:numFmt formatCode="ge" sourceLinked="1"/>
        <c:majorTickMark val="none"/>
        <c:minorTickMark val="none"/>
        <c:tickLblPos val="none"/>
        <c:crossAx val="469909360"/>
        <c:crosses val="autoZero"/>
        <c:auto val="1"/>
        <c:lblOffset val="100"/>
        <c:baseTimeUnit val="years"/>
      </c:dateAx>
      <c:valAx>
        <c:axId val="4699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96-4FE6-BCDE-6EA6553453E2}"/>
            </c:ext>
          </c:extLst>
        </c:ser>
        <c:dLbls>
          <c:showLegendKey val="0"/>
          <c:showVal val="0"/>
          <c:showCatName val="0"/>
          <c:showSerName val="0"/>
          <c:showPercent val="0"/>
          <c:showBubbleSize val="0"/>
        </c:dLbls>
        <c:gapWidth val="150"/>
        <c:axId val="469906616"/>
        <c:axId val="46990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96-4FE6-BCDE-6EA6553453E2}"/>
            </c:ext>
          </c:extLst>
        </c:ser>
        <c:dLbls>
          <c:showLegendKey val="0"/>
          <c:showVal val="0"/>
          <c:showCatName val="0"/>
          <c:showSerName val="0"/>
          <c:showPercent val="0"/>
          <c:showBubbleSize val="0"/>
        </c:dLbls>
        <c:marker val="1"/>
        <c:smooth val="0"/>
        <c:axId val="469906616"/>
        <c:axId val="469908968"/>
      </c:lineChart>
      <c:dateAx>
        <c:axId val="469906616"/>
        <c:scaling>
          <c:orientation val="minMax"/>
        </c:scaling>
        <c:delete val="1"/>
        <c:axPos val="b"/>
        <c:numFmt formatCode="ge" sourceLinked="1"/>
        <c:majorTickMark val="none"/>
        <c:minorTickMark val="none"/>
        <c:tickLblPos val="none"/>
        <c:crossAx val="469908968"/>
        <c:crosses val="autoZero"/>
        <c:auto val="1"/>
        <c:lblOffset val="100"/>
        <c:baseTimeUnit val="years"/>
      </c:dateAx>
      <c:valAx>
        <c:axId val="46990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C6-4D20-8326-27E996A4DE10}"/>
            </c:ext>
          </c:extLst>
        </c:ser>
        <c:dLbls>
          <c:showLegendKey val="0"/>
          <c:showVal val="0"/>
          <c:showCatName val="0"/>
          <c:showSerName val="0"/>
          <c:showPercent val="0"/>
          <c:showBubbleSize val="0"/>
        </c:dLbls>
        <c:gapWidth val="150"/>
        <c:axId val="236240640"/>
        <c:axId val="2362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C6-4D20-8326-27E996A4DE10}"/>
            </c:ext>
          </c:extLst>
        </c:ser>
        <c:dLbls>
          <c:showLegendKey val="0"/>
          <c:showVal val="0"/>
          <c:showCatName val="0"/>
          <c:showSerName val="0"/>
          <c:showPercent val="0"/>
          <c:showBubbleSize val="0"/>
        </c:dLbls>
        <c:marker val="1"/>
        <c:smooth val="0"/>
        <c:axId val="236240640"/>
        <c:axId val="236240248"/>
      </c:lineChart>
      <c:dateAx>
        <c:axId val="236240640"/>
        <c:scaling>
          <c:orientation val="minMax"/>
        </c:scaling>
        <c:delete val="1"/>
        <c:axPos val="b"/>
        <c:numFmt formatCode="ge" sourceLinked="1"/>
        <c:majorTickMark val="none"/>
        <c:minorTickMark val="none"/>
        <c:tickLblPos val="none"/>
        <c:crossAx val="236240248"/>
        <c:crosses val="autoZero"/>
        <c:auto val="1"/>
        <c:lblOffset val="100"/>
        <c:baseTimeUnit val="years"/>
      </c:dateAx>
      <c:valAx>
        <c:axId val="2362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B-4DE9-8CC1-1F67749913A8}"/>
            </c:ext>
          </c:extLst>
        </c:ser>
        <c:dLbls>
          <c:showLegendKey val="0"/>
          <c:showVal val="0"/>
          <c:showCatName val="0"/>
          <c:showSerName val="0"/>
          <c:showPercent val="0"/>
          <c:showBubbleSize val="0"/>
        </c:dLbls>
        <c:gapWidth val="150"/>
        <c:axId val="236239856"/>
        <c:axId val="23624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B-4DE9-8CC1-1F67749913A8}"/>
            </c:ext>
          </c:extLst>
        </c:ser>
        <c:dLbls>
          <c:showLegendKey val="0"/>
          <c:showVal val="0"/>
          <c:showCatName val="0"/>
          <c:showSerName val="0"/>
          <c:showPercent val="0"/>
          <c:showBubbleSize val="0"/>
        </c:dLbls>
        <c:marker val="1"/>
        <c:smooth val="0"/>
        <c:axId val="236239856"/>
        <c:axId val="236241032"/>
      </c:lineChart>
      <c:dateAx>
        <c:axId val="236239856"/>
        <c:scaling>
          <c:orientation val="minMax"/>
        </c:scaling>
        <c:delete val="1"/>
        <c:axPos val="b"/>
        <c:numFmt formatCode="ge" sourceLinked="1"/>
        <c:majorTickMark val="none"/>
        <c:minorTickMark val="none"/>
        <c:tickLblPos val="none"/>
        <c:crossAx val="236241032"/>
        <c:crosses val="autoZero"/>
        <c:auto val="1"/>
        <c:lblOffset val="100"/>
        <c:baseTimeUnit val="years"/>
      </c:dateAx>
      <c:valAx>
        <c:axId val="23624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1447.22</c:v>
                </c:pt>
                <c:pt idx="1">
                  <c:v>1171.56</c:v>
                </c:pt>
                <c:pt idx="2">
                  <c:v>2173.6799999999998</c:v>
                </c:pt>
                <c:pt idx="3">
                  <c:v>1056.48</c:v>
                </c:pt>
                <c:pt idx="4">
                  <c:v>2.88</c:v>
                </c:pt>
              </c:numCache>
            </c:numRef>
          </c:val>
          <c:extLst xmlns:c16r2="http://schemas.microsoft.com/office/drawing/2015/06/chart">
            <c:ext xmlns:c16="http://schemas.microsoft.com/office/drawing/2014/chart" uri="{C3380CC4-5D6E-409C-BE32-E72D297353CC}">
              <c16:uniqueId val="{00000000-93EE-4484-9C9B-8A857FB52BC5}"/>
            </c:ext>
          </c:extLst>
        </c:ser>
        <c:dLbls>
          <c:showLegendKey val="0"/>
          <c:showVal val="0"/>
          <c:showCatName val="0"/>
          <c:showSerName val="0"/>
          <c:showPercent val="0"/>
          <c:showBubbleSize val="0"/>
        </c:dLbls>
        <c:gapWidth val="150"/>
        <c:axId val="314371152"/>
        <c:axId val="31437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3EE-4484-9C9B-8A857FB52BC5}"/>
            </c:ext>
          </c:extLst>
        </c:ser>
        <c:dLbls>
          <c:showLegendKey val="0"/>
          <c:showVal val="0"/>
          <c:showCatName val="0"/>
          <c:showSerName val="0"/>
          <c:showPercent val="0"/>
          <c:showBubbleSize val="0"/>
        </c:dLbls>
        <c:marker val="1"/>
        <c:smooth val="0"/>
        <c:axId val="314371152"/>
        <c:axId val="314373112"/>
      </c:lineChart>
      <c:dateAx>
        <c:axId val="314371152"/>
        <c:scaling>
          <c:orientation val="minMax"/>
        </c:scaling>
        <c:delete val="1"/>
        <c:axPos val="b"/>
        <c:numFmt formatCode="ge" sourceLinked="1"/>
        <c:majorTickMark val="none"/>
        <c:minorTickMark val="none"/>
        <c:tickLblPos val="none"/>
        <c:crossAx val="314373112"/>
        <c:crosses val="autoZero"/>
        <c:auto val="1"/>
        <c:lblOffset val="100"/>
        <c:baseTimeUnit val="years"/>
      </c:dateAx>
      <c:valAx>
        <c:axId val="31437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38.520000000000003</c:v>
                </c:pt>
                <c:pt idx="1">
                  <c:v>39.19</c:v>
                </c:pt>
                <c:pt idx="2">
                  <c:v>35.5</c:v>
                </c:pt>
                <c:pt idx="3">
                  <c:v>33.61</c:v>
                </c:pt>
                <c:pt idx="4">
                  <c:v>70.14</c:v>
                </c:pt>
              </c:numCache>
            </c:numRef>
          </c:val>
          <c:extLst xmlns:c16r2="http://schemas.microsoft.com/office/drawing/2015/06/chart">
            <c:ext xmlns:c16="http://schemas.microsoft.com/office/drawing/2014/chart" uri="{C3380CC4-5D6E-409C-BE32-E72D297353CC}">
              <c16:uniqueId val="{00000000-25D3-41BA-8BA6-0468512F12B8}"/>
            </c:ext>
          </c:extLst>
        </c:ser>
        <c:dLbls>
          <c:showLegendKey val="0"/>
          <c:showVal val="0"/>
          <c:showCatName val="0"/>
          <c:showSerName val="0"/>
          <c:showPercent val="0"/>
          <c:showBubbleSize val="0"/>
        </c:dLbls>
        <c:gapWidth val="150"/>
        <c:axId val="314369976"/>
        <c:axId val="31437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5D3-41BA-8BA6-0468512F12B8}"/>
            </c:ext>
          </c:extLst>
        </c:ser>
        <c:dLbls>
          <c:showLegendKey val="0"/>
          <c:showVal val="0"/>
          <c:showCatName val="0"/>
          <c:showSerName val="0"/>
          <c:showPercent val="0"/>
          <c:showBubbleSize val="0"/>
        </c:dLbls>
        <c:marker val="1"/>
        <c:smooth val="0"/>
        <c:axId val="314369976"/>
        <c:axId val="314371544"/>
      </c:lineChart>
      <c:dateAx>
        <c:axId val="314369976"/>
        <c:scaling>
          <c:orientation val="minMax"/>
        </c:scaling>
        <c:delete val="1"/>
        <c:axPos val="b"/>
        <c:numFmt formatCode="ge" sourceLinked="1"/>
        <c:majorTickMark val="none"/>
        <c:minorTickMark val="none"/>
        <c:tickLblPos val="none"/>
        <c:crossAx val="314371544"/>
        <c:crosses val="autoZero"/>
        <c:auto val="1"/>
        <c:lblOffset val="100"/>
        <c:baseTimeUnit val="years"/>
      </c:dateAx>
      <c:valAx>
        <c:axId val="31437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352.26</c:v>
                </c:pt>
                <c:pt idx="1">
                  <c:v>368.49</c:v>
                </c:pt>
                <c:pt idx="2">
                  <c:v>405.23</c:v>
                </c:pt>
                <c:pt idx="3">
                  <c:v>440.34</c:v>
                </c:pt>
                <c:pt idx="4">
                  <c:v>213.39</c:v>
                </c:pt>
              </c:numCache>
            </c:numRef>
          </c:val>
          <c:extLst xmlns:c16r2="http://schemas.microsoft.com/office/drawing/2015/06/chart">
            <c:ext xmlns:c16="http://schemas.microsoft.com/office/drawing/2014/chart" uri="{C3380CC4-5D6E-409C-BE32-E72D297353CC}">
              <c16:uniqueId val="{00000000-CBBE-4A8A-8BFD-E0EC0173987F}"/>
            </c:ext>
          </c:extLst>
        </c:ser>
        <c:dLbls>
          <c:showLegendKey val="0"/>
          <c:showVal val="0"/>
          <c:showCatName val="0"/>
          <c:showSerName val="0"/>
          <c:showPercent val="0"/>
          <c:showBubbleSize val="0"/>
        </c:dLbls>
        <c:gapWidth val="150"/>
        <c:axId val="239212608"/>
        <c:axId val="2392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BBE-4A8A-8BFD-E0EC0173987F}"/>
            </c:ext>
          </c:extLst>
        </c:ser>
        <c:dLbls>
          <c:showLegendKey val="0"/>
          <c:showVal val="0"/>
          <c:showCatName val="0"/>
          <c:showSerName val="0"/>
          <c:showPercent val="0"/>
          <c:showBubbleSize val="0"/>
        </c:dLbls>
        <c:marker val="1"/>
        <c:smooth val="0"/>
        <c:axId val="239212608"/>
        <c:axId val="239210256"/>
      </c:lineChart>
      <c:dateAx>
        <c:axId val="239212608"/>
        <c:scaling>
          <c:orientation val="minMax"/>
        </c:scaling>
        <c:delete val="1"/>
        <c:axPos val="b"/>
        <c:numFmt formatCode="ge" sourceLinked="1"/>
        <c:majorTickMark val="none"/>
        <c:minorTickMark val="none"/>
        <c:tickLblPos val="none"/>
        <c:crossAx val="239210256"/>
        <c:crosses val="autoZero"/>
        <c:auto val="1"/>
        <c:lblOffset val="100"/>
        <c:baseTimeUnit val="years"/>
      </c:dateAx>
      <c:valAx>
        <c:axId val="2392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75414</v>
      </c>
      <c r="AM8" s="66"/>
      <c r="AN8" s="66"/>
      <c r="AO8" s="66"/>
      <c r="AP8" s="66"/>
      <c r="AQ8" s="66"/>
      <c r="AR8" s="66"/>
      <c r="AS8" s="66"/>
      <c r="AT8" s="65">
        <f>データ!T6</f>
        <v>1026.9100000000001</v>
      </c>
      <c r="AU8" s="65"/>
      <c r="AV8" s="65"/>
      <c r="AW8" s="65"/>
      <c r="AX8" s="65"/>
      <c r="AY8" s="65"/>
      <c r="AZ8" s="65"/>
      <c r="BA8" s="65"/>
      <c r="BB8" s="65">
        <f>データ!U6</f>
        <v>73.44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11.47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8588</v>
      </c>
      <c r="AM10" s="66"/>
      <c r="AN10" s="66"/>
      <c r="AO10" s="66"/>
      <c r="AP10" s="66"/>
      <c r="AQ10" s="66"/>
      <c r="AR10" s="66"/>
      <c r="AS10" s="66"/>
      <c r="AT10" s="65">
        <f>データ!W6</f>
        <v>3.35</v>
      </c>
      <c r="AU10" s="65"/>
      <c r="AV10" s="65"/>
      <c r="AW10" s="65"/>
      <c r="AX10" s="65"/>
      <c r="AY10" s="65"/>
      <c r="AZ10" s="65"/>
      <c r="BA10" s="65"/>
      <c r="BB10" s="65">
        <f>データ!X6</f>
        <v>2563.58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NPDem23vdBf1LbT9RUBpebBRQZK50mzPS3/sE6zCwS2bDGdC6IcsQFlM1uRwvzAtSqmNsH0WgLjTbHsxjOTQ4w==" saltValue="RdWcmvzoOoyHd/8S7Fr7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17</v>
      </c>
      <c r="F6" s="32">
        <f t="shared" si="3"/>
        <v>5</v>
      </c>
      <c r="G6" s="32">
        <f t="shared" si="3"/>
        <v>0</v>
      </c>
      <c r="H6" s="32" t="str">
        <f t="shared" si="3"/>
        <v>和歌山県　田辺市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11.47</v>
      </c>
      <c r="Q6" s="33">
        <f t="shared" si="3"/>
        <v>100</v>
      </c>
      <c r="R6" s="33">
        <f t="shared" si="3"/>
        <v>3780</v>
      </c>
      <c r="S6" s="33">
        <f t="shared" si="3"/>
        <v>75414</v>
      </c>
      <c r="T6" s="33">
        <f t="shared" si="3"/>
        <v>1026.9100000000001</v>
      </c>
      <c r="U6" s="33">
        <f t="shared" si="3"/>
        <v>73.44</v>
      </c>
      <c r="V6" s="33">
        <f t="shared" si="3"/>
        <v>8588</v>
      </c>
      <c r="W6" s="33">
        <f t="shared" si="3"/>
        <v>3.35</v>
      </c>
      <c r="X6" s="33">
        <f t="shared" si="3"/>
        <v>2563.58</v>
      </c>
      <c r="Y6" s="34">
        <f>IF(Y7="",NA(),Y7)</f>
        <v>54.34</v>
      </c>
      <c r="Z6" s="34">
        <f t="shared" ref="Z6:AH6" si="4">IF(Z7="",NA(),Z7)</f>
        <v>55.06</v>
      </c>
      <c r="AA6" s="34">
        <f t="shared" si="4"/>
        <v>56.26</v>
      </c>
      <c r="AB6" s="34">
        <f t="shared" si="4"/>
        <v>56.72</v>
      </c>
      <c r="AC6" s="34">
        <f t="shared" si="4"/>
        <v>96.22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1447.22</v>
      </c>
      <c r="BG6" s="34">
        <f t="shared" ref="BG6:BO6" si="7">IF(BG7="",NA(),BG7)</f>
        <v>1171.56</v>
      </c>
      <c r="BH6" s="34">
        <f t="shared" si="7"/>
        <v>2173.6799999999998</v>
      </c>
      <c r="BI6" s="34">
        <f t="shared" si="7"/>
        <v>1056.48</v>
      </c>
      <c r="BJ6" s="34">
        <f t="shared" si="7"/>
        <v>2.88</v>
      </c>
      <c r="BK6" s="34">
        <f t="shared" si="7"/>
        <v>1126.77</v>
      </c>
      <c r="BL6" s="34">
        <f t="shared" si="7"/>
        <v>1044.8</v>
      </c>
      <c r="BM6" s="34">
        <f t="shared" si="7"/>
        <v>1081.8</v>
      </c>
      <c r="BN6" s="34">
        <f t="shared" si="7"/>
        <v>974.93</v>
      </c>
      <c r="BO6" s="34">
        <f t="shared" si="7"/>
        <v>855.8</v>
      </c>
      <c r="BP6" s="33" t="str">
        <f>IF(BP7="","",IF(BP7="-","【-】","【"&amp;SUBSTITUTE(TEXT(BP7,"#,##0.00"),"-","△")&amp;"】"))</f>
        <v>【814.89】</v>
      </c>
      <c r="BQ6" s="34">
        <f>IF(BQ7="",NA(),BQ7)</f>
        <v>38.520000000000003</v>
      </c>
      <c r="BR6" s="34">
        <f t="shared" ref="BR6:BZ6" si="8">IF(BR7="",NA(),BR7)</f>
        <v>39.19</v>
      </c>
      <c r="BS6" s="34">
        <f t="shared" si="8"/>
        <v>35.5</v>
      </c>
      <c r="BT6" s="34">
        <f t="shared" si="8"/>
        <v>33.61</v>
      </c>
      <c r="BU6" s="34">
        <f t="shared" si="8"/>
        <v>70.14</v>
      </c>
      <c r="BV6" s="34">
        <f t="shared" si="8"/>
        <v>50.9</v>
      </c>
      <c r="BW6" s="34">
        <f t="shared" si="8"/>
        <v>50.82</v>
      </c>
      <c r="BX6" s="34">
        <f t="shared" si="8"/>
        <v>52.19</v>
      </c>
      <c r="BY6" s="34">
        <f t="shared" si="8"/>
        <v>55.32</v>
      </c>
      <c r="BZ6" s="34">
        <f t="shared" si="8"/>
        <v>59.8</v>
      </c>
      <c r="CA6" s="33" t="str">
        <f>IF(CA7="","",IF(CA7="-","【-】","【"&amp;SUBSTITUTE(TEXT(CA7,"#,##0.00"),"-","△")&amp;"】"))</f>
        <v>【60.64】</v>
      </c>
      <c r="CB6" s="34">
        <f>IF(CB7="",NA(),CB7)</f>
        <v>352.26</v>
      </c>
      <c r="CC6" s="34">
        <f t="shared" ref="CC6:CK6" si="9">IF(CC7="",NA(),CC7)</f>
        <v>368.49</v>
      </c>
      <c r="CD6" s="34">
        <f t="shared" si="9"/>
        <v>405.23</v>
      </c>
      <c r="CE6" s="34">
        <f t="shared" si="9"/>
        <v>440.34</v>
      </c>
      <c r="CF6" s="34">
        <f t="shared" si="9"/>
        <v>213.39</v>
      </c>
      <c r="CG6" s="34">
        <f t="shared" si="9"/>
        <v>293.27</v>
      </c>
      <c r="CH6" s="34">
        <f t="shared" si="9"/>
        <v>300.52</v>
      </c>
      <c r="CI6" s="34">
        <f t="shared" si="9"/>
        <v>296.14</v>
      </c>
      <c r="CJ6" s="34">
        <f t="shared" si="9"/>
        <v>283.17</v>
      </c>
      <c r="CK6" s="34">
        <f t="shared" si="9"/>
        <v>263.76</v>
      </c>
      <c r="CL6" s="33" t="str">
        <f>IF(CL7="","",IF(CL7="-","【-】","【"&amp;SUBSTITUTE(TEXT(CL7,"#,##0.00"),"-","△")&amp;"】"))</f>
        <v>【255.52】</v>
      </c>
      <c r="CM6" s="34">
        <f>IF(CM7="",NA(),CM7)</f>
        <v>48.46</v>
      </c>
      <c r="CN6" s="34">
        <f t="shared" ref="CN6:CV6" si="10">IF(CN7="",NA(),CN7)</f>
        <v>46.83</v>
      </c>
      <c r="CO6" s="34">
        <f t="shared" si="10"/>
        <v>46.73</v>
      </c>
      <c r="CP6" s="34">
        <f t="shared" si="10"/>
        <v>46.42</v>
      </c>
      <c r="CQ6" s="34">
        <f t="shared" si="10"/>
        <v>46.11</v>
      </c>
      <c r="CR6" s="34">
        <f t="shared" si="10"/>
        <v>53.78</v>
      </c>
      <c r="CS6" s="34">
        <f t="shared" si="10"/>
        <v>53.24</v>
      </c>
      <c r="CT6" s="34">
        <f t="shared" si="10"/>
        <v>52.31</v>
      </c>
      <c r="CU6" s="34">
        <f t="shared" si="10"/>
        <v>60.65</v>
      </c>
      <c r="CV6" s="34">
        <f t="shared" si="10"/>
        <v>51.75</v>
      </c>
      <c r="CW6" s="33" t="str">
        <f>IF(CW7="","",IF(CW7="-","【-】","【"&amp;SUBSTITUTE(TEXT(CW7,"#,##0.00"),"-","△")&amp;"】"))</f>
        <v>【52.49】</v>
      </c>
      <c r="CX6" s="34">
        <f>IF(CX7="",NA(),CX7)</f>
        <v>82.52</v>
      </c>
      <c r="CY6" s="34">
        <f t="shared" ref="CY6:DG6" si="11">IF(CY7="",NA(),CY7)</f>
        <v>81.849999999999994</v>
      </c>
      <c r="CZ6" s="34">
        <f t="shared" si="11"/>
        <v>82</v>
      </c>
      <c r="DA6" s="34">
        <f t="shared" si="11"/>
        <v>81.87</v>
      </c>
      <c r="DB6" s="34">
        <f t="shared" si="11"/>
        <v>82.06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0.09</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302066</v>
      </c>
      <c r="D7" s="36">
        <v>47</v>
      </c>
      <c r="E7" s="36">
        <v>17</v>
      </c>
      <c r="F7" s="36">
        <v>5</v>
      </c>
      <c r="G7" s="36">
        <v>0</v>
      </c>
      <c r="H7" s="36" t="s">
        <v>110</v>
      </c>
      <c r="I7" s="36" t="s">
        <v>111</v>
      </c>
      <c r="J7" s="36" t="s">
        <v>112</v>
      </c>
      <c r="K7" s="36" t="s">
        <v>113</v>
      </c>
      <c r="L7" s="36" t="s">
        <v>114</v>
      </c>
      <c r="M7" s="36" t="s">
        <v>115</v>
      </c>
      <c r="N7" s="37" t="s">
        <v>116</v>
      </c>
      <c r="O7" s="37" t="s">
        <v>117</v>
      </c>
      <c r="P7" s="37">
        <v>11.47</v>
      </c>
      <c r="Q7" s="37">
        <v>100</v>
      </c>
      <c r="R7" s="37">
        <v>3780</v>
      </c>
      <c r="S7" s="37">
        <v>75414</v>
      </c>
      <c r="T7" s="37">
        <v>1026.9100000000001</v>
      </c>
      <c r="U7" s="37">
        <v>73.44</v>
      </c>
      <c r="V7" s="37">
        <v>8588</v>
      </c>
      <c r="W7" s="37">
        <v>3.35</v>
      </c>
      <c r="X7" s="37">
        <v>2563.58</v>
      </c>
      <c r="Y7" s="37">
        <v>54.34</v>
      </c>
      <c r="Z7" s="37">
        <v>55.06</v>
      </c>
      <c r="AA7" s="37">
        <v>56.26</v>
      </c>
      <c r="AB7" s="37">
        <v>56.72</v>
      </c>
      <c r="AC7" s="37">
        <v>96.22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1447.22</v>
      </c>
      <c r="BG7" s="37">
        <v>1171.56</v>
      </c>
      <c r="BH7" s="37">
        <v>2173.6799999999998</v>
      </c>
      <c r="BI7" s="37">
        <v>1056.48</v>
      </c>
      <c r="BJ7" s="37">
        <v>2.88</v>
      </c>
      <c r="BK7" s="37">
        <v>1126.77</v>
      </c>
      <c r="BL7" s="37">
        <v>1044.8</v>
      </c>
      <c r="BM7" s="37">
        <v>1081.8</v>
      </c>
      <c r="BN7" s="37">
        <v>974.93</v>
      </c>
      <c r="BO7" s="37">
        <v>855.8</v>
      </c>
      <c r="BP7" s="37">
        <v>814.89</v>
      </c>
      <c r="BQ7" s="37">
        <v>38.520000000000003</v>
      </c>
      <c r="BR7" s="37">
        <v>39.19</v>
      </c>
      <c r="BS7" s="37">
        <v>35.5</v>
      </c>
      <c r="BT7" s="37">
        <v>33.61</v>
      </c>
      <c r="BU7" s="37">
        <v>70.14</v>
      </c>
      <c r="BV7" s="37">
        <v>50.9</v>
      </c>
      <c r="BW7" s="37">
        <v>50.82</v>
      </c>
      <c r="BX7" s="37">
        <v>52.19</v>
      </c>
      <c r="BY7" s="37">
        <v>55.32</v>
      </c>
      <c r="BZ7" s="37">
        <v>59.8</v>
      </c>
      <c r="CA7" s="37">
        <v>60.64</v>
      </c>
      <c r="CB7" s="37">
        <v>352.26</v>
      </c>
      <c r="CC7" s="37">
        <v>368.49</v>
      </c>
      <c r="CD7" s="37">
        <v>405.23</v>
      </c>
      <c r="CE7" s="37">
        <v>440.34</v>
      </c>
      <c r="CF7" s="37">
        <v>213.39</v>
      </c>
      <c r="CG7" s="37">
        <v>293.27</v>
      </c>
      <c r="CH7" s="37">
        <v>300.52</v>
      </c>
      <c r="CI7" s="37">
        <v>296.14</v>
      </c>
      <c r="CJ7" s="37">
        <v>283.17</v>
      </c>
      <c r="CK7" s="37">
        <v>263.76</v>
      </c>
      <c r="CL7" s="37">
        <v>255.52</v>
      </c>
      <c r="CM7" s="37">
        <v>48.46</v>
      </c>
      <c r="CN7" s="37">
        <v>46.83</v>
      </c>
      <c r="CO7" s="37">
        <v>46.73</v>
      </c>
      <c r="CP7" s="37">
        <v>46.42</v>
      </c>
      <c r="CQ7" s="37">
        <v>46.11</v>
      </c>
      <c r="CR7" s="37">
        <v>53.78</v>
      </c>
      <c r="CS7" s="37">
        <v>53.24</v>
      </c>
      <c r="CT7" s="37">
        <v>52.31</v>
      </c>
      <c r="CU7" s="37">
        <v>60.65</v>
      </c>
      <c r="CV7" s="37">
        <v>51.75</v>
      </c>
      <c r="CW7" s="37">
        <v>52.49</v>
      </c>
      <c r="CX7" s="37">
        <v>82.52</v>
      </c>
      <c r="CY7" s="37">
        <v>81.849999999999994</v>
      </c>
      <c r="CZ7" s="37">
        <v>82</v>
      </c>
      <c r="DA7" s="37">
        <v>81.87</v>
      </c>
      <c r="DB7" s="37">
        <v>82.06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0.09</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2018-12-03T09:27:12Z</dcterms:created>
  <dcterms:modified xsi:type="dcterms:W3CDTF">2019-02-26T02:17:46Z</dcterms:modified>
  <cp:category/>
</cp:coreProperties>
</file>