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MAIN-NAS\tanabelg\040800財政課\財政係\ホームページ用\更新ファイル\3102●●更新\☆経営比較分析表\"/>
    </mc:Choice>
  </mc:AlternateContent>
  <workbookProtection workbookAlgorithmName="SHA-512" workbookHashValue="Uk/WHjmkobzwRFB5NPT35LYIZi/1xD5Qt6PgcS5ZI7Y6X8oDTBRbw9k7hylp9Kpgfn8vjW+5KUBBPKbpho4QvQ==" workbookSaltValue="P8L7mphfDvGMy2Rp5Z+uO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<sst xmlns="http://schemas.openxmlformats.org/spreadsheetml/2006/main" count="240" uniqueCount="125">
  <si>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</si>
  <si>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</si>
  <si>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</si>
  <si>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</si>
  <si>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</si>
  <si>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</si>
  <si>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</si>
  <si>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</si>
  <si>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</si>
  <si>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</si>
  <si>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</si>
  <si>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</si>
  <si>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</si>
  <si>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</si>
  <si>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</si>
  <si>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</si>
  <si>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</si>
  <si>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</si>
  <si>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</si>
  <si>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</si>
  <si>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</si>
  <si>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</si>
  <si>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</si>
  <si>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</si>
  <si>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</si>
  <si>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</si>
  <si>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</si>
  <si>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</si>
  <si>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</si>
  <si>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</si>
  <si>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</si>
  <si>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</si>
  <si>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</si>
  <si>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</si>
  <si>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</si>
  <si>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</si>
  <si>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</si>
  <si>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</si>
  <si>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</si>
  <si>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</si>
  <si>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</si>
  <si>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</si>
  <si>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</si>
  <si>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</si>
  <si>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</si>
  <si>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</si>
  <si>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</si>
  <si>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</si>
  <si>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</si>
  <si>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</si>
  <si>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</si>
  <si>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</si>
  <si>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</si>
  <si>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</si>
  <si>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</si>
  <si>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</si>
  <si>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</si>
  <si>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</si>
  <si>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</si>
  <si>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</si>
  <si>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</si>
  <si>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</si>
  <si>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</si>
  <si>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</si>
  <si>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</si>
  <si>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</si>
  <si>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</si>
  <si>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</si>
  <si>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</si>
  <si>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</si>
  <si>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</si>
  <si>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</si>
  <si>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</si>
  <si>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</si>
  <si>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</si>
  <si>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</si>
  <si>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</si>
  <si>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</si>
  <si>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</si>
  <si>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</si>
  <si>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</si>
  <si>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</si>
  <si>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</si>
  <si>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</si>
  <si>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</si>
  <si>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</si>
  <si>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</si>
  <si>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</si>
  <si>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</si>
  <si>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</si>
  <si>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</si>
  <si>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</si>
  <si>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</si>
  <si>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</si>
  <si>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</si>
  <si>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</si>
  <si>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</si>
  <si>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</si>
  <si>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</si>
  <si>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</si>
  <si>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</si>
  <si>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</si>
  <si>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</si>
  <si>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</si>
  <si>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</si>
  <si>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</si>
  <si>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</si>
  <si>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</si>
  <si>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</si>
  <si>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</si>
  <si>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</si>
  <si>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</si>
  <si>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</si>
  <si>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</si>
  <si>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</si>
  <si>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</si>
  <si>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</si>
  <si>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</si>
  <si>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</si>
  <si>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</si>
  <si>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</si>
  <si>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</si>
  <si>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汚水処理原価は、類似団体より高い数値となっているため、接続率の向上や有収水量を増加に努め、汚水処理原価の改善に努めてまいります。
　施設利用率は、類似団体より低い状況が続いておりますが、施設が整備されている地域は観光地であり、施設建設当時は観光シーズンの最大稼働を見込んでの設計をしておりますが、高齢化に伴う宿泊業の廃業等による利用状況の変化や、観光シーズン以外の利用状況を平均すると施設利用率は低い状況となっております。
　水洗化率は、類似団体より低い水準となっており、使用料収入の増加を図るためにも水洗化率向上の取り組みに努めてまいります。</t>
  </si>
  <si>
    <t>　供用開始から17年～23年が経過しており、改修等が必要な時期となってきております。今後老朽化により発生する改修経費も想定した計画的な老朽化対策に取り組んでまいります。</t>
    <rPh sb="1" eb="3">
      <t>キョウヨウ</t>
    </rPh>
    <rPh sb="3" eb="5">
      <t>カイシ</t>
    </rPh>
    <rPh sb="22" eb="24">
      <t>カイシュウ</t>
    </rPh>
    <phoneticPr fontId="7"/>
  </si>
  <si>
    <t>　本市の特定環境保全公共下水道は、平成17年度の市町村合併以前から旧本宮町・旧龍神村において、温泉観光地の浄化を目的に、地域を限定した比較的小規模な下水道事業として行われています。
　高齢化に伴う宿泊業の廃業等により営業用から一般家庭の料金体系に移行した世帯の増加等の理由により、料金収入は停滞の状況であります。また移住等による人口の増加もなく、高齢化も進む中、今後大幅な収入の増加は難しいと考えられますが、接続促進の啓発及び周知活動に努めるとともに、計画的かつ効率的な施設の維持管理を行い、地域の生活環境の向上を図り、経営の安定化に努めてまいり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</si>
</sst>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310-4E09-A8B0-A1D75B33C03E}"/>
            </c:ext>
          </c:extLst>
        </c:ser>
        <c:dLbls>
          <c:showLegendKey val="0"/>
          <c:showVal val="0"/>
          <c:showCatName val="0"/>
          <c:showSerName val="0"/>
          <c:showPercent val="0"/>
          <c:showBubbleSize val="0"/>
        </c:dLbls>
        <c:gapWidth val="150"/>
        <c:axId val="469912888"/>
        <c:axId val="469906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7310-4E09-A8B0-A1D75B33C03E}"/>
            </c:ext>
          </c:extLst>
        </c:ser>
        <c:dLbls>
          <c:showLegendKey val="0"/>
          <c:showVal val="0"/>
          <c:showCatName val="0"/>
          <c:showSerName val="0"/>
          <c:showPercent val="0"/>
          <c:showBubbleSize val="0"/>
        </c:dLbls>
        <c:marker val="1"/>
        <c:smooth val="0"/>
        <c:axId val="469912888"/>
        <c:axId val="469906616"/>
      </c:lineChart>
      <c:dateAx>
        <c:axId val="469912888"/>
        <c:scaling>
          <c:orientation val="minMax"/>
        </c:scaling>
        <c:delete val="1"/>
        <c:axPos val="b"/>
        <c:numFmt formatCode="ge" sourceLinked="1"/>
        <c:majorTickMark val="none"/>
        <c:minorTickMark val="none"/>
        <c:tickLblPos val="none"/>
        <c:crossAx val="469906616"/>
        <c:crosses val="autoZero"/>
        <c:auto val="1"/>
        <c:lblOffset val="100"/>
        <c:baseTimeUnit val="years"/>
      </c:dateAx>
      <c:valAx>
        <c:axId val="46990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91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65.760000000000005</c:v>
                </c:pt>
                <c:pt idx="1">
                  <c:v>64.52</c:v>
                </c:pt>
                <c:pt idx="2">
                  <c:v>71.87</c:v>
                </c:pt>
                <c:pt idx="3">
                  <c:v>74.040000000000006</c:v>
                </c:pt>
                <c:pt idx="4">
                  <c:v>88.1</c:v>
                </c:pt>
              </c:numCache>
            </c:numRef>
          </c:val>
          <c:extLst xmlns:c16r2="http://schemas.microsoft.com/office/drawing/2015/06/chart">
            <c:ext xmlns:c16="http://schemas.microsoft.com/office/drawing/2014/chart" uri="{C3380CC4-5D6E-409C-BE32-E72D297353CC}">
              <c16:uniqueId val="{00000000-65D9-4618-9679-E903870C15DE}"/>
            </c:ext>
          </c:extLst>
        </c:ser>
        <c:dLbls>
          <c:showLegendKey val="0"/>
          <c:showVal val="0"/>
          <c:showCatName val="0"/>
          <c:showSerName val="0"/>
          <c:showPercent val="0"/>
          <c:showBubbleSize val="0"/>
        </c:dLbls>
        <c:gapWidth val="150"/>
        <c:axId val="469912104"/>
        <c:axId val="46991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D9-4618-9679-E903870C15DE}"/>
            </c:ext>
          </c:extLst>
        </c:ser>
        <c:dLbls>
          <c:showLegendKey val="0"/>
          <c:showVal val="0"/>
          <c:showCatName val="0"/>
          <c:showSerName val="0"/>
          <c:showPercent val="0"/>
          <c:showBubbleSize val="0"/>
        </c:dLbls>
        <c:marker val="1"/>
        <c:smooth val="0"/>
        <c:axId val="469912104"/>
        <c:axId val="469911712"/>
      </c:lineChart>
      <c:dateAx>
        <c:axId val="469912104"/>
        <c:scaling>
          <c:orientation val="minMax"/>
        </c:scaling>
        <c:delete val="1"/>
        <c:axPos val="b"/>
        <c:numFmt formatCode="ge" sourceLinked="1"/>
        <c:majorTickMark val="none"/>
        <c:minorTickMark val="none"/>
        <c:tickLblPos val="none"/>
        <c:crossAx val="469911712"/>
        <c:crosses val="autoZero"/>
        <c:auto val="1"/>
        <c:lblOffset val="100"/>
        <c:baseTimeUnit val="years"/>
      </c:dateAx>
      <c:valAx>
        <c:axId val="46991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91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DE-4700-A568-AE15B29F5134}"/>
            </c:ext>
          </c:extLst>
        </c:ser>
        <c:dLbls>
          <c:showLegendKey val="0"/>
          <c:showVal val="0"/>
          <c:showCatName val="0"/>
          <c:showSerName val="0"/>
          <c:showPercent val="0"/>
          <c:showBubbleSize val="0"/>
        </c:dLbls>
        <c:gapWidth val="150"/>
        <c:axId val="469910928"/>
        <c:axId val="469910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DE-4700-A568-AE15B29F5134}"/>
            </c:ext>
          </c:extLst>
        </c:ser>
        <c:dLbls>
          <c:showLegendKey val="0"/>
          <c:showVal val="0"/>
          <c:showCatName val="0"/>
          <c:showSerName val="0"/>
          <c:showPercent val="0"/>
          <c:showBubbleSize val="0"/>
        </c:dLbls>
        <c:marker val="1"/>
        <c:smooth val="0"/>
        <c:axId val="469910928"/>
        <c:axId val="469910536"/>
      </c:lineChart>
      <c:dateAx>
        <c:axId val="469910928"/>
        <c:scaling>
          <c:orientation val="minMax"/>
        </c:scaling>
        <c:delete val="1"/>
        <c:axPos val="b"/>
        <c:numFmt formatCode="ge" sourceLinked="1"/>
        <c:majorTickMark val="none"/>
        <c:minorTickMark val="none"/>
        <c:tickLblPos val="none"/>
        <c:crossAx val="469910536"/>
        <c:crosses val="autoZero"/>
        <c:auto val="1"/>
        <c:lblOffset val="100"/>
        <c:baseTimeUnit val="years"/>
      </c:dateAx>
      <c:valAx>
        <c:axId val="46991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91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00-4DF6-A113-12D23283A100}"/>
            </c:ext>
          </c:extLst>
        </c:ser>
        <c:dLbls>
          <c:showLegendKey val="0"/>
          <c:showVal val="0"/>
          <c:showCatName val="0"/>
          <c:showSerName val="0"/>
          <c:showPercent val="0"/>
          <c:showBubbleSize val="0"/>
        </c:dLbls>
        <c:gapWidth val="150"/>
        <c:axId val="469909360"/>
        <c:axId val="469908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00-4DF6-A113-12D23283A100}"/>
            </c:ext>
          </c:extLst>
        </c:ser>
        <c:dLbls>
          <c:showLegendKey val="0"/>
          <c:showVal val="0"/>
          <c:showCatName val="0"/>
          <c:showSerName val="0"/>
          <c:showPercent val="0"/>
          <c:showBubbleSize val="0"/>
        </c:dLbls>
        <c:marker val="1"/>
        <c:smooth val="0"/>
        <c:axId val="469909360"/>
        <c:axId val="469908184"/>
      </c:lineChart>
      <c:dateAx>
        <c:axId val="469909360"/>
        <c:scaling>
          <c:orientation val="minMax"/>
        </c:scaling>
        <c:delete val="1"/>
        <c:axPos val="b"/>
        <c:numFmt formatCode="ge" sourceLinked="1"/>
        <c:majorTickMark val="none"/>
        <c:minorTickMark val="none"/>
        <c:tickLblPos val="none"/>
        <c:crossAx val="469908184"/>
        <c:crosses val="autoZero"/>
        <c:auto val="1"/>
        <c:lblOffset val="100"/>
        <c:baseTimeUnit val="years"/>
      </c:dateAx>
      <c:valAx>
        <c:axId val="46990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90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92-4FA2-8A3A-C75F22EA9A8C}"/>
            </c:ext>
          </c:extLst>
        </c:ser>
        <c:dLbls>
          <c:showLegendKey val="0"/>
          <c:showVal val="0"/>
          <c:showCatName val="0"/>
          <c:showSerName val="0"/>
          <c:showPercent val="0"/>
          <c:showBubbleSize val="0"/>
        </c:dLbls>
        <c:gapWidth val="150"/>
        <c:axId val="236240248"/>
        <c:axId val="23624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92-4FA2-8A3A-C75F22EA9A8C}"/>
            </c:ext>
          </c:extLst>
        </c:ser>
        <c:dLbls>
          <c:showLegendKey val="0"/>
          <c:showVal val="0"/>
          <c:showCatName val="0"/>
          <c:showSerName val="0"/>
          <c:showPercent val="0"/>
          <c:showBubbleSize val="0"/>
        </c:dLbls>
        <c:marker val="1"/>
        <c:smooth val="0"/>
        <c:axId val="236240248"/>
        <c:axId val="236241424"/>
      </c:lineChart>
      <c:dateAx>
        <c:axId val="236240248"/>
        <c:scaling>
          <c:orientation val="minMax"/>
        </c:scaling>
        <c:delete val="1"/>
        <c:axPos val="b"/>
        <c:numFmt formatCode="ge" sourceLinked="1"/>
        <c:majorTickMark val="none"/>
        <c:minorTickMark val="none"/>
        <c:tickLblPos val="none"/>
        <c:crossAx val="236241424"/>
        <c:crosses val="autoZero"/>
        <c:auto val="1"/>
        <c:lblOffset val="100"/>
        <c:baseTimeUnit val="years"/>
      </c:dateAx>
      <c:valAx>
        <c:axId val="23624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24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69-48DF-A3E3-D313C1516B1D}"/>
            </c:ext>
          </c:extLst>
        </c:ser>
        <c:dLbls>
          <c:showLegendKey val="0"/>
          <c:showVal val="0"/>
          <c:showCatName val="0"/>
          <c:showSerName val="0"/>
          <c:showPercent val="0"/>
          <c:showBubbleSize val="0"/>
        </c:dLbls>
        <c:gapWidth val="150"/>
        <c:axId val="236241032"/>
        <c:axId val="23623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69-48DF-A3E3-D313C1516B1D}"/>
            </c:ext>
          </c:extLst>
        </c:ser>
        <c:dLbls>
          <c:showLegendKey val="0"/>
          <c:showVal val="0"/>
          <c:showCatName val="0"/>
          <c:showSerName val="0"/>
          <c:showPercent val="0"/>
          <c:showBubbleSize val="0"/>
        </c:dLbls>
        <c:marker val="1"/>
        <c:smooth val="0"/>
        <c:axId val="236241032"/>
        <c:axId val="236239072"/>
      </c:lineChart>
      <c:dateAx>
        <c:axId val="236241032"/>
        <c:scaling>
          <c:orientation val="minMax"/>
        </c:scaling>
        <c:delete val="1"/>
        <c:axPos val="b"/>
        <c:numFmt formatCode="ge" sourceLinked="1"/>
        <c:majorTickMark val="none"/>
        <c:minorTickMark val="none"/>
        <c:tickLblPos val="none"/>
        <c:crossAx val="236239072"/>
        <c:crosses val="autoZero"/>
        <c:auto val="1"/>
        <c:lblOffset val="100"/>
        <c:baseTimeUnit val="years"/>
      </c:dateAx>
      <c:valAx>
        <c:axId val="23623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24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1277.79</c:v>
                </c:pt>
                <c:pt idx="1">
                  <c:v>1284.81</c:v>
                </c:pt>
                <c:pt idx="2">
                  <c:v>1310.22</c:v>
                </c:pt>
                <c:pt idx="3">
                  <c:v>1242.4100000000001</c:v>
                </c:pt>
                <c:pt idx="4" formatCode="#,##0.00;&quot;△&quot;#,##0.00">
                  <c:v>0</c:v>
                </c:pt>
              </c:numCache>
            </c:numRef>
          </c:val>
          <c:extLst xmlns:c16r2="http://schemas.microsoft.com/office/drawing/2015/06/chart">
            <c:ext xmlns:c16="http://schemas.microsoft.com/office/drawing/2014/chart" uri="{C3380CC4-5D6E-409C-BE32-E72D297353CC}">
              <c16:uniqueId val="{00000000-988D-4157-A19B-76594FB4F645}"/>
            </c:ext>
          </c:extLst>
        </c:ser>
        <c:dLbls>
          <c:showLegendKey val="0"/>
          <c:showVal val="0"/>
          <c:showCatName val="0"/>
          <c:showSerName val="0"/>
          <c:showPercent val="0"/>
          <c:showBubbleSize val="0"/>
        </c:dLbls>
        <c:gapWidth val="150"/>
        <c:axId val="239212216"/>
        <c:axId val="23921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988D-4157-A19B-76594FB4F645}"/>
            </c:ext>
          </c:extLst>
        </c:ser>
        <c:dLbls>
          <c:showLegendKey val="0"/>
          <c:showVal val="0"/>
          <c:showCatName val="0"/>
          <c:showSerName val="0"/>
          <c:showPercent val="0"/>
          <c:showBubbleSize val="0"/>
        </c:dLbls>
        <c:marker val="1"/>
        <c:smooth val="0"/>
        <c:axId val="239212216"/>
        <c:axId val="239212608"/>
      </c:lineChart>
      <c:dateAx>
        <c:axId val="239212216"/>
        <c:scaling>
          <c:orientation val="minMax"/>
        </c:scaling>
        <c:delete val="1"/>
        <c:axPos val="b"/>
        <c:numFmt formatCode="ge" sourceLinked="1"/>
        <c:majorTickMark val="none"/>
        <c:minorTickMark val="none"/>
        <c:tickLblPos val="none"/>
        <c:crossAx val="239212608"/>
        <c:crosses val="autoZero"/>
        <c:auto val="1"/>
        <c:lblOffset val="100"/>
        <c:baseTimeUnit val="years"/>
      </c:dateAx>
      <c:valAx>
        <c:axId val="23921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21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23.81</c:v>
                </c:pt>
                <c:pt idx="1">
                  <c:v>28.79</c:v>
                </c:pt>
                <c:pt idx="2">
                  <c:v>27.87</c:v>
                </c:pt>
                <c:pt idx="3">
                  <c:v>28.17</c:v>
                </c:pt>
                <c:pt idx="4">
                  <c:v>46.05</c:v>
                </c:pt>
              </c:numCache>
            </c:numRef>
          </c:val>
          <c:extLst xmlns:c16r2="http://schemas.microsoft.com/office/drawing/2015/06/chart">
            <c:ext xmlns:c16="http://schemas.microsoft.com/office/drawing/2014/chart" uri="{C3380CC4-5D6E-409C-BE32-E72D297353CC}">
              <c16:uniqueId val="{00000000-B337-4C4C-836B-F1D448B81B57}"/>
            </c:ext>
          </c:extLst>
        </c:ser>
        <c:dLbls>
          <c:showLegendKey val="0"/>
          <c:showVal val="0"/>
          <c:showCatName val="0"/>
          <c:showSerName val="0"/>
          <c:showPercent val="0"/>
          <c:showBubbleSize val="0"/>
        </c:dLbls>
        <c:gapWidth val="150"/>
        <c:axId val="239209864"/>
        <c:axId val="23920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B337-4C4C-836B-F1D448B81B57}"/>
            </c:ext>
          </c:extLst>
        </c:ser>
        <c:dLbls>
          <c:showLegendKey val="0"/>
          <c:showVal val="0"/>
          <c:showCatName val="0"/>
          <c:showSerName val="0"/>
          <c:showPercent val="0"/>
          <c:showBubbleSize val="0"/>
        </c:dLbls>
        <c:marker val="1"/>
        <c:smooth val="0"/>
        <c:axId val="239209864"/>
        <c:axId val="239209472"/>
      </c:lineChart>
      <c:dateAx>
        <c:axId val="239209864"/>
        <c:scaling>
          <c:orientation val="minMax"/>
        </c:scaling>
        <c:delete val="1"/>
        <c:axPos val="b"/>
        <c:numFmt formatCode="ge" sourceLinked="1"/>
        <c:majorTickMark val="none"/>
        <c:minorTickMark val="none"/>
        <c:tickLblPos val="none"/>
        <c:crossAx val="239209472"/>
        <c:crosses val="autoZero"/>
        <c:auto val="1"/>
        <c:lblOffset val="100"/>
        <c:baseTimeUnit val="years"/>
      </c:dateAx>
      <c:valAx>
        <c:axId val="23920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20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677.19</c:v>
                </c:pt>
                <c:pt idx="1">
                  <c:v>552.63</c:v>
                </c:pt>
                <c:pt idx="2">
                  <c:v>536.30999999999995</c:v>
                </c:pt>
                <c:pt idx="3">
                  <c:v>563.97</c:v>
                </c:pt>
                <c:pt idx="4">
                  <c:v>343.87</c:v>
                </c:pt>
              </c:numCache>
            </c:numRef>
          </c:val>
          <c:extLst xmlns:c16r2="http://schemas.microsoft.com/office/drawing/2015/06/chart">
            <c:ext xmlns:c16="http://schemas.microsoft.com/office/drawing/2014/chart" uri="{C3380CC4-5D6E-409C-BE32-E72D297353CC}">
              <c16:uniqueId val="{00000000-0D9F-49BE-A95C-2D67CFAE4298}"/>
            </c:ext>
          </c:extLst>
        </c:ser>
        <c:dLbls>
          <c:showLegendKey val="0"/>
          <c:showVal val="0"/>
          <c:showCatName val="0"/>
          <c:showSerName val="0"/>
          <c:showPercent val="0"/>
          <c:showBubbleSize val="0"/>
        </c:dLbls>
        <c:gapWidth val="150"/>
        <c:axId val="314371152"/>
        <c:axId val="314373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0D9F-49BE-A95C-2D67CFAE4298}"/>
            </c:ext>
          </c:extLst>
        </c:ser>
        <c:dLbls>
          <c:showLegendKey val="0"/>
          <c:showVal val="0"/>
          <c:showCatName val="0"/>
          <c:showSerName val="0"/>
          <c:showPercent val="0"/>
          <c:showBubbleSize val="0"/>
        </c:dLbls>
        <c:marker val="1"/>
        <c:smooth val="0"/>
        <c:axId val="314371152"/>
        <c:axId val="314373112"/>
      </c:lineChart>
      <c:dateAx>
        <c:axId val="314371152"/>
        <c:scaling>
          <c:orientation val="minMax"/>
        </c:scaling>
        <c:delete val="1"/>
        <c:axPos val="b"/>
        <c:numFmt formatCode="ge" sourceLinked="1"/>
        <c:majorTickMark val="none"/>
        <c:minorTickMark val="none"/>
        <c:tickLblPos val="none"/>
        <c:crossAx val="314373112"/>
        <c:crosses val="autoZero"/>
        <c:auto val="1"/>
        <c:lblOffset val="100"/>
        <c:baseTimeUnit val="years"/>
      </c:dateAx>
      <c:valAx>
        <c:axId val="31437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37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37.65</c:v>
                </c:pt>
                <c:pt idx="1">
                  <c:v>39.299999999999997</c:v>
                </c:pt>
                <c:pt idx="2">
                  <c:v>38.869999999999997</c:v>
                </c:pt>
                <c:pt idx="3">
                  <c:v>37.39</c:v>
                </c:pt>
                <c:pt idx="4">
                  <c:v>40.520000000000003</c:v>
                </c:pt>
              </c:numCache>
            </c:numRef>
          </c:val>
          <c:extLst xmlns:c16r2="http://schemas.microsoft.com/office/drawing/2015/06/chart">
            <c:ext xmlns:c16="http://schemas.microsoft.com/office/drawing/2014/chart" uri="{C3380CC4-5D6E-409C-BE32-E72D297353CC}">
              <c16:uniqueId val="{00000000-9CD8-4EF3-9E7F-09F9695BF227}"/>
            </c:ext>
          </c:extLst>
        </c:ser>
        <c:dLbls>
          <c:showLegendKey val="0"/>
          <c:showVal val="0"/>
          <c:showCatName val="0"/>
          <c:showSerName val="0"/>
          <c:showPercent val="0"/>
          <c:showBubbleSize val="0"/>
        </c:dLbls>
        <c:gapWidth val="150"/>
        <c:axId val="314371544"/>
        <c:axId val="239116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9CD8-4EF3-9E7F-09F9695BF227}"/>
            </c:ext>
          </c:extLst>
        </c:ser>
        <c:dLbls>
          <c:showLegendKey val="0"/>
          <c:showVal val="0"/>
          <c:showCatName val="0"/>
          <c:showSerName val="0"/>
          <c:showPercent val="0"/>
          <c:showBubbleSize val="0"/>
        </c:dLbls>
        <c:marker val="1"/>
        <c:smooth val="0"/>
        <c:axId val="314371544"/>
        <c:axId val="239116712"/>
      </c:lineChart>
      <c:dateAx>
        <c:axId val="314371544"/>
        <c:scaling>
          <c:orientation val="minMax"/>
        </c:scaling>
        <c:delete val="1"/>
        <c:axPos val="b"/>
        <c:numFmt formatCode="ge" sourceLinked="1"/>
        <c:majorTickMark val="none"/>
        <c:minorTickMark val="none"/>
        <c:tickLblPos val="none"/>
        <c:crossAx val="239116712"/>
        <c:crosses val="autoZero"/>
        <c:auto val="1"/>
        <c:lblOffset val="100"/>
        <c:baseTimeUnit val="years"/>
      </c:dateAx>
      <c:valAx>
        <c:axId val="23911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37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66.430000000000007</c:v>
                </c:pt>
                <c:pt idx="1">
                  <c:v>67.38</c:v>
                </c:pt>
                <c:pt idx="2">
                  <c:v>66.91</c:v>
                </c:pt>
                <c:pt idx="3">
                  <c:v>78.45</c:v>
                </c:pt>
                <c:pt idx="4">
                  <c:v>78.45</c:v>
                </c:pt>
              </c:numCache>
            </c:numRef>
          </c:val>
          <c:extLst xmlns:c16r2="http://schemas.microsoft.com/office/drawing/2015/06/chart">
            <c:ext xmlns:c16="http://schemas.microsoft.com/office/drawing/2014/chart" uri="{C3380CC4-5D6E-409C-BE32-E72D297353CC}">
              <c16:uniqueId val="{00000000-A64E-4EB4-8050-A41E4B0A2027}"/>
            </c:ext>
          </c:extLst>
        </c:ser>
        <c:dLbls>
          <c:showLegendKey val="0"/>
          <c:showVal val="0"/>
          <c:showCatName val="0"/>
          <c:showSerName val="0"/>
          <c:showPercent val="0"/>
          <c:showBubbleSize val="0"/>
        </c:dLbls>
        <c:gapWidth val="150"/>
        <c:axId val="239118672"/>
        <c:axId val="23911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A64E-4EB4-8050-A41E4B0A2027}"/>
            </c:ext>
          </c:extLst>
        </c:ser>
        <c:dLbls>
          <c:showLegendKey val="0"/>
          <c:showVal val="0"/>
          <c:showCatName val="0"/>
          <c:showSerName val="0"/>
          <c:showPercent val="0"/>
          <c:showBubbleSize val="0"/>
        </c:dLbls>
        <c:marker val="1"/>
        <c:smooth val="0"/>
        <c:axId val="239118672"/>
        <c:axId val="239117888"/>
      </c:lineChart>
      <c:dateAx>
        <c:axId val="239118672"/>
        <c:scaling>
          <c:orientation val="minMax"/>
        </c:scaling>
        <c:delete val="1"/>
        <c:axPos val="b"/>
        <c:numFmt formatCode="ge" sourceLinked="1"/>
        <c:majorTickMark val="none"/>
        <c:minorTickMark val="none"/>
        <c:tickLblPos val="none"/>
        <c:crossAx val="239117888"/>
        <c:crosses val="autoZero"/>
        <c:auto val="1"/>
        <c:lblOffset val="100"/>
        <c:baseTimeUnit val="years"/>
      </c:dateAx>
      <c:valAx>
        <c:axId val="23911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1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田辺市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75414</v>
      </c>
      <c r="AM8" s="66"/>
      <c r="AN8" s="66"/>
      <c r="AO8" s="66"/>
      <c r="AP8" s="66"/>
      <c r="AQ8" s="66"/>
      <c r="AR8" s="66"/>
      <c r="AS8" s="66"/>
      <c r="AT8" s="65">
        <f>データ!T6</f>
        <v>1026.9100000000001</v>
      </c>
      <c r="AU8" s="65"/>
      <c r="AV8" s="65"/>
      <c r="AW8" s="65"/>
      <c r="AX8" s="65"/>
      <c r="AY8" s="65"/>
      <c r="AZ8" s="65"/>
      <c r="BA8" s="65"/>
      <c r="BB8" s="65">
        <f>データ!U6</f>
        <v>73.44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0.15</v>
      </c>
      <c r="Q10" s="65"/>
      <c r="R10" s="65"/>
      <c r="S10" s="65"/>
      <c r="T10" s="65"/>
      <c r="U10" s="65"/>
      <c r="V10" s="65"/>
      <c r="W10" s="65">
        <f>データ!Q6</f>
        <v>54.19</v>
      </c>
      <c r="X10" s="65"/>
      <c r="Y10" s="65"/>
      <c r="Z10" s="65"/>
      <c r="AA10" s="65"/>
      <c r="AB10" s="65"/>
      <c r="AC10" s="65"/>
      <c r="AD10" s="66">
        <f>データ!R6</f>
        <v>4610</v>
      </c>
      <c r="AE10" s="66"/>
      <c r="AF10" s="66"/>
      <c r="AG10" s="66"/>
      <c r="AH10" s="66"/>
      <c r="AI10" s="66"/>
      <c r="AJ10" s="66"/>
      <c r="AK10" s="2"/>
      <c r="AL10" s="66">
        <f>データ!V6</f>
        <v>116</v>
      </c>
      <c r="AM10" s="66"/>
      <c r="AN10" s="66"/>
      <c r="AO10" s="66"/>
      <c r="AP10" s="66"/>
      <c r="AQ10" s="66"/>
      <c r="AR10" s="66"/>
      <c r="AS10" s="66"/>
      <c r="AT10" s="65">
        <f>データ!W6</f>
        <v>0.13</v>
      </c>
      <c r="AU10" s="65"/>
      <c r="AV10" s="65"/>
      <c r="AW10" s="65"/>
      <c r="AX10" s="65"/>
      <c r="AY10" s="65"/>
      <c r="AZ10" s="65"/>
      <c r="BA10" s="65"/>
      <c r="BB10" s="65">
        <f>データ!X6</f>
        <v>892.31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122</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Vynmn1kSjWidWoY7dKPbNSREU2tdZls9QfAH+Gyhd2onQ4PukhzF5TCBcFNyUdoVpIUxTDGDbsKmw3xk+PrjmQ==" saltValue="kl9B12QnmFm4/x5yiEwMO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302066</v>
      </c>
      <c r="D6" s="32">
        <f t="shared" si="3"/>
        <v>47</v>
      </c>
      <c r="E6" s="32">
        <f t="shared" si="3"/>
        <v>17</v>
      </c>
      <c r="F6" s="32">
        <f t="shared" si="3"/>
        <v>4</v>
      </c>
      <c r="G6" s="32">
        <f t="shared" si="3"/>
        <v>0</v>
      </c>
      <c r="H6" s="32" t="str">
        <f t="shared" si="3"/>
        <v>和歌山県　田辺市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0.15</v>
      </c>
      <c r="Q6" s="33">
        <f t="shared" si="3"/>
        <v>54.19</v>
      </c>
      <c r="R6" s="33">
        <f t="shared" si="3"/>
        <v>4610</v>
      </c>
      <c r="S6" s="33">
        <f t="shared" si="3"/>
        <v>75414</v>
      </c>
      <c r="T6" s="33">
        <f t="shared" si="3"/>
        <v>1026.9100000000001</v>
      </c>
      <c r="U6" s="33">
        <f t="shared" si="3"/>
        <v>73.44</v>
      </c>
      <c r="V6" s="33">
        <f t="shared" si="3"/>
        <v>116</v>
      </c>
      <c r="W6" s="33">
        <f t="shared" si="3"/>
        <v>0.13</v>
      </c>
      <c r="X6" s="33">
        <f t="shared" si="3"/>
        <v>892.31</v>
      </c>
      <c r="Y6" s="34">
        <f>IF(Y7="",NA(),Y7)</f>
        <v>65.760000000000005</v>
      </c>
      <c r="Z6" s="34">
        <f t="shared" ref="Z6:AH6" si="4">IF(Z7="",NA(),Z7)</f>
        <v>64.52</v>
      </c>
      <c r="AA6" s="34">
        <f t="shared" si="4"/>
        <v>71.87</v>
      </c>
      <c r="AB6" s="34">
        <f t="shared" si="4"/>
        <v>74.040000000000006</v>
      </c>
      <c r="AC6" s="34">
        <f t="shared" si="4"/>
        <v>88.1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1277.79</v>
      </c>
      <c r="BG6" s="34">
        <f t="shared" ref="BG6:BO6" si="7">IF(BG7="",NA(),BG7)</f>
        <v>1284.81</v>
      </c>
      <c r="BH6" s="34">
        <f t="shared" si="7"/>
        <v>1310.22</v>
      </c>
      <c r="BI6" s="34">
        <f t="shared" si="7"/>
        <v>1242.4100000000001</v>
      </c>
      <c r="BJ6" s="33">
        <f t="shared" si="7"/>
        <v>0</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23.81</v>
      </c>
      <c r="BR6" s="34">
        <f t="shared" ref="BR6:BZ6" si="8">IF(BR7="",NA(),BR7)</f>
        <v>28.79</v>
      </c>
      <c r="BS6" s="34">
        <f t="shared" si="8"/>
        <v>27.87</v>
      </c>
      <c r="BT6" s="34">
        <f t="shared" si="8"/>
        <v>28.17</v>
      </c>
      <c r="BU6" s="34">
        <f t="shared" si="8"/>
        <v>46.05</v>
      </c>
      <c r="BV6" s="34">
        <f t="shared" si="8"/>
        <v>64.63</v>
      </c>
      <c r="BW6" s="34">
        <f t="shared" si="8"/>
        <v>66.56</v>
      </c>
      <c r="BX6" s="34">
        <f t="shared" si="8"/>
        <v>66.22</v>
      </c>
      <c r="BY6" s="34">
        <f t="shared" si="8"/>
        <v>69.87</v>
      </c>
      <c r="BZ6" s="34">
        <f t="shared" si="8"/>
        <v>74.3</v>
      </c>
      <c r="CA6" s="33" t="str">
        <f>IF(CA7="","",IF(CA7="-","【-】","【"&amp;SUBSTITUTE(TEXT(CA7,"#,##0.00"),"-","△")&amp;"】"))</f>
        <v>【75.58】</v>
      </c>
      <c r="CB6" s="34">
        <f>IF(CB7="",NA(),CB7)</f>
        <v>677.19</v>
      </c>
      <c r="CC6" s="34">
        <f t="shared" ref="CC6:CK6" si="9">IF(CC7="",NA(),CC7)</f>
        <v>552.63</v>
      </c>
      <c r="CD6" s="34">
        <f t="shared" si="9"/>
        <v>536.30999999999995</v>
      </c>
      <c r="CE6" s="34">
        <f t="shared" si="9"/>
        <v>563.97</v>
      </c>
      <c r="CF6" s="34">
        <f t="shared" si="9"/>
        <v>343.87</v>
      </c>
      <c r="CG6" s="34">
        <f t="shared" si="9"/>
        <v>245.75</v>
      </c>
      <c r="CH6" s="34">
        <f t="shared" si="9"/>
        <v>244.29</v>
      </c>
      <c r="CI6" s="34">
        <f t="shared" si="9"/>
        <v>246.72</v>
      </c>
      <c r="CJ6" s="34">
        <f t="shared" si="9"/>
        <v>234.96</v>
      </c>
      <c r="CK6" s="34">
        <f t="shared" si="9"/>
        <v>221.81</v>
      </c>
      <c r="CL6" s="33" t="str">
        <f>IF(CL7="","",IF(CL7="-","【-】","【"&amp;SUBSTITUTE(TEXT(CL7,"#,##0.00"),"-","△")&amp;"】"))</f>
        <v>【215.23】</v>
      </c>
      <c r="CM6" s="34">
        <f>IF(CM7="",NA(),CM7)</f>
        <v>37.65</v>
      </c>
      <c r="CN6" s="34">
        <f t="shared" ref="CN6:CV6" si="10">IF(CN7="",NA(),CN7)</f>
        <v>39.299999999999997</v>
      </c>
      <c r="CO6" s="34">
        <f t="shared" si="10"/>
        <v>38.869999999999997</v>
      </c>
      <c r="CP6" s="34">
        <f t="shared" si="10"/>
        <v>37.39</v>
      </c>
      <c r="CQ6" s="34">
        <f t="shared" si="10"/>
        <v>40.520000000000003</v>
      </c>
      <c r="CR6" s="34">
        <f t="shared" si="10"/>
        <v>43.65</v>
      </c>
      <c r="CS6" s="34">
        <f t="shared" si="10"/>
        <v>43.58</v>
      </c>
      <c r="CT6" s="34">
        <f t="shared" si="10"/>
        <v>41.35</v>
      </c>
      <c r="CU6" s="34">
        <f t="shared" si="10"/>
        <v>42.9</v>
      </c>
      <c r="CV6" s="34">
        <f t="shared" si="10"/>
        <v>43.36</v>
      </c>
      <c r="CW6" s="33" t="str">
        <f>IF(CW7="","",IF(CW7="-","【-】","【"&amp;SUBSTITUTE(TEXT(CW7,"#,##0.00"),"-","△")&amp;"】"))</f>
        <v>【42.66】</v>
      </c>
      <c r="CX6" s="34">
        <f>IF(CX7="",NA(),CX7)</f>
        <v>66.430000000000007</v>
      </c>
      <c r="CY6" s="34">
        <f t="shared" ref="CY6:DG6" si="11">IF(CY7="",NA(),CY7)</f>
        <v>67.38</v>
      </c>
      <c r="CZ6" s="34">
        <f t="shared" si="11"/>
        <v>66.91</v>
      </c>
      <c r="DA6" s="34">
        <f t="shared" si="11"/>
        <v>78.45</v>
      </c>
      <c r="DB6" s="34">
        <f t="shared" si="11"/>
        <v>78.45</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302066</v>
      </c>
      <c r="D7" s="36">
        <v>47</v>
      </c>
      <c r="E7" s="36">
        <v>17</v>
      </c>
      <c r="F7" s="36">
        <v>4</v>
      </c>
      <c r="G7" s="36">
        <v>0</v>
      </c>
      <c r="H7" s="36" t="s">
        <v>109</v>
      </c>
      <c r="I7" s="36" t="s">
        <v>110</v>
      </c>
      <c r="J7" s="36" t="s">
        <v>111</v>
      </c>
      <c r="K7" s="36" t="s">
        <v>112</v>
      </c>
      <c r="L7" s="36" t="s">
        <v>113</v>
      </c>
      <c r="M7" s="36" t="s">
        <v>114</v>
      </c>
      <c r="N7" s="37" t="s">
        <v>115</v>
      </c>
      <c r="O7" s="37" t="s">
        <v>116</v>
      </c>
      <c r="P7" s="37">
        <v>0.15</v>
      </c>
      <c r="Q7" s="37">
        <v>54.19</v>
      </c>
      <c r="R7" s="37">
        <v>4610</v>
      </c>
      <c r="S7" s="37">
        <v>75414</v>
      </c>
      <c r="T7" s="37">
        <v>1026.9100000000001</v>
      </c>
      <c r="U7" s="37">
        <v>73.44</v>
      </c>
      <c r="V7" s="37">
        <v>116</v>
      </c>
      <c r="W7" s="37">
        <v>0.13</v>
      </c>
      <c r="X7" s="37">
        <v>892.31</v>
      </c>
      <c r="Y7" s="37">
        <v>65.760000000000005</v>
      </c>
      <c r="Z7" s="37">
        <v>64.52</v>
      </c>
      <c r="AA7" s="37">
        <v>71.87</v>
      </c>
      <c r="AB7" s="37">
        <v>74.040000000000006</v>
      </c>
      <c r="AC7" s="37">
        <v>88.1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1277.79</v>
      </c>
      <c r="BG7" s="37">
        <v>1284.81</v>
      </c>
      <c r="BH7" s="37">
        <v>1310.22</v>
      </c>
      <c r="BI7" s="37">
        <v>1242.4100000000001</v>
      </c>
      <c r="BJ7" s="37">
        <v>0</v>
      </c>
      <c r="BK7" s="37">
        <v>1569.13</v>
      </c>
      <c r="BL7" s="37">
        <v>1436</v>
      </c>
      <c r="BM7" s="37">
        <v>1434.89</v>
      </c>
      <c r="BN7" s="37">
        <v>1298.9100000000001</v>
      </c>
      <c r="BO7" s="37">
        <v>1243.71</v>
      </c>
      <c r="BP7" s="37">
        <v>1225.44</v>
      </c>
      <c r="BQ7" s="37">
        <v>23.81</v>
      </c>
      <c r="BR7" s="37">
        <v>28.79</v>
      </c>
      <c r="BS7" s="37">
        <v>27.87</v>
      </c>
      <c r="BT7" s="37">
        <v>28.17</v>
      </c>
      <c r="BU7" s="37">
        <v>46.05</v>
      </c>
      <c r="BV7" s="37">
        <v>64.63</v>
      </c>
      <c r="BW7" s="37">
        <v>66.56</v>
      </c>
      <c r="BX7" s="37">
        <v>66.22</v>
      </c>
      <c r="BY7" s="37">
        <v>69.87</v>
      </c>
      <c r="BZ7" s="37">
        <v>74.3</v>
      </c>
      <c r="CA7" s="37">
        <v>75.58</v>
      </c>
      <c r="CB7" s="37">
        <v>677.19</v>
      </c>
      <c r="CC7" s="37">
        <v>552.63</v>
      </c>
      <c r="CD7" s="37">
        <v>536.30999999999995</v>
      </c>
      <c r="CE7" s="37">
        <v>563.97</v>
      </c>
      <c r="CF7" s="37">
        <v>343.87</v>
      </c>
      <c r="CG7" s="37">
        <v>245.75</v>
      </c>
      <c r="CH7" s="37">
        <v>244.29</v>
      </c>
      <c r="CI7" s="37">
        <v>246.72</v>
      </c>
      <c r="CJ7" s="37">
        <v>234.96</v>
      </c>
      <c r="CK7" s="37">
        <v>221.81</v>
      </c>
      <c r="CL7" s="37">
        <v>215.23</v>
      </c>
      <c r="CM7" s="37">
        <v>37.65</v>
      </c>
      <c r="CN7" s="37">
        <v>39.299999999999997</v>
      </c>
      <c r="CO7" s="37">
        <v>38.869999999999997</v>
      </c>
      <c r="CP7" s="37">
        <v>37.39</v>
      </c>
      <c r="CQ7" s="37">
        <v>40.520000000000003</v>
      </c>
      <c r="CR7" s="37">
        <v>43.65</v>
      </c>
      <c r="CS7" s="37">
        <v>43.58</v>
      </c>
      <c r="CT7" s="37">
        <v>41.35</v>
      </c>
      <c r="CU7" s="37">
        <v>42.9</v>
      </c>
      <c r="CV7" s="37">
        <v>43.36</v>
      </c>
      <c r="CW7" s="37">
        <v>42.66</v>
      </c>
      <c r="CX7" s="37">
        <v>66.430000000000007</v>
      </c>
      <c r="CY7" s="37">
        <v>67.38</v>
      </c>
      <c r="CZ7" s="37">
        <v>66.91</v>
      </c>
      <c r="DA7" s="37">
        <v>78.45</v>
      </c>
      <c r="DB7" s="37">
        <v>78.45</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2018-12-03T09:16:06Z</dcterms:created>
  <dcterms:modified xsi:type="dcterms:W3CDTF">2019-02-26T02:18:28Z</dcterms:modified>
  <cp:category/>
</cp:coreProperties>
</file>