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新しいフォルダー (2)\"/>
    </mc:Choice>
  </mc:AlternateContent>
  <workbookProtection workbookAlgorithmName="SHA-512" workbookHashValue="A3cY/VqQ8ptMvnYNomfajs45MCwWZxd8MWXYjIbiIA/fV1MypC7DmyIrrgqD3hlgVnP+udb2y3NUq4Fl1POasg==" workbookSaltValue="/URbf253YTeJzaM4qesDU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BG30" i="4"/>
  <c r="KO30" i="4"/>
  <c r="BG51" i="4"/>
  <c r="AV76" i="4"/>
  <c r="KO51" i="4"/>
  <c r="FX51" i="4"/>
  <c r="LE76" i="4"/>
  <c r="HP76" i="4"/>
  <c r="FX30" i="4"/>
  <c r="KP76" i="4"/>
  <c r="HA76" i="4"/>
  <c r="AN51" i="4"/>
  <c r="FE30" i="4"/>
  <c r="AN30" i="4"/>
  <c r="JV51" i="4"/>
  <c r="JV30" i="4"/>
  <c r="AG76" i="4"/>
  <c r="FE51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<sst xmlns="http://schemas.openxmlformats.org/spreadsheetml/2006/main" count="278" uniqueCount="138">
  <si>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</si>
  <si>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</si>
  <si>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</si>
  <si>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</si>
  <si>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</si>
  <si>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</si>
  <si>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</si>
  <si>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</si>
  <si>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</si>
  <si>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</si>
  <si>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</si>
  <si>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</si>
  <si>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</si>
  <si>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</si>
  <si>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</si>
  <si>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</si>
  <si>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</si>
  <si>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</si>
  <si>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</si>
  <si>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</si>
  <si>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</si>
  <si>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</si>
  <si>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</si>
  <si>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</si>
  <si>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</si>
  <si>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</si>
  <si>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</si>
  <si>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</si>
  <si>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</si>
  <si>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</si>
  <si>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</si>
  <si>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</si>
  <si>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</si>
  <si>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</si>
  <si>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</si>
  <si>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</si>
  <si>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</si>
  <si>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</si>
  <si>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</si>
  <si>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</si>
  <si>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</si>
  <si>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</si>
  <si>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</si>
  <si>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</si>
  <si>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</si>
  <si>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</si>
  <si>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</si>
  <si>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</si>
  <si>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</si>
  <si>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</si>
  <si>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</si>
  <si>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</si>
  <si>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</si>
  <si>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</si>
  <si>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</si>
  <si>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</si>
  <si>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</si>
  <si>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</si>
  <si>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</si>
  <si>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</si>
  <si>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</si>
  <si>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</si>
  <si>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</si>
  <si>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</si>
  <si>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</si>
  <si>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</si>
  <si>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</si>
  <si>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</si>
  <si>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</si>
  <si>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</si>
  <si>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</si>
  <si>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</si>
  <si>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</si>
  <si>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</si>
  <si>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</si>
  <si>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</si>
  <si>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</si>
  <si>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</si>
  <si>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</si>
  <si>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</si>
  <si>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</si>
  <si>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</si>
  <si>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</si>
  <si>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</si>
  <si>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</si>
  <si>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</si>
  <si>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</si>
  <si>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</si>
  <si>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</si>
  <si>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</si>
  <si>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</si>
  <si>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</si>
  <si>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</si>
  <si>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</si>
  <si>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</si>
  <si>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</si>
  <si>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</si>
  <si>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</si>
  <si>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</si>
  <si>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</si>
  <si>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</si>
  <si>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</si>
  <si>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</si>
  <si>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</si>
  <si>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</si>
  <si>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</si>
  <si>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</si>
  <si>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</si>
  <si>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</si>
  <si>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</si>
  <si>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</si>
  <si>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</si>
  <si>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</si>
  <si>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</si>
  <si>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</si>
  <si>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</si>
  <si>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和歌山県　田辺市</t>
  </si>
  <si>
    <t>紀伊田辺駅前第二駐車場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</si>
  <si>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</si>
  <si>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</si>
  <si>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</si>
  <si>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</si>
  <si>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</si>
  <si>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</si>
  <si>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</si>
  <si>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</si>
  <si>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</si>
  <si>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</si>
  <si>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</si>
  <si>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</si>
  <si>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</si>
  <si>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</si>
  <si>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</si>
  <si>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</si>
  <si>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JR紀伊田辺駅の駅舎建替が完了し、景観まちづくり刷新事業によるシェードや商業施設建設に伴う中心市街地への流入人口の増加に伴い、今後、利用者数・売上等収益の増加が見込まれます。今後も引き続き、健全な駐車場運営に努めてまいります。</t>
    <phoneticPr fontId="5"/>
  </si>
  <si>
    <t>　収益的収支比率については、昨年と同水準で推移しています。また、売上高GOP比率も昨年同様に類似施設平均値より高い水準で推移しています。
　今後も施設設備の維持管理費の節減を図り、安定した経営に努めてまいります。</t>
    <rPh sb="17" eb="18">
      <t>オナ</t>
    </rPh>
    <rPh sb="21" eb="23">
      <t>スイイ</t>
    </rPh>
    <rPh sb="43" eb="45">
      <t>ドウヨウ</t>
    </rPh>
    <phoneticPr fontId="5"/>
  </si>
  <si>
    <t>　稼働率については、昨年と同水準で、類似施設平均値に比べて高い利用率を維持しています。今後もJR利用者や駅前商店街・繁華街への客に対して、利用者の増加を目指し、利便性の向上に努めてまいります。</t>
    <rPh sb="1" eb="3">
      <t>カドウ</t>
    </rPh>
    <rPh sb="3" eb="4">
      <t>リツ</t>
    </rPh>
    <rPh sb="13" eb="14">
      <t>オナ</t>
    </rPh>
    <rPh sb="14" eb="16">
      <t>スイジュン</t>
    </rPh>
    <phoneticPr fontId="5"/>
  </si>
  <si>
    <t>　建設後28年が経過する本施設について、今後も設備機器等の改修を計画的に実施してまいります。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</si>
</sst>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112.5</c:v>
                </c:pt>
                <c:pt idx="1">
                  <c:v>101.2</c:v>
                </c:pt>
                <c:pt idx="2">
                  <c:v>116.6</c:v>
                </c:pt>
                <c:pt idx="3">
                  <c:v>174.1</c:v>
                </c:pt>
                <c:pt idx="4">
                  <c:v>175.1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0-4022-8A9E-746FF93F7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94712"/>
        <c:axId val="37529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172.3</c:v>
                </c:pt>
                <c:pt idx="1">
                  <c:v>218.5</c:v>
                </c:pt>
                <c:pt idx="2">
                  <c:v>151.19999999999999</c:v>
                </c:pt>
                <c:pt idx="3">
                  <c:v>212.4</c:v>
                </c:pt>
                <c:pt idx="4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D0-4022-8A9E-746FF93F7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94712"/>
        <c:axId val="375294320"/>
      </c:lineChart>
      <c:dateAx>
        <c:axId val="375294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294320"/>
        <c:crosses val="autoZero"/>
        <c:auto val="1"/>
        <c:lblOffset val="100"/>
        <c:baseTimeUnit val="years"/>
      </c:dateAx>
      <c:valAx>
        <c:axId val="37529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294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227</c:v>
                </c:pt>
                <c:pt idx="1">
                  <c:v>203.6</c:v>
                </c:pt>
                <c:pt idx="2">
                  <c:v>185.6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C-489D-B200-2B2A1855E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93928"/>
        <c:axId val="375467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254</c:v>
                </c:pt>
                <c:pt idx="1">
                  <c:v>280</c:v>
                </c:pt>
                <c:pt idx="2">
                  <c:v>239.6</c:v>
                </c:pt>
                <c:pt idx="3">
                  <c:v>224.1</c:v>
                </c:pt>
                <c:pt idx="4">
                  <c:v>155.19999999999999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C-489D-B200-2B2A1855E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93928"/>
        <c:axId val="375467048"/>
      </c:lineChart>
      <c:dateAx>
        <c:axId val="375293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67048"/>
        <c:crosses val="autoZero"/>
        <c:auto val="1"/>
        <c:lblOffset val="100"/>
        <c:baseTimeUnit val="years"/>
      </c:dateAx>
      <c:valAx>
        <c:axId val="375467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293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075-4082-A15F-FF22979C8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66656"/>
        <c:axId val="375461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5-4082-A15F-FF22979C8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66656"/>
        <c:axId val="375461560"/>
      </c:lineChart>
      <c:dateAx>
        <c:axId val="37546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61560"/>
        <c:crosses val="autoZero"/>
        <c:auto val="1"/>
        <c:lblOffset val="100"/>
        <c:baseTimeUnit val="years"/>
      </c:dateAx>
      <c:valAx>
        <c:axId val="375461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466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2E7-4CD2-9EE9-3BA25173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62736"/>
        <c:axId val="375459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7-4CD2-9EE9-3BA25173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62736"/>
        <c:axId val="375459992"/>
      </c:lineChart>
      <c:dateAx>
        <c:axId val="37546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59992"/>
        <c:crosses val="autoZero"/>
        <c:auto val="1"/>
        <c:lblOffset val="100"/>
        <c:baseTimeUnit val="years"/>
      </c:dateAx>
      <c:valAx>
        <c:axId val="375459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462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5-482D-826E-DC97E5E8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63128"/>
        <c:axId val="37546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5.7</c:v>
                </c:pt>
                <c:pt idx="1">
                  <c:v>4.7</c:v>
                </c:pt>
                <c:pt idx="2">
                  <c:v>4</c:v>
                </c:pt>
                <c:pt idx="3">
                  <c:v>2.4</c:v>
                </c:pt>
                <c:pt idx="4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5-482D-826E-DC97E5E8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63128"/>
        <c:axId val="375463520"/>
      </c:lineChart>
      <c:dateAx>
        <c:axId val="375463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63520"/>
        <c:crosses val="autoZero"/>
        <c:auto val="1"/>
        <c:lblOffset val="100"/>
        <c:baseTimeUnit val="years"/>
      </c:dateAx>
      <c:valAx>
        <c:axId val="37546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463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8-4687-9287-1A3DD6FB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64696"/>
        <c:axId val="37546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46</c:v>
                </c:pt>
                <c:pt idx="2">
                  <c:v>39</c:v>
                </c:pt>
                <c:pt idx="3">
                  <c:v>25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E8-4687-9287-1A3DD6FB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64696"/>
        <c:axId val="375464304"/>
      </c:lineChart>
      <c:dateAx>
        <c:axId val="375464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64304"/>
        <c:crosses val="autoZero"/>
        <c:auto val="1"/>
        <c:lblOffset val="100"/>
        <c:baseTimeUnit val="years"/>
      </c:dateAx>
      <c:valAx>
        <c:axId val="37546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5464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310.8</c:v>
                </c:pt>
                <c:pt idx="1">
                  <c:v>303.89999999999998</c:v>
                </c:pt>
                <c:pt idx="2">
                  <c:v>287.3</c:v>
                </c:pt>
                <c:pt idx="3">
                  <c:v>284.3</c:v>
                </c:pt>
                <c:pt idx="4">
                  <c:v>283.3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B-4F96-9C5C-89F912DA5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61168"/>
        <c:axId val="375460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136.69999999999999</c:v>
                </c:pt>
                <c:pt idx="1">
                  <c:v>138.9</c:v>
                </c:pt>
                <c:pt idx="2">
                  <c:v>139.69999999999999</c:v>
                </c:pt>
                <c:pt idx="3">
                  <c:v>139.30000000000001</c:v>
                </c:pt>
                <c:pt idx="4">
                  <c:v>136.30000000000001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B-4F96-9C5C-89F912DA5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61168"/>
        <c:axId val="375460776"/>
      </c:lineChart>
      <c:dateAx>
        <c:axId val="37546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60776"/>
        <c:crosses val="autoZero"/>
        <c:auto val="1"/>
        <c:lblOffset val="100"/>
        <c:baseTimeUnit val="years"/>
      </c:dateAx>
      <c:valAx>
        <c:axId val="375460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461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51.8</c:v>
                </c:pt>
                <c:pt idx="1">
                  <c:v>51.5</c:v>
                </c:pt>
                <c:pt idx="2">
                  <c:v>49.7</c:v>
                </c:pt>
                <c:pt idx="3">
                  <c:v>48.2</c:v>
                </c:pt>
                <c:pt idx="4">
                  <c:v>49.1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C-43FF-AF1B-27868F686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65088"/>
        <c:axId val="37546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33.200000000000003</c:v>
                </c:pt>
                <c:pt idx="2">
                  <c:v>29.6</c:v>
                </c:pt>
                <c:pt idx="3">
                  <c:v>29.2</c:v>
                </c:pt>
                <c:pt idx="4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C-43FF-AF1B-27868F686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65088"/>
        <c:axId val="375465872"/>
      </c:lineChart>
      <c:dateAx>
        <c:axId val="37546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65872"/>
        <c:crosses val="autoZero"/>
        <c:auto val="1"/>
        <c:lblOffset val="100"/>
        <c:baseTimeUnit val="years"/>
      </c:dateAx>
      <c:valAx>
        <c:axId val="37546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465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19096</c:v>
                </c:pt>
                <c:pt idx="1">
                  <c:v>15328</c:v>
                </c:pt>
                <c:pt idx="2">
                  <c:v>14333</c:v>
                </c:pt>
                <c:pt idx="3">
                  <c:v>14193</c:v>
                </c:pt>
                <c:pt idx="4">
                  <c:v>13974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4-4158-A679-E3732E0F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747808"/>
        <c:axId val="532747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44860</c:v>
                </c:pt>
                <c:pt idx="1">
                  <c:v>37496</c:v>
                </c:pt>
                <c:pt idx="2">
                  <c:v>31888</c:v>
                </c:pt>
                <c:pt idx="3">
                  <c:v>13314</c:v>
                </c:pt>
                <c:pt idx="4">
                  <c:v>23300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4-4158-A679-E3732E0F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747808"/>
        <c:axId val="532747416"/>
      </c:lineChart>
      <c:dateAx>
        <c:axId val="53274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747416"/>
        <c:crosses val="autoZero"/>
        <c:auto val="1"/>
        <c:lblOffset val="100"/>
        <c:baseTimeUnit val="years"/>
      </c:dateAx>
      <c:valAx>
        <c:axId val="532747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2747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B31" zoomScaleNormal="100" zoomScaleSheetLayoutView="70" workbookViewId="0">
      <selection activeCell="ND32" sqref="ND32:NR47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データ!H6&amp;"　"&amp;データ!I6</f>
        <v>和歌山県田辺市　紀伊田辺駅前第二駐車場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3464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28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102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112.5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101.2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116.6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174.1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175.1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310.8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303.89999999999998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287.3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284.3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283.3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172.3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218.5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151.19999999999999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212.4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241.8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5.7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4.7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2.4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136.69999999999999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138.9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139.69999999999999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139.30000000000001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136.30000000000001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51.8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51.5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49.7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48.2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49.1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19096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15328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14333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14193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13974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39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29.2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30.4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44860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37496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31888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13314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23300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53360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1500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227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203.6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185.6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254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280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239.6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224.1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155.19999999999999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jTXHsZ1wma8oGbNUBLyke/VCFJq16wJH+rTjvYxufzDT4/ydCRe2yCkO8kGzrHxHCwYzCfdoAPFdsBVeFyaO1w==" saltValue="VBbmCmD4YZ30Ph8gsh24V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104</v>
      </c>
      <c r="AW5" s="59" t="s">
        <v>101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105</v>
      </c>
      <c r="BG5" s="59" t="s">
        <v>106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90</v>
      </c>
      <c r="BS5" s="59" t="s">
        <v>91</v>
      </c>
      <c r="BT5" s="59" t="s">
        <v>107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104</v>
      </c>
      <c r="CD5" s="59" t="s">
        <v>101</v>
      </c>
      <c r="CE5" s="59" t="s">
        <v>107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104</v>
      </c>
      <c r="CQ5" s="59" t="s">
        <v>91</v>
      </c>
      <c r="CR5" s="59" t="s">
        <v>107</v>
      </c>
      <c r="CS5" s="59" t="s">
        <v>108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105</v>
      </c>
      <c r="DA5" s="59" t="s">
        <v>90</v>
      </c>
      <c r="DB5" s="59" t="s">
        <v>109</v>
      </c>
      <c r="DC5" s="59" t="s">
        <v>102</v>
      </c>
      <c r="DD5" s="59" t="s">
        <v>108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110</v>
      </c>
      <c r="DL5" s="59" t="s">
        <v>104</v>
      </c>
      <c r="DM5" s="59" t="s">
        <v>111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2">
      <c r="A6" s="49" t="s">
        <v>112</v>
      </c>
      <c r="B6" s="60">
        <f>B8</f>
        <v>2018</v>
      </c>
      <c r="C6" s="60">
        <f t="shared" ref="C6:X6" si="1">C8</f>
        <v>302066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和歌山県田辺市</v>
      </c>
      <c r="I6" s="60" t="str">
        <f t="shared" si="1"/>
        <v>紀伊田辺駅前第二駐車場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28</v>
      </c>
      <c r="S6" s="62" t="str">
        <f t="shared" si="1"/>
        <v>駅</v>
      </c>
      <c r="T6" s="62" t="str">
        <f t="shared" si="1"/>
        <v>無</v>
      </c>
      <c r="U6" s="63">
        <f t="shared" si="1"/>
        <v>3464</v>
      </c>
      <c r="V6" s="63">
        <f t="shared" si="1"/>
        <v>102</v>
      </c>
      <c r="W6" s="63">
        <f t="shared" si="1"/>
        <v>200</v>
      </c>
      <c r="X6" s="62" t="str">
        <f t="shared" si="1"/>
        <v>導入なし</v>
      </c>
      <c r="Y6" s="64">
        <f>IF(Y8="-",NA(),Y8)</f>
        <v>112.5</v>
      </c>
      <c r="Z6" s="64">
        <f t="shared" ref="Z6:AH6" si="2">IF(Z8="-",NA(),Z8)</f>
        <v>101.2</v>
      </c>
      <c r="AA6" s="64">
        <f t="shared" si="2"/>
        <v>116.6</v>
      </c>
      <c r="AB6" s="64">
        <f t="shared" si="2"/>
        <v>174.1</v>
      </c>
      <c r="AC6" s="64">
        <f t="shared" si="2"/>
        <v>175.1</v>
      </c>
      <c r="AD6" s="64">
        <f t="shared" si="2"/>
        <v>172.3</v>
      </c>
      <c r="AE6" s="64">
        <f t="shared" si="2"/>
        <v>218.5</v>
      </c>
      <c r="AF6" s="64">
        <f t="shared" si="2"/>
        <v>151.19999999999999</v>
      </c>
      <c r="AG6" s="64">
        <f t="shared" si="2"/>
        <v>212.4</v>
      </c>
      <c r="AH6" s="64">
        <f t="shared" si="2"/>
        <v>241.8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5.7</v>
      </c>
      <c r="AP6" s="64">
        <f t="shared" si="3"/>
        <v>4.7</v>
      </c>
      <c r="AQ6" s="64">
        <f t="shared" si="3"/>
        <v>4</v>
      </c>
      <c r="AR6" s="64">
        <f t="shared" si="3"/>
        <v>2.4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46</v>
      </c>
      <c r="BB6" s="65">
        <f t="shared" si="4"/>
        <v>39</v>
      </c>
      <c r="BC6" s="65">
        <f t="shared" si="4"/>
        <v>25</v>
      </c>
      <c r="BD6" s="65">
        <f t="shared" si="4"/>
        <v>24</v>
      </c>
      <c r="BE6" s="63" t="str">
        <f>IF(BE8="-","",IF(BE8="-","【-】","【"&amp;SUBSTITUTE(TEXT(BE8,"#,##0"),"-","△")&amp;"】"))</f>
        <v>【30】</v>
      </c>
      <c r="BF6" s="64">
        <f>IF(BF8="-",NA(),BF8)</f>
        <v>51.8</v>
      </c>
      <c r="BG6" s="64">
        <f t="shared" ref="BG6:BO6" si="5">IF(BG8="-",NA(),BG8)</f>
        <v>51.5</v>
      </c>
      <c r="BH6" s="64">
        <f t="shared" si="5"/>
        <v>49.7</v>
      </c>
      <c r="BI6" s="64">
        <f t="shared" si="5"/>
        <v>48.2</v>
      </c>
      <c r="BJ6" s="64">
        <f t="shared" si="5"/>
        <v>49.1</v>
      </c>
      <c r="BK6" s="64">
        <f t="shared" si="5"/>
        <v>33.6</v>
      </c>
      <c r="BL6" s="64">
        <f t="shared" si="5"/>
        <v>33.200000000000003</v>
      </c>
      <c r="BM6" s="64">
        <f t="shared" si="5"/>
        <v>29.6</v>
      </c>
      <c r="BN6" s="64">
        <f t="shared" si="5"/>
        <v>29.2</v>
      </c>
      <c r="BO6" s="64">
        <f t="shared" si="5"/>
        <v>30.4</v>
      </c>
      <c r="BP6" s="61" t="str">
        <f>IF(BP8="-","",IF(BP8="-","【-】","【"&amp;SUBSTITUTE(TEXT(BP8,"#,##0.0"),"-","△")&amp;"】"))</f>
        <v>【26.3】</v>
      </c>
      <c r="BQ6" s="65">
        <f>IF(BQ8="-",NA(),BQ8)</f>
        <v>19096</v>
      </c>
      <c r="BR6" s="65">
        <f t="shared" ref="BR6:BZ6" si="6">IF(BR8="-",NA(),BR8)</f>
        <v>15328</v>
      </c>
      <c r="BS6" s="65">
        <f t="shared" si="6"/>
        <v>14333</v>
      </c>
      <c r="BT6" s="65">
        <f t="shared" si="6"/>
        <v>14193</v>
      </c>
      <c r="BU6" s="65">
        <f t="shared" si="6"/>
        <v>13974</v>
      </c>
      <c r="BV6" s="65">
        <f t="shared" si="6"/>
        <v>44860</v>
      </c>
      <c r="BW6" s="65">
        <f t="shared" si="6"/>
        <v>37496</v>
      </c>
      <c r="BX6" s="65">
        <f t="shared" si="6"/>
        <v>31888</v>
      </c>
      <c r="BY6" s="65">
        <f t="shared" si="6"/>
        <v>13314</v>
      </c>
      <c r="BZ6" s="65">
        <f t="shared" si="6"/>
        <v>23300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113</v>
      </c>
      <c r="CM6" s="63">
        <f t="shared" ref="CM6:CN6" si="7">CM8</f>
        <v>53360</v>
      </c>
      <c r="CN6" s="63">
        <f t="shared" si="7"/>
        <v>1500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227</v>
      </c>
      <c r="DA6" s="64">
        <f t="shared" ref="DA6:DI6" si="8">IF(DA8="-",NA(),DA8)</f>
        <v>203.6</v>
      </c>
      <c r="DB6" s="64">
        <f t="shared" si="8"/>
        <v>185.6</v>
      </c>
      <c r="DC6" s="64">
        <f t="shared" si="8"/>
        <v>0</v>
      </c>
      <c r="DD6" s="64">
        <f t="shared" si="8"/>
        <v>0</v>
      </c>
      <c r="DE6" s="64">
        <f t="shared" si="8"/>
        <v>254</v>
      </c>
      <c r="DF6" s="64">
        <f t="shared" si="8"/>
        <v>280</v>
      </c>
      <c r="DG6" s="64">
        <f t="shared" si="8"/>
        <v>239.6</v>
      </c>
      <c r="DH6" s="64">
        <f t="shared" si="8"/>
        <v>224.1</v>
      </c>
      <c r="DI6" s="64">
        <f t="shared" si="8"/>
        <v>155.19999999999999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310.8</v>
      </c>
      <c r="DL6" s="64">
        <f t="shared" ref="DL6:DT6" si="9">IF(DL8="-",NA(),DL8)</f>
        <v>303.89999999999998</v>
      </c>
      <c r="DM6" s="64">
        <f t="shared" si="9"/>
        <v>287.3</v>
      </c>
      <c r="DN6" s="64">
        <f t="shared" si="9"/>
        <v>284.3</v>
      </c>
      <c r="DO6" s="64">
        <f t="shared" si="9"/>
        <v>283.3</v>
      </c>
      <c r="DP6" s="64">
        <f t="shared" si="9"/>
        <v>136.69999999999999</v>
      </c>
      <c r="DQ6" s="64">
        <f t="shared" si="9"/>
        <v>138.9</v>
      </c>
      <c r="DR6" s="64">
        <f t="shared" si="9"/>
        <v>139.69999999999999</v>
      </c>
      <c r="DS6" s="64">
        <f t="shared" si="9"/>
        <v>139.30000000000001</v>
      </c>
      <c r="DT6" s="64">
        <f t="shared" si="9"/>
        <v>136.30000000000001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2">
      <c r="A7" s="49" t="s">
        <v>114</v>
      </c>
      <c r="B7" s="60">
        <f t="shared" ref="B7:X7" si="10">B8</f>
        <v>2018</v>
      </c>
      <c r="C7" s="60">
        <f t="shared" si="10"/>
        <v>302066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和歌山県　田辺市</v>
      </c>
      <c r="I7" s="60" t="str">
        <f t="shared" si="10"/>
        <v>紀伊田辺駅前第二駐車場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28</v>
      </c>
      <c r="S7" s="62" t="str">
        <f t="shared" si="10"/>
        <v>駅</v>
      </c>
      <c r="T7" s="62" t="str">
        <f t="shared" si="10"/>
        <v>無</v>
      </c>
      <c r="U7" s="63">
        <f t="shared" si="10"/>
        <v>3464</v>
      </c>
      <c r="V7" s="63">
        <f t="shared" si="10"/>
        <v>102</v>
      </c>
      <c r="W7" s="63">
        <f t="shared" si="10"/>
        <v>200</v>
      </c>
      <c r="X7" s="62" t="str">
        <f t="shared" si="10"/>
        <v>導入なし</v>
      </c>
      <c r="Y7" s="64">
        <f>Y8</f>
        <v>112.5</v>
      </c>
      <c r="Z7" s="64">
        <f t="shared" ref="Z7:AH7" si="11">Z8</f>
        <v>101.2</v>
      </c>
      <c r="AA7" s="64">
        <f t="shared" si="11"/>
        <v>116.6</v>
      </c>
      <c r="AB7" s="64">
        <f t="shared" si="11"/>
        <v>174.1</v>
      </c>
      <c r="AC7" s="64">
        <f t="shared" si="11"/>
        <v>175.1</v>
      </c>
      <c r="AD7" s="64">
        <f t="shared" si="11"/>
        <v>172.3</v>
      </c>
      <c r="AE7" s="64">
        <f t="shared" si="11"/>
        <v>218.5</v>
      </c>
      <c r="AF7" s="64">
        <f t="shared" si="11"/>
        <v>151.19999999999999</v>
      </c>
      <c r="AG7" s="64">
        <f t="shared" si="11"/>
        <v>212.4</v>
      </c>
      <c r="AH7" s="64">
        <f t="shared" si="11"/>
        <v>241.8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5.7</v>
      </c>
      <c r="AP7" s="64">
        <f t="shared" si="12"/>
        <v>4.7</v>
      </c>
      <c r="AQ7" s="64">
        <f t="shared" si="12"/>
        <v>4</v>
      </c>
      <c r="AR7" s="64">
        <f t="shared" si="12"/>
        <v>2.4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46</v>
      </c>
      <c r="BB7" s="65">
        <f t="shared" si="13"/>
        <v>39</v>
      </c>
      <c r="BC7" s="65">
        <f t="shared" si="13"/>
        <v>25</v>
      </c>
      <c r="BD7" s="65">
        <f t="shared" si="13"/>
        <v>24</v>
      </c>
      <c r="BE7" s="63"/>
      <c r="BF7" s="64">
        <f>BF8</f>
        <v>51.8</v>
      </c>
      <c r="BG7" s="64">
        <f t="shared" ref="BG7:BO7" si="14">BG8</f>
        <v>51.5</v>
      </c>
      <c r="BH7" s="64">
        <f t="shared" si="14"/>
        <v>49.7</v>
      </c>
      <c r="BI7" s="64">
        <f t="shared" si="14"/>
        <v>48.2</v>
      </c>
      <c r="BJ7" s="64">
        <f t="shared" si="14"/>
        <v>49.1</v>
      </c>
      <c r="BK7" s="64">
        <f t="shared" si="14"/>
        <v>33.6</v>
      </c>
      <c r="BL7" s="64">
        <f t="shared" si="14"/>
        <v>33.200000000000003</v>
      </c>
      <c r="BM7" s="64">
        <f t="shared" si="14"/>
        <v>29.6</v>
      </c>
      <c r="BN7" s="64">
        <f t="shared" si="14"/>
        <v>29.2</v>
      </c>
      <c r="BO7" s="64">
        <f t="shared" si="14"/>
        <v>30.4</v>
      </c>
      <c r="BP7" s="61"/>
      <c r="BQ7" s="65">
        <f>BQ8</f>
        <v>19096</v>
      </c>
      <c r="BR7" s="65">
        <f t="shared" ref="BR7:BZ7" si="15">BR8</f>
        <v>15328</v>
      </c>
      <c r="BS7" s="65">
        <f t="shared" si="15"/>
        <v>14333</v>
      </c>
      <c r="BT7" s="65">
        <f t="shared" si="15"/>
        <v>14193</v>
      </c>
      <c r="BU7" s="65">
        <f t="shared" si="15"/>
        <v>13974</v>
      </c>
      <c r="BV7" s="65">
        <f t="shared" si="15"/>
        <v>44860</v>
      </c>
      <c r="BW7" s="65">
        <f t="shared" si="15"/>
        <v>37496</v>
      </c>
      <c r="BX7" s="65">
        <f t="shared" si="15"/>
        <v>31888</v>
      </c>
      <c r="BY7" s="65">
        <f t="shared" si="15"/>
        <v>13314</v>
      </c>
      <c r="BZ7" s="65">
        <f t="shared" si="15"/>
        <v>23300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113</v>
      </c>
      <c r="CL7" s="61"/>
      <c r="CM7" s="63">
        <f>CM8</f>
        <v>53360</v>
      </c>
      <c r="CN7" s="63">
        <f>CN8</f>
        <v>1500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113</v>
      </c>
      <c r="CY7" s="61"/>
      <c r="CZ7" s="64">
        <f>CZ8</f>
        <v>227</v>
      </c>
      <c r="DA7" s="64">
        <f t="shared" ref="DA7:DI7" si="16">DA8</f>
        <v>203.6</v>
      </c>
      <c r="DB7" s="64">
        <f t="shared" si="16"/>
        <v>185.6</v>
      </c>
      <c r="DC7" s="64">
        <f t="shared" si="16"/>
        <v>0</v>
      </c>
      <c r="DD7" s="64">
        <f t="shared" si="16"/>
        <v>0</v>
      </c>
      <c r="DE7" s="64">
        <f t="shared" si="16"/>
        <v>254</v>
      </c>
      <c r="DF7" s="64">
        <f t="shared" si="16"/>
        <v>280</v>
      </c>
      <c r="DG7" s="64">
        <f t="shared" si="16"/>
        <v>239.6</v>
      </c>
      <c r="DH7" s="64">
        <f t="shared" si="16"/>
        <v>224.1</v>
      </c>
      <c r="DI7" s="64">
        <f t="shared" si="16"/>
        <v>155.19999999999999</v>
      </c>
      <c r="DJ7" s="61"/>
      <c r="DK7" s="64">
        <f>DK8</f>
        <v>310.8</v>
      </c>
      <c r="DL7" s="64">
        <f t="shared" ref="DL7:DT7" si="17">DL8</f>
        <v>303.89999999999998</v>
      </c>
      <c r="DM7" s="64">
        <f t="shared" si="17"/>
        <v>287.3</v>
      </c>
      <c r="DN7" s="64">
        <f t="shared" si="17"/>
        <v>284.3</v>
      </c>
      <c r="DO7" s="64">
        <f t="shared" si="17"/>
        <v>283.3</v>
      </c>
      <c r="DP7" s="64">
        <f t="shared" si="17"/>
        <v>136.69999999999999</v>
      </c>
      <c r="DQ7" s="64">
        <f t="shared" si="17"/>
        <v>138.9</v>
      </c>
      <c r="DR7" s="64">
        <f t="shared" si="17"/>
        <v>139.69999999999999</v>
      </c>
      <c r="DS7" s="64">
        <f t="shared" si="17"/>
        <v>139.30000000000001</v>
      </c>
      <c r="DT7" s="64">
        <f t="shared" si="17"/>
        <v>136.30000000000001</v>
      </c>
      <c r="DU7" s="61"/>
    </row>
    <row r="8" spans="1:125" s="66" customFormat="1" x14ac:dyDescent="0.2">
      <c r="A8" s="49"/>
      <c r="B8" s="67">
        <v>2018</v>
      </c>
      <c r="C8" s="67">
        <v>302066</v>
      </c>
      <c r="D8" s="67">
        <v>47</v>
      </c>
      <c r="E8" s="67">
        <v>14</v>
      </c>
      <c r="F8" s="67">
        <v>0</v>
      </c>
      <c r="G8" s="67">
        <v>2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28</v>
      </c>
      <c r="S8" s="69" t="s">
        <v>126</v>
      </c>
      <c r="T8" s="69" t="s">
        <v>127</v>
      </c>
      <c r="U8" s="70">
        <v>3464</v>
      </c>
      <c r="V8" s="70">
        <v>102</v>
      </c>
      <c r="W8" s="70">
        <v>200</v>
      </c>
      <c r="X8" s="69" t="s">
        <v>128</v>
      </c>
      <c r="Y8" s="71">
        <v>112.5</v>
      </c>
      <c r="Z8" s="71">
        <v>101.2</v>
      </c>
      <c r="AA8" s="71">
        <v>116.6</v>
      </c>
      <c r="AB8" s="71">
        <v>174.1</v>
      </c>
      <c r="AC8" s="71">
        <v>175.1</v>
      </c>
      <c r="AD8" s="71">
        <v>172.3</v>
      </c>
      <c r="AE8" s="71">
        <v>218.5</v>
      </c>
      <c r="AF8" s="71">
        <v>151.19999999999999</v>
      </c>
      <c r="AG8" s="71">
        <v>212.4</v>
      </c>
      <c r="AH8" s="71">
        <v>241.8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5.7</v>
      </c>
      <c r="AP8" s="71">
        <v>4.7</v>
      </c>
      <c r="AQ8" s="71">
        <v>4</v>
      </c>
      <c r="AR8" s="71">
        <v>2.4</v>
      </c>
      <c r="AS8" s="71">
        <v>2.2999999999999998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46</v>
      </c>
      <c r="BB8" s="72">
        <v>39</v>
      </c>
      <c r="BC8" s="72">
        <v>25</v>
      </c>
      <c r="BD8" s="72">
        <v>24</v>
      </c>
      <c r="BE8" s="72">
        <v>30</v>
      </c>
      <c r="BF8" s="71">
        <v>51.8</v>
      </c>
      <c r="BG8" s="71">
        <v>51.5</v>
      </c>
      <c r="BH8" s="71">
        <v>49.7</v>
      </c>
      <c r="BI8" s="71">
        <v>48.2</v>
      </c>
      <c r="BJ8" s="71">
        <v>49.1</v>
      </c>
      <c r="BK8" s="71">
        <v>33.6</v>
      </c>
      <c r="BL8" s="71">
        <v>33.200000000000003</v>
      </c>
      <c r="BM8" s="71">
        <v>29.6</v>
      </c>
      <c r="BN8" s="71">
        <v>29.2</v>
      </c>
      <c r="BO8" s="71">
        <v>30.4</v>
      </c>
      <c r="BP8" s="68">
        <v>26.3</v>
      </c>
      <c r="BQ8" s="72">
        <v>19096</v>
      </c>
      <c r="BR8" s="72">
        <v>15328</v>
      </c>
      <c r="BS8" s="72">
        <v>14333</v>
      </c>
      <c r="BT8" s="73">
        <v>14193</v>
      </c>
      <c r="BU8" s="73">
        <v>13974</v>
      </c>
      <c r="BV8" s="72">
        <v>44860</v>
      </c>
      <c r="BW8" s="72">
        <v>37496</v>
      </c>
      <c r="BX8" s="72">
        <v>31888</v>
      </c>
      <c r="BY8" s="72">
        <v>13314</v>
      </c>
      <c r="BZ8" s="72">
        <v>23300</v>
      </c>
      <c r="CA8" s="70">
        <v>16102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53360</v>
      </c>
      <c r="CN8" s="70">
        <v>1500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>
        <v>227</v>
      </c>
      <c r="DA8" s="71">
        <v>203.6</v>
      </c>
      <c r="DB8" s="71">
        <v>185.6</v>
      </c>
      <c r="DC8" s="71">
        <v>0</v>
      </c>
      <c r="DD8" s="71">
        <v>0</v>
      </c>
      <c r="DE8" s="71">
        <v>254</v>
      </c>
      <c r="DF8" s="71">
        <v>280</v>
      </c>
      <c r="DG8" s="71">
        <v>239.6</v>
      </c>
      <c r="DH8" s="71">
        <v>224.1</v>
      </c>
      <c r="DI8" s="71">
        <v>155.19999999999999</v>
      </c>
      <c r="DJ8" s="68">
        <v>103.6</v>
      </c>
      <c r="DK8" s="71">
        <v>310.8</v>
      </c>
      <c r="DL8" s="71">
        <v>303.89999999999998</v>
      </c>
      <c r="DM8" s="71">
        <v>287.3</v>
      </c>
      <c r="DN8" s="71">
        <v>284.3</v>
      </c>
      <c r="DO8" s="71">
        <v>283.3</v>
      </c>
      <c r="DP8" s="71">
        <v>136.69999999999999</v>
      </c>
      <c r="DQ8" s="71">
        <v>138.9</v>
      </c>
      <c r="DR8" s="71">
        <v>139.69999999999999</v>
      </c>
      <c r="DS8" s="71">
        <v>139.30000000000001</v>
      </c>
      <c r="DT8" s="71">
        <v>136.30000000000001</v>
      </c>
      <c r="DU8" s="68">
        <v>199.3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US-G0274</dc:creator>
  <cp:lastModifiedBy>Windows ユーザー</cp:lastModifiedBy>
  <cp:lastPrinted>2020-02-07T02:15:07Z</cp:lastPrinted>
  <dcterms:created xsi:type="dcterms:W3CDTF">2020-02-06T12:34:53Z</dcterms:created>
  <dcterms:modified xsi:type="dcterms:W3CDTF">2020-02-07T04:36:58Z</dcterms:modified>
</cp:coreProperties>
</file>