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新しいフォルダー (2)\"/>
    </mc:Choice>
  </mc:AlternateContent>
  <workbookProtection workbookAlgorithmName="SHA-512" workbookHashValue="O86o5MZwawFfHomfYoLu7Ty9bwLvFWGga7Ia3x0lZxCFP5Iu+WEUdGEYc9Nts/607jxJNo7sH8xMiT6ywtLXGw==" workbookSaltValue="XUE6/EqgR5zPOvr2SlhzR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EL53" i="4"/>
  <c r="BG53" i="4"/>
  <c r="AN53" i="4"/>
  <c r="LH52" i="4"/>
  <c r="KO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JQ8" i="4"/>
  <c r="HX8" i="4"/>
  <c r="FJ8" i="4"/>
  <c r="CF8" i="4"/>
  <c r="AQ8" i="4"/>
  <c r="B8" i="4"/>
  <c r="BZ76" i="4" l="1"/>
  <c r="MI76" i="4"/>
  <c r="HJ51" i="4"/>
  <c r="MA30" i="4"/>
  <c r="CS51" i="4"/>
  <c r="HJ30" i="4"/>
  <c r="IT76" i="4"/>
  <c r="MA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51" i="4"/>
  <c r="BG30" i="4"/>
  <c r="KO51" i="4"/>
  <c r="AV76" i="4"/>
  <c r="LE76" i="4"/>
  <c r="FX51" i="4"/>
  <c r="KO30" i="4"/>
  <c r="FX30" i="4"/>
  <c r="KP76" i="4"/>
  <c r="HA76" i="4"/>
  <c r="AN51" i="4"/>
  <c r="FE30" i="4"/>
  <c r="AN30" i="4"/>
  <c r="FE51" i="4"/>
  <c r="JV30" i="4"/>
  <c r="AG76" i="4"/>
  <c r="JV51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<sst xmlns="http://schemas.openxmlformats.org/spreadsheetml/2006/main" count="278" uniqueCount="130">
  <si>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</si>
  <si>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</si>
  <si>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</si>
  <si>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</si>
  <si>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</si>
  <si>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</si>
  <si>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</si>
  <si>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</si>
  <si>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</si>
  <si>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</si>
  <si>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</si>
  <si>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</si>
  <si>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</si>
  <si>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</si>
  <si>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</si>
  <si>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</si>
  <si>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</si>
  <si>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</si>
  <si>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</si>
  <si>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</si>
  <si>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</si>
  <si>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</si>
  <si>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</si>
  <si>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</si>
  <si>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</si>
  <si>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</si>
  <si>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</si>
  <si>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</si>
  <si>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</si>
  <si>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</si>
  <si>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</si>
  <si>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</si>
  <si>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</si>
  <si>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</si>
  <si>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</si>
  <si>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</si>
  <si>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</si>
  <si>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</si>
  <si>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</si>
  <si>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</si>
  <si>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</si>
  <si>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</si>
  <si>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</si>
  <si>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</si>
  <si>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</si>
  <si>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</si>
  <si>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</si>
  <si>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</si>
  <si>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</si>
  <si>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</si>
  <si>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</si>
  <si>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</si>
  <si>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</si>
  <si>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</si>
  <si>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</si>
  <si>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</si>
  <si>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</si>
  <si>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</si>
  <si>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</si>
  <si>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</si>
  <si>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</si>
  <si>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</si>
  <si>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</si>
  <si>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</si>
  <si>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</si>
  <si>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</si>
  <si>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</si>
  <si>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</si>
  <si>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</si>
  <si>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</si>
  <si>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</si>
  <si>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</si>
  <si>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</si>
  <si>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</si>
  <si>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</si>
  <si>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</si>
  <si>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</si>
  <si>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</si>
  <si>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</si>
  <si>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</si>
  <si>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</si>
  <si>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</si>
  <si>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</si>
  <si>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</si>
  <si>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</si>
  <si>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</si>
  <si>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</si>
  <si>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</si>
  <si>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</si>
  <si>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</si>
  <si>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</si>
  <si>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</si>
  <si>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</si>
  <si>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</si>
  <si>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</si>
  <si>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</si>
  <si>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</si>
  <si>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</si>
  <si>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</si>
  <si>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</si>
  <si>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</si>
  <si>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</si>
  <si>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</si>
  <si>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</si>
  <si>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</si>
  <si>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</si>
  <si>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</si>
  <si>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</si>
  <si>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</si>
  <si>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紀伊田辺駅前駐車場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</si>
  <si>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</si>
  <si>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</si>
  <si>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</si>
  <si>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</si>
  <si>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</si>
  <si>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</si>
  <si>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</si>
  <si>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</si>
  <si>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</si>
  <si>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</si>
  <si>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</si>
  <si>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</si>
  <si>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</si>
  <si>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</si>
  <si>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</si>
  <si>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</si>
  <si>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平成25年度の駅前広場整備事業に伴い改修を実施しています。今後も設備機器等の改修については、計画的に取り組んでまいります。</t>
    <phoneticPr fontId="5"/>
  </si>
  <si>
    <t>　稼働率については昨年と同水準であり、類似施設平均値に比べて高い利用率を維持しており、効率的に活用されています。今後も利用者の利便性の維持・向上に努めてまいります。</t>
    <rPh sb="1" eb="3">
      <t>カドウ</t>
    </rPh>
    <rPh sb="3" eb="4">
      <t>リツ</t>
    </rPh>
    <rPh sb="12" eb="15">
      <t>ドウスイジュン</t>
    </rPh>
    <phoneticPr fontId="5"/>
  </si>
  <si>
    <t>　JR紀伊田辺駅の駅舎建替が完了し、景観まちづくり刷新事業によるシェードや商業施設建設に伴う中心市街地への流入人口の増加に伴い、今後、利用者数・売上等収益の増加が見込まれます。今後も引き続き、健全な駐車場運営に努めてまいります。</t>
    <rPh sb="14" eb="16">
      <t>カンリョウ</t>
    </rPh>
    <rPh sb="37" eb="39">
      <t>ショウギョウ</t>
    </rPh>
    <rPh sb="39" eb="41">
      <t>シセツ</t>
    </rPh>
    <rPh sb="41" eb="43">
      <t>ケンセツ</t>
    </rPh>
    <phoneticPr fontId="5"/>
  </si>
  <si>
    <t>　収益的収支比率については、昨年より改善しており、類似施設平均値とほぼ同水準となっています。売上高GOP比率は昨年よりやや改善しています。今後も施設設備の維持管理費の節減を図り、安定した経営に努めてまいります。</t>
    <rPh sb="18" eb="20">
      <t>カイゼン</t>
    </rPh>
    <rPh sb="35" eb="36">
      <t>オナ</t>
    </rPh>
    <rPh sb="36" eb="38">
      <t>スイジュン</t>
    </rPh>
    <rPh sb="61" eb="63">
      <t>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</si>
</sst>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395.7</c:v>
                </c:pt>
                <c:pt idx="1">
                  <c:v>348.4</c:v>
                </c:pt>
                <c:pt idx="2">
                  <c:v>424.9</c:v>
                </c:pt>
                <c:pt idx="3">
                  <c:v>376.8</c:v>
                </c:pt>
                <c:pt idx="4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B-42B0-A4FB-CD2AFEAA6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515552"/>
        <c:axId val="34751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B-42B0-A4FB-CD2AFEAA6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15552"/>
        <c:axId val="347513984"/>
      </c:lineChart>
      <c:dateAx>
        <c:axId val="3475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513984"/>
        <c:crosses val="autoZero"/>
        <c:auto val="1"/>
        <c:lblOffset val="100"/>
        <c:baseTimeUnit val="years"/>
      </c:dateAx>
      <c:valAx>
        <c:axId val="34751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751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9-47D5-9A7A-05ED387C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514376"/>
        <c:axId val="34751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9-47D5-9A7A-05ED387C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14376"/>
        <c:axId val="347514768"/>
      </c:lineChart>
      <c:dateAx>
        <c:axId val="34751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514768"/>
        <c:crosses val="autoZero"/>
        <c:auto val="1"/>
        <c:lblOffset val="100"/>
        <c:baseTimeUnit val="years"/>
      </c:dateAx>
      <c:valAx>
        <c:axId val="34751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7514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478-4738-8942-99F67A56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509672"/>
        <c:axId val="34959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8-4738-8942-99F67A56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9672"/>
        <c:axId val="349598848"/>
      </c:lineChart>
      <c:dateAx>
        <c:axId val="34750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8848"/>
        <c:crosses val="autoZero"/>
        <c:auto val="1"/>
        <c:lblOffset val="100"/>
        <c:baseTimeUnit val="years"/>
      </c:dateAx>
      <c:valAx>
        <c:axId val="34959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7509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172-4E8B-9542-D6140791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00024"/>
        <c:axId val="34959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2-4E8B-9542-D6140791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00024"/>
        <c:axId val="349594536"/>
      </c:lineChart>
      <c:dateAx>
        <c:axId val="34960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4536"/>
        <c:crosses val="autoZero"/>
        <c:auto val="1"/>
        <c:lblOffset val="100"/>
        <c:baseTimeUnit val="years"/>
      </c:dateAx>
      <c:valAx>
        <c:axId val="34959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9600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8-4433-9381-FFEDC7A9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96104"/>
        <c:axId val="34959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8-4433-9381-FFEDC7A9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596104"/>
        <c:axId val="349597280"/>
      </c:lineChart>
      <c:dateAx>
        <c:axId val="34959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7280"/>
        <c:crosses val="autoZero"/>
        <c:auto val="1"/>
        <c:lblOffset val="100"/>
        <c:baseTimeUnit val="years"/>
      </c:dateAx>
      <c:valAx>
        <c:axId val="34959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9596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2-4B65-95DA-1C26481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600416"/>
        <c:axId val="34959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2-4B65-95DA-1C26481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00416"/>
        <c:axId val="349597672"/>
      </c:lineChart>
      <c:dateAx>
        <c:axId val="34960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7672"/>
        <c:crosses val="autoZero"/>
        <c:auto val="1"/>
        <c:lblOffset val="100"/>
        <c:baseTimeUnit val="years"/>
      </c:dateAx>
      <c:valAx>
        <c:axId val="34959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960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488.9</c:v>
                </c:pt>
                <c:pt idx="1">
                  <c:v>466.7</c:v>
                </c:pt>
                <c:pt idx="2">
                  <c:v>500</c:v>
                </c:pt>
                <c:pt idx="3">
                  <c:v>511.1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E-4E79-9609-3EEC623B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95320"/>
        <c:axId val="34959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E-4E79-9609-3EEC623B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595320"/>
        <c:axId val="349598064"/>
      </c:lineChart>
      <c:dateAx>
        <c:axId val="34959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8064"/>
        <c:crosses val="autoZero"/>
        <c:auto val="1"/>
        <c:lblOffset val="100"/>
        <c:baseTimeUnit val="years"/>
      </c:dateAx>
      <c:valAx>
        <c:axId val="34959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9595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74.7</c:v>
                </c:pt>
                <c:pt idx="1">
                  <c:v>71.3</c:v>
                </c:pt>
                <c:pt idx="2">
                  <c:v>76.5</c:v>
                </c:pt>
                <c:pt idx="3">
                  <c:v>73.5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0-43EB-8419-57DCBF3B2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99632"/>
        <c:axId val="3495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0-43EB-8419-57DCBF3B2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599632"/>
        <c:axId val="349593360"/>
      </c:lineChart>
      <c:dateAx>
        <c:axId val="34959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3360"/>
        <c:crosses val="autoZero"/>
        <c:auto val="1"/>
        <c:lblOffset val="100"/>
        <c:baseTimeUnit val="years"/>
      </c:dateAx>
      <c:valAx>
        <c:axId val="3495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959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2478</c:v>
                </c:pt>
                <c:pt idx="1">
                  <c:v>2067</c:v>
                </c:pt>
                <c:pt idx="2">
                  <c:v>2401</c:v>
                </c:pt>
                <c:pt idx="3">
                  <c:v>2361</c:v>
                </c:pt>
                <c:pt idx="4">
                  <c:v>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9-49BA-97EF-95A91E3C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96888"/>
        <c:axId val="34959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9-49BA-97EF-95A91E3C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596888"/>
        <c:axId val="349596496"/>
      </c:lineChart>
      <c:dateAx>
        <c:axId val="349596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9596496"/>
        <c:crosses val="autoZero"/>
        <c:auto val="1"/>
        <c:lblOffset val="100"/>
        <c:baseTimeUnit val="years"/>
      </c:dateAx>
      <c:valAx>
        <c:axId val="34959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9596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25" zoomScaleNormal="100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和歌山県田辺市　紀伊田辺駅前駐車場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342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395.7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348.4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424.9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376.8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431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488.9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466.7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511.1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74.7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71.3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76.5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73.5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76.8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2478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2067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2401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2361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2446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17562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ZBca0iFomJaLPvZnjv6QPdKJcv4UCW2D/0o7iKrt+tZtbPN156QfZSql8UguHOORpu2jvyDOReg1zDUnDODGQ==" saltValue="Ux60VYaXr7qkPUXCcOJ+r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91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99</v>
      </c>
      <c r="AW5" s="59" t="s">
        <v>100</v>
      </c>
      <c r="AX5" s="59" t="s">
        <v>103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102</v>
      </c>
      <c r="BG5" s="59" t="s">
        <v>99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102</v>
      </c>
      <c r="BR5" s="59" t="s">
        <v>99</v>
      </c>
      <c r="BS5" s="59" t="s">
        <v>100</v>
      </c>
      <c r="BT5" s="59" t="s">
        <v>103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102</v>
      </c>
      <c r="CC5" s="59" t="s">
        <v>99</v>
      </c>
      <c r="CD5" s="59" t="s">
        <v>100</v>
      </c>
      <c r="CE5" s="59" t="s">
        <v>103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102</v>
      </c>
      <c r="CP5" s="59" t="s">
        <v>99</v>
      </c>
      <c r="CQ5" s="59" t="s">
        <v>90</v>
      </c>
      <c r="CR5" s="59" t="s">
        <v>103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103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102</v>
      </c>
      <c r="DL5" s="59" t="s">
        <v>89</v>
      </c>
      <c r="DM5" s="59" t="s">
        <v>100</v>
      </c>
      <c r="DN5" s="59" t="s">
        <v>103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104</v>
      </c>
      <c r="B6" s="60">
        <f>B8</f>
        <v>2018</v>
      </c>
      <c r="C6" s="60">
        <f t="shared" ref="C6:X6" si="1">C8</f>
        <v>302066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和歌山県田辺市</v>
      </c>
      <c r="I6" s="60" t="str">
        <f t="shared" si="1"/>
        <v>紀伊田辺駅前駐車場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28</v>
      </c>
      <c r="S6" s="62" t="str">
        <f t="shared" si="1"/>
        <v>駅</v>
      </c>
      <c r="T6" s="62" t="str">
        <f t="shared" si="1"/>
        <v>無</v>
      </c>
      <c r="U6" s="63">
        <f t="shared" si="1"/>
        <v>342</v>
      </c>
      <c r="V6" s="63">
        <f t="shared" si="1"/>
        <v>9</v>
      </c>
      <c r="W6" s="63">
        <f t="shared" si="1"/>
        <v>200</v>
      </c>
      <c r="X6" s="62" t="str">
        <f t="shared" si="1"/>
        <v>導入なし</v>
      </c>
      <c r="Y6" s="64">
        <f>IF(Y8="-",NA(),Y8)</f>
        <v>395.7</v>
      </c>
      <c r="Z6" s="64">
        <f t="shared" ref="Z6:AH6" si="2">IF(Z8="-",NA(),Z8)</f>
        <v>348.4</v>
      </c>
      <c r="AA6" s="64">
        <f t="shared" si="2"/>
        <v>424.9</v>
      </c>
      <c r="AB6" s="64">
        <f t="shared" si="2"/>
        <v>376.8</v>
      </c>
      <c r="AC6" s="64">
        <f t="shared" si="2"/>
        <v>431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74.7</v>
      </c>
      <c r="BG6" s="64">
        <f t="shared" ref="BG6:BO6" si="5">IF(BG8="-",NA(),BG8)</f>
        <v>71.3</v>
      </c>
      <c r="BH6" s="64">
        <f t="shared" si="5"/>
        <v>76.5</v>
      </c>
      <c r="BI6" s="64">
        <f t="shared" si="5"/>
        <v>73.5</v>
      </c>
      <c r="BJ6" s="64">
        <f t="shared" si="5"/>
        <v>76.8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2478</v>
      </c>
      <c r="BR6" s="65">
        <f t="shared" ref="BR6:BZ6" si="6">IF(BR8="-",NA(),BR8)</f>
        <v>2067</v>
      </c>
      <c r="BS6" s="65">
        <f t="shared" si="6"/>
        <v>2401</v>
      </c>
      <c r="BT6" s="65">
        <f t="shared" si="6"/>
        <v>2361</v>
      </c>
      <c r="BU6" s="65">
        <f t="shared" si="6"/>
        <v>2446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17562</v>
      </c>
      <c r="CN6" s="63">
        <f t="shared" si="7"/>
        <v>1000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488.9</v>
      </c>
      <c r="DL6" s="64">
        <f t="shared" ref="DL6:DT6" si="9">IF(DL8="-",NA(),DL8)</f>
        <v>466.7</v>
      </c>
      <c r="DM6" s="64">
        <f t="shared" si="9"/>
        <v>500</v>
      </c>
      <c r="DN6" s="64">
        <f t="shared" si="9"/>
        <v>511.1</v>
      </c>
      <c r="DO6" s="64">
        <f t="shared" si="9"/>
        <v>500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106</v>
      </c>
      <c r="B7" s="60">
        <f t="shared" ref="B7:X7" si="10">B8</f>
        <v>2018</v>
      </c>
      <c r="C7" s="60">
        <f t="shared" si="10"/>
        <v>302066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和歌山県　田辺市</v>
      </c>
      <c r="I7" s="60" t="str">
        <f t="shared" si="10"/>
        <v>紀伊田辺駅前駐車場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28</v>
      </c>
      <c r="S7" s="62" t="str">
        <f t="shared" si="10"/>
        <v>駅</v>
      </c>
      <c r="T7" s="62" t="str">
        <f t="shared" si="10"/>
        <v>無</v>
      </c>
      <c r="U7" s="63">
        <f t="shared" si="10"/>
        <v>342</v>
      </c>
      <c r="V7" s="63">
        <f t="shared" si="10"/>
        <v>9</v>
      </c>
      <c r="W7" s="63">
        <f t="shared" si="10"/>
        <v>200</v>
      </c>
      <c r="X7" s="62" t="str">
        <f t="shared" si="10"/>
        <v>導入なし</v>
      </c>
      <c r="Y7" s="64">
        <f>Y8</f>
        <v>395.7</v>
      </c>
      <c r="Z7" s="64">
        <f t="shared" ref="Z7:AH7" si="11">Z8</f>
        <v>348.4</v>
      </c>
      <c r="AA7" s="64">
        <f t="shared" si="11"/>
        <v>424.9</v>
      </c>
      <c r="AB7" s="64">
        <f t="shared" si="11"/>
        <v>376.8</v>
      </c>
      <c r="AC7" s="64">
        <f t="shared" si="11"/>
        <v>431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74.7</v>
      </c>
      <c r="BG7" s="64">
        <f t="shared" ref="BG7:BO7" si="14">BG8</f>
        <v>71.3</v>
      </c>
      <c r="BH7" s="64">
        <f t="shared" si="14"/>
        <v>76.5</v>
      </c>
      <c r="BI7" s="64">
        <f t="shared" si="14"/>
        <v>73.5</v>
      </c>
      <c r="BJ7" s="64">
        <f t="shared" si="14"/>
        <v>76.8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2478</v>
      </c>
      <c r="BR7" s="65">
        <f t="shared" ref="BR7:BZ7" si="15">BR8</f>
        <v>2067</v>
      </c>
      <c r="BS7" s="65">
        <f t="shared" si="15"/>
        <v>2401</v>
      </c>
      <c r="BT7" s="65">
        <f t="shared" si="15"/>
        <v>2361</v>
      </c>
      <c r="BU7" s="65">
        <f t="shared" si="15"/>
        <v>2446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17562</v>
      </c>
      <c r="CN7" s="63">
        <f>CN8</f>
        <v>1000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488.9</v>
      </c>
      <c r="DL7" s="64">
        <f t="shared" ref="DL7:DT7" si="17">DL8</f>
        <v>466.7</v>
      </c>
      <c r="DM7" s="64">
        <f t="shared" si="17"/>
        <v>500</v>
      </c>
      <c r="DN7" s="64">
        <f t="shared" si="17"/>
        <v>511.1</v>
      </c>
      <c r="DO7" s="64">
        <f t="shared" si="17"/>
        <v>500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2">
      <c r="A8" s="49"/>
      <c r="B8" s="67">
        <v>2018</v>
      </c>
      <c r="C8" s="67">
        <v>302066</v>
      </c>
      <c r="D8" s="67">
        <v>47</v>
      </c>
      <c r="E8" s="67">
        <v>14</v>
      </c>
      <c r="F8" s="67">
        <v>0</v>
      </c>
      <c r="G8" s="67">
        <v>1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28</v>
      </c>
      <c r="S8" s="69" t="s">
        <v>118</v>
      </c>
      <c r="T8" s="69" t="s">
        <v>119</v>
      </c>
      <c r="U8" s="70">
        <v>342</v>
      </c>
      <c r="V8" s="70">
        <v>9</v>
      </c>
      <c r="W8" s="70">
        <v>200</v>
      </c>
      <c r="X8" s="69" t="s">
        <v>120</v>
      </c>
      <c r="Y8" s="71">
        <v>395.7</v>
      </c>
      <c r="Z8" s="71">
        <v>348.4</v>
      </c>
      <c r="AA8" s="71">
        <v>424.9</v>
      </c>
      <c r="AB8" s="71">
        <v>376.8</v>
      </c>
      <c r="AC8" s="71">
        <v>431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74.7</v>
      </c>
      <c r="BG8" s="71">
        <v>71.3</v>
      </c>
      <c r="BH8" s="71">
        <v>76.5</v>
      </c>
      <c r="BI8" s="71">
        <v>73.5</v>
      </c>
      <c r="BJ8" s="71">
        <v>76.8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2478</v>
      </c>
      <c r="BR8" s="72">
        <v>2067</v>
      </c>
      <c r="BS8" s="72">
        <v>2401</v>
      </c>
      <c r="BT8" s="73">
        <v>2361</v>
      </c>
      <c r="BU8" s="73">
        <v>2446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17562</v>
      </c>
      <c r="CN8" s="70">
        <v>1000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488.9</v>
      </c>
      <c r="DL8" s="71">
        <v>466.7</v>
      </c>
      <c r="DM8" s="71">
        <v>500</v>
      </c>
      <c r="DN8" s="71">
        <v>511.1</v>
      </c>
      <c r="DO8" s="71">
        <v>500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US-G0274</dc:creator>
  <cp:lastModifiedBy>Windows ユーザー</cp:lastModifiedBy>
  <cp:lastPrinted>2020-02-06T12:43:20Z</cp:lastPrinted>
  <dcterms:created xsi:type="dcterms:W3CDTF">2020-02-06T12:33:17Z</dcterms:created>
  <dcterms:modified xsi:type="dcterms:W3CDTF">2020-02-07T02:14:16Z</dcterms:modified>
</cp:coreProperties>
</file>