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新しいフォルダー (2)\"/>
    </mc:Choice>
  </mc:AlternateContent>
  <workbookProtection workbookAlgorithmName="SHA-512" workbookHashValue="89PpOoo1RLe5AUjn54e7JmsTgE1lxRyK7Hvd8OpHkEvc8lwAHfkDsA6NyYPzFrlcLP5X2OrRwOrhIYkn+T/Syw==" workbookSaltValue="4X2RwtKF3BgE/3Ydixw//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BG30" i="4"/>
  <c r="HP76" i="4"/>
  <c r="BG51" i="4"/>
  <c r="AV76" i="4"/>
  <c r="KO51" i="4"/>
  <c r="FX51" i="4"/>
  <c r="KO30" i="4"/>
  <c r="FX30" i="4"/>
  <c r="LE76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<sst xmlns="http://schemas.openxmlformats.org/spreadsheetml/2006/main" count="278" uniqueCount="129">
  <si>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</si>
  <si>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</si>
  <si>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</si>
  <si>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</si>
  <si>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</si>
  <si>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</si>
  <si>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</si>
  <si>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</si>
  <si>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</si>
  <si>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</si>
  <si>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</si>
  <si>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</si>
  <si>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</si>
  <si>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</si>
  <si>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</si>
  <si>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</si>
  <si>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</si>
  <si>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</si>
  <si>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</si>
  <si>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</si>
  <si>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</si>
  <si>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</si>
  <si>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</si>
  <si>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</si>
  <si>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</si>
  <si>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</si>
  <si>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</si>
  <si>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</si>
  <si>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</si>
  <si>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</si>
  <si>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</si>
  <si>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</si>
  <si>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</si>
  <si>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</si>
  <si>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</si>
  <si>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</si>
  <si>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</si>
  <si>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</si>
  <si>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</si>
  <si>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</si>
  <si>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</si>
  <si>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</si>
  <si>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</si>
  <si>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</si>
  <si>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</si>
  <si>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</si>
  <si>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</si>
  <si>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</si>
  <si>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</si>
  <si>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</si>
  <si>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</si>
  <si>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</si>
  <si>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</si>
  <si>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</si>
  <si>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</si>
  <si>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</si>
  <si>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</si>
  <si>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</si>
  <si>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</si>
  <si>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</si>
  <si>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</si>
  <si>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</si>
  <si>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</si>
  <si>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</si>
  <si>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</si>
  <si>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</si>
  <si>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</si>
  <si>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</si>
  <si>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</si>
  <si>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</si>
  <si>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</si>
  <si>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</si>
  <si>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</si>
  <si>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</si>
  <si>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</si>
  <si>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</si>
  <si>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</si>
  <si>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</si>
  <si>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</si>
  <si>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</si>
  <si>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</si>
  <si>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</si>
  <si>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</si>
  <si>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</si>
  <si>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</si>
  <si>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</si>
  <si>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</si>
  <si>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</si>
  <si>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</si>
  <si>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</si>
  <si>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</si>
  <si>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</si>
  <si>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</si>
  <si>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</si>
  <si>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</si>
  <si>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</si>
  <si>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</si>
  <si>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</si>
  <si>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</si>
  <si>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</si>
  <si>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</si>
  <si>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</si>
  <si>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</si>
  <si>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</si>
  <si>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</si>
  <si>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</si>
  <si>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</si>
  <si>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和歌山県　田辺市</t>
  </si>
  <si>
    <t>扇ヶ浜海岸駐車場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</si>
  <si>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</si>
  <si>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</si>
  <si>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</si>
  <si>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</si>
  <si>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</si>
  <si>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</si>
  <si>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</si>
  <si>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</si>
  <si>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</si>
  <si>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</si>
  <si>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</si>
  <si>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</si>
  <si>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</si>
  <si>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</si>
  <si>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</si>
  <si>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</si>
  <si>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駐車場整備時の起債償還により収益的収支は赤字となっており、起債償還が終了する令和６年度頃まではこの状況が続くものと見込まれます。</t>
    <rPh sb="0" eb="3">
      <t>チュウシャジョウ</t>
    </rPh>
    <rPh sb="3" eb="5">
      <t>セイビ</t>
    </rPh>
    <rPh sb="5" eb="6">
      <t>ジ</t>
    </rPh>
    <rPh sb="7" eb="9">
      <t>キサイ</t>
    </rPh>
    <rPh sb="9" eb="11">
      <t>ショウカン</t>
    </rPh>
    <rPh sb="14" eb="17">
      <t>シュウエキテキ</t>
    </rPh>
    <rPh sb="17" eb="19">
      <t>シュウシ</t>
    </rPh>
    <rPh sb="20" eb="22">
      <t>アカジ</t>
    </rPh>
    <rPh sb="29" eb="31">
      <t>キサイ</t>
    </rPh>
    <rPh sb="31" eb="33">
      <t>ショウカン</t>
    </rPh>
    <rPh sb="34" eb="36">
      <t>シュウリョウ</t>
    </rPh>
    <rPh sb="38" eb="40">
      <t>レイワ</t>
    </rPh>
    <rPh sb="41" eb="43">
      <t>ネンド</t>
    </rPh>
    <rPh sb="43" eb="44">
      <t>ゴロ</t>
    </rPh>
    <rPh sb="49" eb="51">
      <t>ジョウキョウ</t>
    </rPh>
    <rPh sb="52" eb="53">
      <t>ツヅ</t>
    </rPh>
    <rPh sb="57" eb="59">
      <t>ミコ</t>
    </rPh>
    <phoneticPr fontId="5"/>
  </si>
  <si>
    <t>駐車場整備後15年以上が経過しており、平成25年度には管制機器の更新を行っています。
近い将来、管制機器の再更新が見込まれるため、計画的に更新を行ってまいります。</t>
    <rPh sb="0" eb="3">
      <t>チュウシャジョウ</t>
    </rPh>
    <rPh sb="3" eb="5">
      <t>セイビ</t>
    </rPh>
    <rPh sb="5" eb="6">
      <t>ゴ</t>
    </rPh>
    <rPh sb="8" eb="11">
      <t>ネンイジョウ</t>
    </rPh>
    <rPh sb="12" eb="14">
      <t>ケイカ</t>
    </rPh>
    <rPh sb="19" eb="21">
      <t>ヘイセイ</t>
    </rPh>
    <rPh sb="23" eb="25">
      <t>ネンド</t>
    </rPh>
    <rPh sb="27" eb="29">
      <t>カンセイ</t>
    </rPh>
    <rPh sb="29" eb="31">
      <t>キキ</t>
    </rPh>
    <rPh sb="32" eb="34">
      <t>コウシン</t>
    </rPh>
    <rPh sb="35" eb="36">
      <t>オコナ</t>
    </rPh>
    <rPh sb="43" eb="44">
      <t>チカ</t>
    </rPh>
    <rPh sb="45" eb="47">
      <t>ショウライ</t>
    </rPh>
    <rPh sb="48" eb="50">
      <t>カンセイ</t>
    </rPh>
    <rPh sb="50" eb="52">
      <t>キキ</t>
    </rPh>
    <rPh sb="53" eb="54">
      <t>サイ</t>
    </rPh>
    <rPh sb="54" eb="56">
      <t>コウシン</t>
    </rPh>
    <rPh sb="57" eb="59">
      <t>ミコ</t>
    </rPh>
    <rPh sb="65" eb="68">
      <t>ケイカクテキ</t>
    </rPh>
    <rPh sb="69" eb="71">
      <t>コウシン</t>
    </rPh>
    <rPh sb="72" eb="73">
      <t>オコナ</t>
    </rPh>
    <phoneticPr fontId="5"/>
  </si>
  <si>
    <t>当駐車場の利用者については、近接する紀南文化会館や扇ヶ浜公園利用者、夏場における扇ヶ浜海水浴場への来場者が主となっており、年間を通して稼働率が高い状況となっております。
今後は、隣接地に建設中の新武道館や扇ヶ浜海岸の再整備等に伴い、利用者の増加が期待されています。</t>
    <rPh sb="0" eb="1">
      <t>トウ</t>
    </rPh>
    <rPh sb="1" eb="4">
      <t>チュウシャジョウ</t>
    </rPh>
    <rPh sb="5" eb="8">
      <t>リヨウシャ</t>
    </rPh>
    <rPh sb="14" eb="16">
      <t>キンセツ</t>
    </rPh>
    <rPh sb="18" eb="20">
      <t>キナン</t>
    </rPh>
    <rPh sb="20" eb="22">
      <t>ブンカ</t>
    </rPh>
    <rPh sb="22" eb="24">
      <t>カイカン</t>
    </rPh>
    <rPh sb="25" eb="26">
      <t>オオギ</t>
    </rPh>
    <rPh sb="27" eb="28">
      <t>ハマ</t>
    </rPh>
    <rPh sb="28" eb="30">
      <t>コウエン</t>
    </rPh>
    <rPh sb="30" eb="33">
      <t>リヨウシャ</t>
    </rPh>
    <rPh sb="34" eb="36">
      <t>ナツバ</t>
    </rPh>
    <rPh sb="40" eb="41">
      <t>オオギ</t>
    </rPh>
    <rPh sb="42" eb="43">
      <t>ハマ</t>
    </rPh>
    <rPh sb="43" eb="46">
      <t>カイスイヨク</t>
    </rPh>
    <rPh sb="46" eb="47">
      <t>ジョウ</t>
    </rPh>
    <rPh sb="49" eb="52">
      <t>ライジョウシャ</t>
    </rPh>
    <rPh sb="53" eb="54">
      <t>オモ</t>
    </rPh>
    <rPh sb="61" eb="63">
      <t>ネンカン</t>
    </rPh>
    <rPh sb="64" eb="65">
      <t>トオ</t>
    </rPh>
    <rPh sb="67" eb="69">
      <t>カドウ</t>
    </rPh>
    <rPh sb="69" eb="70">
      <t>リツ</t>
    </rPh>
    <rPh sb="71" eb="72">
      <t>タカ</t>
    </rPh>
    <rPh sb="73" eb="75">
      <t>ジョウキョウ</t>
    </rPh>
    <rPh sb="85" eb="87">
      <t>コンゴ</t>
    </rPh>
    <rPh sb="89" eb="92">
      <t>リンセツチ</t>
    </rPh>
    <rPh sb="93" eb="96">
      <t>ケンセツチュウ</t>
    </rPh>
    <rPh sb="97" eb="98">
      <t>シン</t>
    </rPh>
    <rPh sb="98" eb="101">
      <t>ブドウカン</t>
    </rPh>
    <rPh sb="102" eb="103">
      <t>オオギ</t>
    </rPh>
    <rPh sb="104" eb="105">
      <t>ハマ</t>
    </rPh>
    <rPh sb="105" eb="107">
      <t>カイガン</t>
    </rPh>
    <rPh sb="108" eb="111">
      <t>サイセイビ</t>
    </rPh>
    <rPh sb="111" eb="112">
      <t>トウ</t>
    </rPh>
    <rPh sb="113" eb="114">
      <t>トモナ</t>
    </rPh>
    <rPh sb="116" eb="119">
      <t>リヨウシャ</t>
    </rPh>
    <rPh sb="120" eb="122">
      <t>ゾウカ</t>
    </rPh>
    <rPh sb="123" eb="125">
      <t>キタイ</t>
    </rPh>
    <phoneticPr fontId="5"/>
  </si>
  <si>
    <t>起債償還が終了する令和６年度頃までは引き続き厳しい経営状態が続くと見込まれるものの、新武道館や扇ヶ浜海岸の再整備等により、収益の増加が期待することができます。
今後も引き続き、健全な駐車場経営に努めてまいります。</t>
    <rPh sb="0" eb="2">
      <t>キサイ</t>
    </rPh>
    <rPh sb="2" eb="4">
      <t>ショウカン</t>
    </rPh>
    <rPh sb="5" eb="7">
      <t>シュウリョウ</t>
    </rPh>
    <rPh sb="9" eb="11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</si>
</sst>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305.39999999999998</c:v>
                </c:pt>
                <c:pt idx="1">
                  <c:v>274.10000000000002</c:v>
                </c:pt>
                <c:pt idx="2">
                  <c:v>293.2</c:v>
                </c:pt>
                <c:pt idx="3">
                  <c:v>94</c:v>
                </c:pt>
                <c:pt idx="4">
                  <c:v>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3-49C5-B928-BDFFE2832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3-49C5-B928-BDFFE2832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387.6</c:v>
                </c:pt>
                <c:pt idx="4">
                  <c:v>338.5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1-4BA3-884E-73C422674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1-4BA3-884E-73C422674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153-40C5-8A0D-50ACC62D0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3-40C5-8A0D-50ACC62D0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FD-4031-BEAD-93B798E74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D-4031-BEAD-93B798E74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2-4AD4-99F3-98C740EE5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2-4AD4-99F3-98C740EE5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0-452F-ADCB-A2E656E0F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0-452F-ADCB-A2E656E0F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157.5</c:v>
                </c:pt>
                <c:pt idx="1">
                  <c:v>165.5</c:v>
                </c:pt>
                <c:pt idx="2">
                  <c:v>165.7</c:v>
                </c:pt>
                <c:pt idx="3">
                  <c:v>168.8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A-4082-8B81-4FF22263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A-4082-8B81-4FF22263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63</c:v>
                </c:pt>
                <c:pt idx="2">
                  <c:v>65.5</c:v>
                </c:pt>
                <c:pt idx="3">
                  <c:v>63</c:v>
                </c:pt>
                <c:pt idx="4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9-42FF-B8A3-4C19B842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9-42FF-B8A3-4C19B842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8727</c:v>
                </c:pt>
                <c:pt idx="1">
                  <c:v>9125</c:v>
                </c:pt>
                <c:pt idx="2">
                  <c:v>8541</c:v>
                </c:pt>
                <c:pt idx="3">
                  <c:v>8704</c:v>
                </c:pt>
                <c:pt idx="4">
                  <c:v>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5-4D1A-9EC3-3E992881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5-4D1A-9EC3-3E992881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D83" sqref="ND83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和歌山県田辺市　扇ヶ浜海岸駐車場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10706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414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500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305.39999999999998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274.10000000000002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293.2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87.1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157.5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165.5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165.7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168.8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171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67.2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65.5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58.1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8727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9125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8541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8704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7648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155026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2500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387.6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338.5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OuWRPzmyS3C+FgqC8Si/hokzS9/idOobSNhDTi+lQfVELlli3pbucuLDi5pXOCHy8KTW6wWcARIL9UlJNqiKw==" saltValue="2uAQwRfzFT2kmigJfUXaf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100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100</v>
      </c>
      <c r="BI5" s="59" t="s">
        <v>101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100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100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102</v>
      </c>
      <c r="CP5" s="59" t="s">
        <v>90</v>
      </c>
      <c r="CQ5" s="59" t="s">
        <v>100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100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103</v>
      </c>
      <c r="B6" s="60">
        <f>B8</f>
        <v>2018</v>
      </c>
      <c r="C6" s="60">
        <f t="shared" ref="C6:X6" si="1">C8</f>
        <v>302066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和歌山県田辺市</v>
      </c>
      <c r="I6" s="60" t="str">
        <f t="shared" si="1"/>
        <v>扇ヶ浜海岸駐車場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16</v>
      </c>
      <c r="S6" s="62" t="str">
        <f t="shared" si="1"/>
        <v>公共施設</v>
      </c>
      <c r="T6" s="62" t="str">
        <f t="shared" si="1"/>
        <v>無</v>
      </c>
      <c r="U6" s="63">
        <f t="shared" si="1"/>
        <v>10706</v>
      </c>
      <c r="V6" s="63">
        <f t="shared" si="1"/>
        <v>414</v>
      </c>
      <c r="W6" s="63">
        <f t="shared" si="1"/>
        <v>500</v>
      </c>
      <c r="X6" s="62" t="str">
        <f t="shared" si="1"/>
        <v>導入なし</v>
      </c>
      <c r="Y6" s="64">
        <f>IF(Y8="-",NA(),Y8)</f>
        <v>305.39999999999998</v>
      </c>
      <c r="Z6" s="64">
        <f t="shared" ref="Z6:AH6" si="2">IF(Z8="-",NA(),Z8)</f>
        <v>274.10000000000002</v>
      </c>
      <c r="AA6" s="64">
        <f t="shared" si="2"/>
        <v>293.2</v>
      </c>
      <c r="AB6" s="64">
        <f t="shared" si="2"/>
        <v>94</v>
      </c>
      <c r="AC6" s="64">
        <f t="shared" si="2"/>
        <v>87.1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67.2</v>
      </c>
      <c r="BG6" s="64">
        <f t="shared" ref="BG6:BO6" si="5">IF(BG8="-",NA(),BG8)</f>
        <v>63</v>
      </c>
      <c r="BH6" s="64">
        <f t="shared" si="5"/>
        <v>65.5</v>
      </c>
      <c r="BI6" s="64">
        <f t="shared" si="5"/>
        <v>63</v>
      </c>
      <c r="BJ6" s="64">
        <f t="shared" si="5"/>
        <v>58.1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8727</v>
      </c>
      <c r="BR6" s="65">
        <f t="shared" ref="BR6:BZ6" si="6">IF(BR8="-",NA(),BR8)</f>
        <v>9125</v>
      </c>
      <c r="BS6" s="65">
        <f t="shared" si="6"/>
        <v>8541</v>
      </c>
      <c r="BT6" s="65">
        <f t="shared" si="6"/>
        <v>8704</v>
      </c>
      <c r="BU6" s="65">
        <f t="shared" si="6"/>
        <v>7648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104</v>
      </c>
      <c r="CM6" s="63">
        <f t="shared" ref="CM6:CN6" si="7">CM8</f>
        <v>155026</v>
      </c>
      <c r="CN6" s="63">
        <f t="shared" si="7"/>
        <v>2500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387.6</v>
      </c>
      <c r="DD6" s="64">
        <f t="shared" si="8"/>
        <v>338.5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157.5</v>
      </c>
      <c r="DL6" s="64">
        <f t="shared" ref="DL6:DT6" si="9">IF(DL8="-",NA(),DL8)</f>
        <v>165.5</v>
      </c>
      <c r="DM6" s="64">
        <f t="shared" si="9"/>
        <v>165.7</v>
      </c>
      <c r="DN6" s="64">
        <f t="shared" si="9"/>
        <v>168.8</v>
      </c>
      <c r="DO6" s="64">
        <f t="shared" si="9"/>
        <v>171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105</v>
      </c>
      <c r="B7" s="60">
        <f t="shared" ref="B7:X7" si="10">B8</f>
        <v>2018</v>
      </c>
      <c r="C7" s="60">
        <f t="shared" si="10"/>
        <v>302066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和歌山県　田辺市</v>
      </c>
      <c r="I7" s="60" t="str">
        <f t="shared" si="10"/>
        <v>扇ヶ浜海岸駐車場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10706</v>
      </c>
      <c r="V7" s="63">
        <f t="shared" si="10"/>
        <v>414</v>
      </c>
      <c r="W7" s="63">
        <f t="shared" si="10"/>
        <v>500</v>
      </c>
      <c r="X7" s="62" t="str">
        <f t="shared" si="10"/>
        <v>導入なし</v>
      </c>
      <c r="Y7" s="64">
        <f>Y8</f>
        <v>305.39999999999998</v>
      </c>
      <c r="Z7" s="64">
        <f t="shared" ref="Z7:AH7" si="11">Z8</f>
        <v>274.10000000000002</v>
      </c>
      <c r="AA7" s="64">
        <f t="shared" si="11"/>
        <v>293.2</v>
      </c>
      <c r="AB7" s="64">
        <f t="shared" si="11"/>
        <v>94</v>
      </c>
      <c r="AC7" s="64">
        <f t="shared" si="11"/>
        <v>87.1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67.2</v>
      </c>
      <c r="BG7" s="64">
        <f t="shared" ref="BG7:BO7" si="14">BG8</f>
        <v>63</v>
      </c>
      <c r="BH7" s="64">
        <f t="shared" si="14"/>
        <v>65.5</v>
      </c>
      <c r="BI7" s="64">
        <f t="shared" si="14"/>
        <v>63</v>
      </c>
      <c r="BJ7" s="64">
        <f t="shared" si="14"/>
        <v>58.1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8727</v>
      </c>
      <c r="BR7" s="65">
        <f t="shared" ref="BR7:BZ7" si="15">BR8</f>
        <v>9125</v>
      </c>
      <c r="BS7" s="65">
        <f t="shared" si="15"/>
        <v>8541</v>
      </c>
      <c r="BT7" s="65">
        <f t="shared" si="15"/>
        <v>8704</v>
      </c>
      <c r="BU7" s="65">
        <f t="shared" si="15"/>
        <v>7648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104</v>
      </c>
      <c r="CL7" s="61"/>
      <c r="CM7" s="63">
        <f>CM8</f>
        <v>155026</v>
      </c>
      <c r="CN7" s="63">
        <f>CN8</f>
        <v>2500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387.6</v>
      </c>
      <c r="DD7" s="64">
        <f t="shared" si="16"/>
        <v>338.5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157.5</v>
      </c>
      <c r="DL7" s="64">
        <f t="shared" ref="DL7:DT7" si="17">DL8</f>
        <v>165.5</v>
      </c>
      <c r="DM7" s="64">
        <f t="shared" si="17"/>
        <v>165.7</v>
      </c>
      <c r="DN7" s="64">
        <f t="shared" si="17"/>
        <v>168.8</v>
      </c>
      <c r="DO7" s="64">
        <f t="shared" si="17"/>
        <v>171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2">
      <c r="A8" s="49"/>
      <c r="B8" s="67">
        <v>2018</v>
      </c>
      <c r="C8" s="67">
        <v>302066</v>
      </c>
      <c r="D8" s="67">
        <v>47</v>
      </c>
      <c r="E8" s="67">
        <v>14</v>
      </c>
      <c r="F8" s="67">
        <v>0</v>
      </c>
      <c r="G8" s="67">
        <v>3</v>
      </c>
      <c r="H8" s="67" t="s">
        <v>107</v>
      </c>
      <c r="I8" s="67" t="s">
        <v>108</v>
      </c>
      <c r="J8" s="67" t="s">
        <v>109</v>
      </c>
      <c r="K8" s="67" t="s">
        <v>110</v>
      </c>
      <c r="L8" s="67" t="s">
        <v>111</v>
      </c>
      <c r="M8" s="67" t="s">
        <v>112</v>
      </c>
      <c r="N8" s="67" t="s">
        <v>113</v>
      </c>
      <c r="O8" s="68" t="s">
        <v>114</v>
      </c>
      <c r="P8" s="69" t="s">
        <v>115</v>
      </c>
      <c r="Q8" s="69" t="s">
        <v>116</v>
      </c>
      <c r="R8" s="70">
        <v>16</v>
      </c>
      <c r="S8" s="69" t="s">
        <v>117</v>
      </c>
      <c r="T8" s="69" t="s">
        <v>118</v>
      </c>
      <c r="U8" s="70">
        <v>10706</v>
      </c>
      <c r="V8" s="70">
        <v>414</v>
      </c>
      <c r="W8" s="70">
        <v>500</v>
      </c>
      <c r="X8" s="69" t="s">
        <v>119</v>
      </c>
      <c r="Y8" s="71">
        <v>305.39999999999998</v>
      </c>
      <c r="Z8" s="71">
        <v>274.10000000000002</v>
      </c>
      <c r="AA8" s="71">
        <v>293.2</v>
      </c>
      <c r="AB8" s="71">
        <v>94</v>
      </c>
      <c r="AC8" s="71">
        <v>87.1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67.2</v>
      </c>
      <c r="BG8" s="71">
        <v>63</v>
      </c>
      <c r="BH8" s="71">
        <v>65.5</v>
      </c>
      <c r="BI8" s="71">
        <v>63</v>
      </c>
      <c r="BJ8" s="71">
        <v>58.1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8727</v>
      </c>
      <c r="BR8" s="72">
        <v>9125</v>
      </c>
      <c r="BS8" s="72">
        <v>8541</v>
      </c>
      <c r="BT8" s="73">
        <v>8704</v>
      </c>
      <c r="BU8" s="73">
        <v>7648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111</v>
      </c>
      <c r="CC8" s="71" t="s">
        <v>111</v>
      </c>
      <c r="CD8" s="71" t="s">
        <v>111</v>
      </c>
      <c r="CE8" s="71" t="s">
        <v>111</v>
      </c>
      <c r="CF8" s="71" t="s">
        <v>111</v>
      </c>
      <c r="CG8" s="71" t="s">
        <v>111</v>
      </c>
      <c r="CH8" s="71" t="s">
        <v>111</v>
      </c>
      <c r="CI8" s="71" t="s">
        <v>111</v>
      </c>
      <c r="CJ8" s="71" t="s">
        <v>111</v>
      </c>
      <c r="CK8" s="71" t="s">
        <v>111</v>
      </c>
      <c r="CL8" s="68" t="s">
        <v>111</v>
      </c>
      <c r="CM8" s="70">
        <v>155026</v>
      </c>
      <c r="CN8" s="70">
        <v>2500</v>
      </c>
      <c r="CO8" s="71" t="s">
        <v>111</v>
      </c>
      <c r="CP8" s="71" t="s">
        <v>111</v>
      </c>
      <c r="CQ8" s="71" t="s">
        <v>111</v>
      </c>
      <c r="CR8" s="71" t="s">
        <v>111</v>
      </c>
      <c r="CS8" s="71" t="s">
        <v>111</v>
      </c>
      <c r="CT8" s="71" t="s">
        <v>111</v>
      </c>
      <c r="CU8" s="71" t="s">
        <v>111</v>
      </c>
      <c r="CV8" s="71" t="s">
        <v>111</v>
      </c>
      <c r="CW8" s="71" t="s">
        <v>111</v>
      </c>
      <c r="CX8" s="71" t="s">
        <v>111</v>
      </c>
      <c r="CY8" s="68" t="s">
        <v>111</v>
      </c>
      <c r="CZ8" s="71">
        <v>0</v>
      </c>
      <c r="DA8" s="71">
        <v>0</v>
      </c>
      <c r="DB8" s="71">
        <v>0</v>
      </c>
      <c r="DC8" s="71">
        <v>387.6</v>
      </c>
      <c r="DD8" s="71">
        <v>338.5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157.5</v>
      </c>
      <c r="DL8" s="71">
        <v>165.5</v>
      </c>
      <c r="DM8" s="71">
        <v>165.7</v>
      </c>
      <c r="DN8" s="71">
        <v>168.8</v>
      </c>
      <c r="DO8" s="71">
        <v>171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US-G0274</dc:creator>
  <cp:lastModifiedBy>Windows ユーザー</cp:lastModifiedBy>
  <cp:lastPrinted>2020-02-01T03:56:20Z</cp:lastPrinted>
  <dcterms:created xsi:type="dcterms:W3CDTF">2020-02-06T03:13:13Z</dcterms:created>
  <dcterms:modified xsi:type="dcterms:W3CDTF">2020-02-06T12:40:57Z</dcterms:modified>
</cp:coreProperties>
</file>