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lgmain-nas\tanabelg\040800財政課\財政係\調査\公営企業\公営企業経営比較分析\2022.01.06【R4_2_4〆切】公営企業に係る経営比較分析表の分析等について（依頼）】\提出用\"/>
    </mc:Choice>
  </mc:AlternateContent>
  <xr:revisionPtr revIDLastSave="0" documentId="13_ncr:1_{BA47D46A-9181-4FE7-8EAC-CFF57AEACF94}" xr6:coauthVersionLast="36" xr6:coauthVersionMax="36" xr10:uidLastSave="{00000000-0000-0000-0000-000000000000}"/>
  <workbookProtection workbookAlgorithmName="SHA-512" workbookHashValue="9SFJBIgbUQRtQWIAVcUAiF9WoIBcfpAXmLsfkVb13jgd4v8gWjCacv0aafmKonbmZSsamow8Bce/L5zqoeV3gg==" workbookSaltValue="ZeQXDtjGE+xjAA/eH09V9g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IT76" i="4"/>
  <c r="CS51" i="4"/>
  <c r="HJ30" i="4"/>
  <c r="MI76" i="4"/>
  <c r="HJ51" i="4"/>
  <c r="CS30" i="4"/>
  <c r="MA51" i="4"/>
  <c r="MA30" i="4"/>
  <c r="C11" i="5"/>
  <c r="D11" i="5"/>
  <c r="E11" i="5"/>
  <c r="B11" i="5"/>
  <c r="LH51" i="4" l="1"/>
  <c r="BK76" i="4"/>
  <c r="LT76" i="4"/>
  <c r="GQ51" i="4"/>
  <c r="LH30" i="4"/>
  <c r="IE76" i="4"/>
  <c r="BZ51" i="4"/>
  <c r="GQ30" i="4"/>
  <c r="BZ30" i="4"/>
  <c r="AV76" i="4"/>
  <c r="KO51" i="4"/>
  <c r="LE76" i="4"/>
  <c r="FX51" i="4"/>
  <c r="KO30" i="4"/>
  <c r="HP76" i="4"/>
  <c r="BG51" i="4"/>
  <c r="FX30" i="4"/>
  <c r="BG30" i="4"/>
  <c r="KP76" i="4"/>
  <c r="AN51" i="4"/>
  <c r="AN30" i="4"/>
  <c r="HA76" i="4"/>
  <c r="FE30" i="4"/>
  <c r="AG76" i="4"/>
  <c r="JV51" i="4"/>
  <c r="FE51" i="4"/>
  <c r="JV30" i="4"/>
  <c r="JC30" i="4"/>
  <c r="GL76" i="4"/>
  <c r="U51" i="4"/>
  <c r="EL30" i="4"/>
  <c r="KA76" i="4"/>
  <c r="U30" i="4"/>
  <c r="R76" i="4"/>
  <c r="JC51" i="4"/>
  <c r="EL51" i="4"/>
</calcChain>
</file>

<file path=xl/sharedStrings.xml><?xml version="1.0" encoding="utf-8"?>
<sst xmlns="http://schemas.openxmlformats.org/spreadsheetml/2006/main" count="278" uniqueCount="134">
  <si>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</si>
  <si>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</si>
  <si>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</si>
  <si>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</si>
  <si>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</si>
  <si>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</si>
  <si>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</si>
  <si>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</si>
  <si>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</si>
  <si>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</si>
  <si>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</si>
  <si>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</si>
  <si>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</si>
  <si>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</si>
  <si>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</si>
  <si>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</si>
  <si>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</si>
  <si>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</si>
  <si>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</si>
  <si>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</si>
  <si>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</si>
  <si>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</si>
  <si>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</si>
  <si>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</si>
  <si>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</si>
  <si>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</si>
  <si>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</si>
  <si>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</si>
  <si>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</si>
  <si>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</si>
  <si>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</si>
  <si>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</si>
  <si>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</si>
  <si>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</si>
  <si>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</si>
  <si>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</si>
  <si>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</si>
  <si>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</si>
  <si>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</si>
  <si>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</si>
  <si>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</si>
  <si>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</si>
  <si>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</si>
  <si>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</si>
  <si>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</si>
  <si>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</si>
  <si>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</si>
  <si>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</si>
  <si>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</si>
  <si>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</si>
  <si>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</si>
  <si>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</si>
  <si>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</si>
  <si>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</si>
  <si>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</si>
  <si>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</si>
  <si>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</si>
  <si>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</si>
  <si>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</si>
  <si>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</si>
  <si>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</si>
  <si>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</si>
  <si>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</si>
  <si>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</si>
  <si>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</si>
  <si>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</si>
  <si>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</si>
  <si>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</si>
  <si>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</si>
  <si>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</si>
  <si>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</si>
  <si>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</si>
  <si>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</si>
  <si>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</si>
  <si>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</si>
  <si>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</si>
  <si>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</si>
  <si>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</si>
  <si>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</si>
  <si>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</si>
  <si>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</si>
  <si>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</si>
  <si>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</si>
  <si>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</si>
  <si>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</si>
  <si>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</si>
  <si>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</si>
  <si>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</si>
  <si>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</si>
  <si>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</si>
  <si>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</si>
  <si>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</si>
  <si>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</si>
  <si>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</si>
  <si>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</si>
  <si>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</si>
  <si>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</si>
  <si>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</si>
  <si>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</si>
  <si>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</si>
  <si>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</si>
  <si>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</si>
  <si>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</si>
  <si>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</si>
  <si>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</si>
  <si>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</si>
  <si>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</si>
  <si>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</si>
  <si>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</si>
  <si>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</si>
  <si>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</si>
  <si>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</si>
  <si>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</si>
  <si>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和歌山県　田辺市</t>
  </si>
  <si>
    <t>紀伊田辺駅前駐車場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</si>
  <si>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</si>
  <si>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</si>
  <si>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</si>
  <si>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</si>
  <si>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</si>
  <si>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</si>
  <si>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</si>
  <si>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</si>
  <si>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</si>
  <si>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</si>
  <si>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</si>
  <si>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</si>
  <si>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</si>
  <si>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</si>
  <si>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</si>
  <si>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稼働率については昨年よりやや減少しており、類似施設平均値に比べて高い利用率を維持しており、効率的に活用されています。今後も利用者の利便性の維持・向上に努めてまいります。</t>
    <rPh sb="1" eb="3">
      <t>カドウ</t>
    </rPh>
    <rPh sb="3" eb="4">
      <t>リツ</t>
    </rPh>
    <rPh sb="9" eb="11">
      <t>サクネン</t>
    </rPh>
    <rPh sb="15" eb="17">
      <t>ゲンショウ</t>
    </rPh>
    <rPh sb="22" eb="24">
      <t>ルイジ</t>
    </rPh>
    <rPh sb="24" eb="26">
      <t>シセツ</t>
    </rPh>
    <rPh sb="26" eb="29">
      <t>ヘイキンチ</t>
    </rPh>
    <rPh sb="30" eb="31">
      <t>クラ</t>
    </rPh>
    <rPh sb="33" eb="34">
      <t>タカ</t>
    </rPh>
    <rPh sb="35" eb="38">
      <t>リヨウリツ</t>
    </rPh>
    <rPh sb="39" eb="41">
      <t>イジ</t>
    </rPh>
    <rPh sb="46" eb="49">
      <t>コウリツテキ</t>
    </rPh>
    <rPh sb="50" eb="52">
      <t>カツヨウ</t>
    </rPh>
    <rPh sb="59" eb="61">
      <t>コンゴ</t>
    </rPh>
    <rPh sb="62" eb="65">
      <t>リヨウシャ</t>
    </rPh>
    <rPh sb="66" eb="69">
      <t>リベンセイ</t>
    </rPh>
    <rPh sb="70" eb="72">
      <t>イジ</t>
    </rPh>
    <rPh sb="73" eb="75">
      <t>コウジョウ</t>
    </rPh>
    <rPh sb="76" eb="77">
      <t>ツト</t>
    </rPh>
    <phoneticPr fontId="5"/>
  </si>
  <si>
    <t>　平成25年度の駅前広場整備事業に伴い改修を実施しています。今後も設備機器等の改修については、計画的に取り組んでまいります。</t>
    <rPh sb="1" eb="3">
      <t>ヘイセイ</t>
    </rPh>
    <rPh sb="5" eb="7">
      <t>ネンド</t>
    </rPh>
    <rPh sb="8" eb="10">
      <t>エキマエ</t>
    </rPh>
    <rPh sb="10" eb="12">
      <t>ヒロバ</t>
    </rPh>
    <rPh sb="12" eb="14">
      <t>セイビ</t>
    </rPh>
    <rPh sb="14" eb="16">
      <t>ジギョウ</t>
    </rPh>
    <rPh sb="17" eb="18">
      <t>トモナ</t>
    </rPh>
    <rPh sb="19" eb="21">
      <t>カイシュウ</t>
    </rPh>
    <rPh sb="22" eb="24">
      <t>ジッシ</t>
    </rPh>
    <rPh sb="30" eb="32">
      <t>コンゴ</t>
    </rPh>
    <rPh sb="33" eb="35">
      <t>セツビ</t>
    </rPh>
    <rPh sb="35" eb="37">
      <t>キキ</t>
    </rPh>
    <rPh sb="37" eb="38">
      <t>トウ</t>
    </rPh>
    <rPh sb="39" eb="41">
      <t>カイシュウ</t>
    </rPh>
    <rPh sb="47" eb="50">
      <t>ケイカクテキ</t>
    </rPh>
    <rPh sb="51" eb="52">
      <t>ト</t>
    </rPh>
    <rPh sb="53" eb="54">
      <t>ク</t>
    </rPh>
    <phoneticPr fontId="5"/>
  </si>
  <si>
    <t>　新型コロナウイルス感染症の影響もあり、収益が減少しておりますが、今後も引き続き健全な駐車場運営に努めます。</t>
    <rPh sb="1" eb="3">
      <t>シンガタ</t>
    </rPh>
    <rPh sb="10" eb="13">
      <t>カンセンショウ</t>
    </rPh>
    <rPh sb="14" eb="16">
      <t>エイキョウ</t>
    </rPh>
    <rPh sb="20" eb="22">
      <t>シュウエキ</t>
    </rPh>
    <rPh sb="23" eb="25">
      <t>ゲンショウ</t>
    </rPh>
    <rPh sb="33" eb="35">
      <t>コンゴ</t>
    </rPh>
    <rPh sb="36" eb="37">
      <t>ヒ</t>
    </rPh>
    <rPh sb="38" eb="39">
      <t>ツヅ</t>
    </rPh>
    <rPh sb="40" eb="42">
      <t>ケンゼン</t>
    </rPh>
    <rPh sb="43" eb="46">
      <t>チュウシャジョウ</t>
    </rPh>
    <rPh sb="46" eb="48">
      <t>ウンエイ</t>
    </rPh>
    <rPh sb="49" eb="50">
      <t>ツト</t>
    </rPh>
    <phoneticPr fontId="5"/>
  </si>
  <si>
    <t>　収益的収支比率については、昨年より減少しており、類似施設平均値よりも低い水準となっております。売上高ＧＯＰ比率についても昨年よりやや減少しておりますが、類似施設平均値よりは高い水準を維持しています。今後も施設設備の維持管理費の節減を図り、安定した経営に努めてまいります。</t>
    <rPh sb="1" eb="4">
      <t>シュウエキテキ</t>
    </rPh>
    <rPh sb="4" eb="6">
      <t>シュウシ</t>
    </rPh>
    <rPh sb="6" eb="8">
      <t>ヒリツ</t>
    </rPh>
    <rPh sb="14" eb="16">
      <t>サクネン</t>
    </rPh>
    <rPh sb="18" eb="20">
      <t>ゲンショウ</t>
    </rPh>
    <rPh sb="25" eb="27">
      <t>ルイジ</t>
    </rPh>
    <rPh sb="27" eb="29">
      <t>シセツ</t>
    </rPh>
    <rPh sb="29" eb="32">
      <t>ヘイキンチ</t>
    </rPh>
    <rPh sb="35" eb="36">
      <t>ヒク</t>
    </rPh>
    <rPh sb="37" eb="39">
      <t>スイジュン</t>
    </rPh>
    <rPh sb="48" eb="50">
      <t>ウリアゲ</t>
    </rPh>
    <rPh sb="50" eb="51">
      <t>ダカ</t>
    </rPh>
    <rPh sb="54" eb="56">
      <t>ヒリツ</t>
    </rPh>
    <rPh sb="61" eb="63">
      <t>サクネン</t>
    </rPh>
    <rPh sb="67" eb="69">
      <t>ゲンショウ</t>
    </rPh>
    <rPh sb="77" eb="79">
      <t>ルイジ</t>
    </rPh>
    <rPh sb="79" eb="81">
      <t>シセツ</t>
    </rPh>
    <rPh sb="81" eb="84">
      <t>ヘイキンチ</t>
    </rPh>
    <rPh sb="87" eb="88">
      <t>タカ</t>
    </rPh>
    <rPh sb="89" eb="91">
      <t>スイジュン</t>
    </rPh>
    <rPh sb="92" eb="94">
      <t>イジ</t>
    </rPh>
    <rPh sb="100" eb="102">
      <t>コンゴ</t>
    </rPh>
    <rPh sb="103" eb="105">
      <t>シセツ</t>
    </rPh>
    <rPh sb="105" eb="107">
      <t>セツビ</t>
    </rPh>
    <rPh sb="108" eb="110">
      <t>イジ</t>
    </rPh>
    <rPh sb="110" eb="113">
      <t>カンリヒ</t>
    </rPh>
    <rPh sb="114" eb="116">
      <t>セツゲン</t>
    </rPh>
    <rPh sb="117" eb="118">
      <t>ハカ</t>
    </rPh>
    <rPh sb="120" eb="122">
      <t>アンテイ</t>
    </rPh>
    <rPh sb="124" eb="126">
      <t>ケイエイ</t>
    </rPh>
    <rPh sb="127" eb="128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</si>
</sst>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424.9</c:v>
                </c:pt>
                <c:pt idx="1">
                  <c:v>376.8</c:v>
                </c:pt>
                <c:pt idx="2">
                  <c:v>431</c:v>
                </c:pt>
                <c:pt idx="3">
                  <c:v>394.9</c:v>
                </c:pt>
                <c:pt idx="4">
                  <c:v>331.4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3-4D8F-BFFC-3459A7E9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3-4D8F-BFFC-3459A7E9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8-4A5C-9447-52AF52650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8-4A5C-9447-52AF52650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14B-46BD-92BC-00C0D131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B-46BD-92BC-00C0D131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BAE-45F8-8193-C8D255EF9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E-45F8-8193-C8D255EF9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2-40B6-AB93-B52B86352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2-40B6-AB93-B52B86352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2-4B78-923C-82D1AFC80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2-4B78-923C-82D1AFC80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500</c:v>
                </c:pt>
                <c:pt idx="1">
                  <c:v>511.1</c:v>
                </c:pt>
                <c:pt idx="2">
                  <c:v>500</c:v>
                </c:pt>
                <c:pt idx="3">
                  <c:v>533.29999999999995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9-48F0-968D-3AC0866B3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9-48F0-968D-3AC0866B3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76.5</c:v>
                </c:pt>
                <c:pt idx="1">
                  <c:v>73.5</c:v>
                </c:pt>
                <c:pt idx="2">
                  <c:v>76.8</c:v>
                </c:pt>
                <c:pt idx="3">
                  <c:v>74.7</c:v>
                </c:pt>
                <c:pt idx="4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2-4A53-96FD-8EE09F0DB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2-4A53-96FD-8EE09F0DB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2401</c:v>
                </c:pt>
                <c:pt idx="1">
                  <c:v>2361</c:v>
                </c:pt>
                <c:pt idx="2">
                  <c:v>2446</c:v>
                </c:pt>
                <c:pt idx="3">
                  <c:v>2504</c:v>
                </c:pt>
                <c:pt idx="4">
                  <c:v>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CD6-8193-144245A3A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9-4CD6-8193-144245A3A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W10" zoomScale="90" zoomScaleNormal="90" zoomScaleSheetLayoutView="70" workbookViewId="0">
      <selection activeCell="ND31" sqref="ND31:NR31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和歌山県田辺市　紀伊田辺駅前駐車場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342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121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424.9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376.8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431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394.9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331.4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511.1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533.29999999999995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76.5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73.5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76.8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74.7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69.8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2401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2361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2446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2504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1909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17446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J8iIlHV7vQ8XoK6MtE4+EsguZxYNAfogUjqxnsP1jpQ3nGlKx0kPGSS2O+r5lFMQqHUql8tRDot7r3QJ7u6ww==" saltValue="ZgctgqRLalCClBnsuGF94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90</v>
      </c>
      <c r="AM5" s="59" t="s">
        <v>100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101</v>
      </c>
      <c r="AV5" s="59" t="s">
        <v>89</v>
      </c>
      <c r="AW5" s="59" t="s">
        <v>102</v>
      </c>
      <c r="AX5" s="59" t="s">
        <v>100</v>
      </c>
      <c r="AY5" s="59" t="s">
        <v>103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101</v>
      </c>
      <c r="BG5" s="59" t="s">
        <v>104</v>
      </c>
      <c r="BH5" s="59" t="s">
        <v>90</v>
      </c>
      <c r="BI5" s="59" t="s">
        <v>100</v>
      </c>
      <c r="BJ5" s="59" t="s">
        <v>103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101</v>
      </c>
      <c r="BR5" s="59" t="s">
        <v>99</v>
      </c>
      <c r="BS5" s="59" t="s">
        <v>105</v>
      </c>
      <c r="BT5" s="59" t="s">
        <v>91</v>
      </c>
      <c r="BU5" s="59" t="s">
        <v>103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89</v>
      </c>
      <c r="CD5" s="59" t="s">
        <v>102</v>
      </c>
      <c r="CE5" s="59" t="s">
        <v>100</v>
      </c>
      <c r="CF5" s="59" t="s">
        <v>107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101</v>
      </c>
      <c r="CP5" s="59" t="s">
        <v>89</v>
      </c>
      <c r="CQ5" s="59" t="s">
        <v>102</v>
      </c>
      <c r="CR5" s="59" t="s">
        <v>91</v>
      </c>
      <c r="CS5" s="59" t="s">
        <v>103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106</v>
      </c>
      <c r="DA5" s="59" t="s">
        <v>99</v>
      </c>
      <c r="DB5" s="59" t="s">
        <v>105</v>
      </c>
      <c r="DC5" s="59" t="s">
        <v>91</v>
      </c>
      <c r="DD5" s="59" t="s">
        <v>107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101</v>
      </c>
      <c r="DL5" s="59" t="s">
        <v>104</v>
      </c>
      <c r="DM5" s="59" t="s">
        <v>90</v>
      </c>
      <c r="DN5" s="59" t="s">
        <v>108</v>
      </c>
      <c r="DO5" s="59" t="s">
        <v>107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2">
      <c r="A6" s="49" t="s">
        <v>109</v>
      </c>
      <c r="B6" s="60">
        <f>B8</f>
        <v>2020</v>
      </c>
      <c r="C6" s="60">
        <f t="shared" ref="C6:X6" si="1">C8</f>
        <v>302066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和歌山県田辺市</v>
      </c>
      <c r="I6" s="60" t="str">
        <f t="shared" si="1"/>
        <v>紀伊田辺駅前駐車場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30</v>
      </c>
      <c r="S6" s="62" t="str">
        <f t="shared" si="1"/>
        <v>駅</v>
      </c>
      <c r="T6" s="62" t="str">
        <f t="shared" si="1"/>
        <v>無</v>
      </c>
      <c r="U6" s="63">
        <f t="shared" si="1"/>
        <v>342</v>
      </c>
      <c r="V6" s="63">
        <f t="shared" si="1"/>
        <v>9</v>
      </c>
      <c r="W6" s="63">
        <f t="shared" si="1"/>
        <v>200</v>
      </c>
      <c r="X6" s="62" t="str">
        <f t="shared" si="1"/>
        <v>無</v>
      </c>
      <c r="Y6" s="64">
        <f>IF(Y8="-",NA(),Y8)</f>
        <v>424.9</v>
      </c>
      <c r="Z6" s="64">
        <f t="shared" ref="Z6:AH6" si="2">IF(Z8="-",NA(),Z8)</f>
        <v>376.8</v>
      </c>
      <c r="AA6" s="64">
        <f t="shared" si="2"/>
        <v>431</v>
      </c>
      <c r="AB6" s="64">
        <f t="shared" si="2"/>
        <v>394.9</v>
      </c>
      <c r="AC6" s="64">
        <f t="shared" si="2"/>
        <v>331.4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76.5</v>
      </c>
      <c r="BG6" s="64">
        <f t="shared" ref="BG6:BO6" si="5">IF(BG8="-",NA(),BG8)</f>
        <v>73.5</v>
      </c>
      <c r="BH6" s="64">
        <f t="shared" si="5"/>
        <v>76.8</v>
      </c>
      <c r="BI6" s="64">
        <f t="shared" si="5"/>
        <v>74.7</v>
      </c>
      <c r="BJ6" s="64">
        <f t="shared" si="5"/>
        <v>69.8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2401</v>
      </c>
      <c r="BR6" s="65">
        <f t="shared" ref="BR6:BZ6" si="6">IF(BR8="-",NA(),BR8)</f>
        <v>2361</v>
      </c>
      <c r="BS6" s="65">
        <f t="shared" si="6"/>
        <v>2446</v>
      </c>
      <c r="BT6" s="65">
        <f t="shared" si="6"/>
        <v>2504</v>
      </c>
      <c r="BU6" s="65">
        <f t="shared" si="6"/>
        <v>1909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17446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500</v>
      </c>
      <c r="DL6" s="64">
        <f t="shared" ref="DL6:DT6" si="9">IF(DL8="-",NA(),DL8)</f>
        <v>511.1</v>
      </c>
      <c r="DM6" s="64">
        <f t="shared" si="9"/>
        <v>500</v>
      </c>
      <c r="DN6" s="64">
        <f t="shared" si="9"/>
        <v>533.29999999999995</v>
      </c>
      <c r="DO6" s="64">
        <f t="shared" si="9"/>
        <v>500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2">
      <c r="A7" s="49" t="s">
        <v>111</v>
      </c>
      <c r="B7" s="60">
        <f t="shared" ref="B7:X7" si="10">B8</f>
        <v>2020</v>
      </c>
      <c r="C7" s="60">
        <f t="shared" si="10"/>
        <v>302066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和歌山県　田辺市</v>
      </c>
      <c r="I7" s="60" t="str">
        <f t="shared" si="10"/>
        <v>紀伊田辺駅前駐車場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30</v>
      </c>
      <c r="S7" s="62" t="str">
        <f t="shared" si="10"/>
        <v>駅</v>
      </c>
      <c r="T7" s="62" t="str">
        <f t="shared" si="10"/>
        <v>無</v>
      </c>
      <c r="U7" s="63">
        <f t="shared" si="10"/>
        <v>342</v>
      </c>
      <c r="V7" s="63">
        <f t="shared" si="10"/>
        <v>9</v>
      </c>
      <c r="W7" s="63">
        <f t="shared" si="10"/>
        <v>200</v>
      </c>
      <c r="X7" s="62" t="str">
        <f t="shared" si="10"/>
        <v>無</v>
      </c>
      <c r="Y7" s="64">
        <f>Y8</f>
        <v>424.9</v>
      </c>
      <c r="Z7" s="64">
        <f t="shared" ref="Z7:AH7" si="11">Z8</f>
        <v>376.8</v>
      </c>
      <c r="AA7" s="64">
        <f t="shared" si="11"/>
        <v>431</v>
      </c>
      <c r="AB7" s="64">
        <f t="shared" si="11"/>
        <v>394.9</v>
      </c>
      <c r="AC7" s="64">
        <f t="shared" si="11"/>
        <v>331.4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76.5</v>
      </c>
      <c r="BG7" s="64">
        <f t="shared" ref="BG7:BO7" si="14">BG8</f>
        <v>73.5</v>
      </c>
      <c r="BH7" s="64">
        <f t="shared" si="14"/>
        <v>76.8</v>
      </c>
      <c r="BI7" s="64">
        <f t="shared" si="14"/>
        <v>74.7</v>
      </c>
      <c r="BJ7" s="64">
        <f t="shared" si="14"/>
        <v>69.8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2401</v>
      </c>
      <c r="BR7" s="65">
        <f t="shared" ref="BR7:BZ7" si="15">BR8</f>
        <v>2361</v>
      </c>
      <c r="BS7" s="65">
        <f t="shared" si="15"/>
        <v>2446</v>
      </c>
      <c r="BT7" s="65">
        <f t="shared" si="15"/>
        <v>2504</v>
      </c>
      <c r="BU7" s="65">
        <f t="shared" si="15"/>
        <v>1909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17446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500</v>
      </c>
      <c r="DL7" s="64">
        <f t="shared" ref="DL7:DT7" si="17">DL8</f>
        <v>511.1</v>
      </c>
      <c r="DM7" s="64">
        <f t="shared" si="17"/>
        <v>500</v>
      </c>
      <c r="DN7" s="64">
        <f t="shared" si="17"/>
        <v>533.29999999999995</v>
      </c>
      <c r="DO7" s="64">
        <f t="shared" si="17"/>
        <v>500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2">
      <c r="A8" s="49"/>
      <c r="B8" s="67">
        <v>2020</v>
      </c>
      <c r="C8" s="67">
        <v>302066</v>
      </c>
      <c r="D8" s="67">
        <v>47</v>
      </c>
      <c r="E8" s="67">
        <v>14</v>
      </c>
      <c r="F8" s="67">
        <v>0</v>
      </c>
      <c r="G8" s="67">
        <v>1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30</v>
      </c>
      <c r="S8" s="69" t="s">
        <v>123</v>
      </c>
      <c r="T8" s="69" t="s">
        <v>124</v>
      </c>
      <c r="U8" s="70">
        <v>342</v>
      </c>
      <c r="V8" s="70">
        <v>9</v>
      </c>
      <c r="W8" s="70">
        <v>200</v>
      </c>
      <c r="X8" s="69" t="s">
        <v>124</v>
      </c>
      <c r="Y8" s="71">
        <v>424.9</v>
      </c>
      <c r="Z8" s="71">
        <v>376.8</v>
      </c>
      <c r="AA8" s="71">
        <v>431</v>
      </c>
      <c r="AB8" s="71">
        <v>394.9</v>
      </c>
      <c r="AC8" s="71">
        <v>331.4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76.5</v>
      </c>
      <c r="BG8" s="71">
        <v>73.5</v>
      </c>
      <c r="BH8" s="71">
        <v>76.8</v>
      </c>
      <c r="BI8" s="71">
        <v>74.7</v>
      </c>
      <c r="BJ8" s="71">
        <v>69.8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2401</v>
      </c>
      <c r="BR8" s="72">
        <v>2361</v>
      </c>
      <c r="BS8" s="72">
        <v>2446</v>
      </c>
      <c r="BT8" s="73">
        <v>2504</v>
      </c>
      <c r="BU8" s="73">
        <v>1909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17446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500</v>
      </c>
      <c r="DL8" s="71">
        <v>511.1</v>
      </c>
      <c r="DM8" s="71">
        <v>500</v>
      </c>
      <c r="DN8" s="71">
        <v>533.29999999999995</v>
      </c>
      <c r="DO8" s="71">
        <v>500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US-J0053</cp:lastModifiedBy>
  <cp:lastPrinted>2022-01-20T10:25:09Z</cp:lastPrinted>
  <dcterms:created xsi:type="dcterms:W3CDTF">2021-12-17T06:06:14Z</dcterms:created>
  <dcterms:modified xsi:type="dcterms:W3CDTF">2022-02-05T05:06:22Z</dcterms:modified>
  <cp:category/>
</cp:coreProperties>
</file>