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72.20.0.21\tanabelg\160400管理課\管理係\管理係NAS\◆調査関係\R5\公営企業に係る経営比較分析表の分析等について（R4決算）\"/>
    </mc:Choice>
  </mc:AlternateContent>
  <xr:revisionPtr revIDLastSave="0" documentId="13_ncr:1_{674D1993-CF10-4FBF-9008-922AB85DE3C2}" xr6:coauthVersionLast="47" xr6:coauthVersionMax="47" xr10:uidLastSave="{00000000-0000-0000-0000-000000000000}"/>
  <workbookProtection workbookAlgorithmName="SHA-512" workbookHashValue="NAr7NqRq/vROti06sKSWSpPOSBNF8iGxfukUdTcuGW214J39z61653LF9PZCxyF8UJqM4RL13M3EJZad0wf3zg==" workbookSaltValue="dvqEm0syPhSJnaPv0HnM9g==" workbookSpinCount="100000" lockStructure="1"/>
  <bookViews>
    <workbookView xWindow="-120" yWindow="-120" windowWidth="23280" windowHeight="12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JV52" i="4" s="1"/>
  <c r="BQ7" i="5"/>
  <c r="BO7" i="5"/>
  <c r="BN7" i="5"/>
  <c r="BM7" i="5"/>
  <c r="BL7" i="5"/>
  <c r="BK7" i="5"/>
  <c r="BJ7" i="5"/>
  <c r="BI7" i="5"/>
  <c r="BH7" i="5"/>
  <c r="BG7" i="5"/>
  <c r="BF7" i="5"/>
  <c r="BD7" i="5"/>
  <c r="CS53" i="4" s="1"/>
  <c r="BC7" i="5"/>
  <c r="BB7" i="5"/>
  <c r="BG53" i="4" s="1"/>
  <c r="BA7" i="5"/>
  <c r="AZ7" i="5"/>
  <c r="U53" i="4" s="1"/>
  <c r="AY7" i="5"/>
  <c r="AX7" i="5"/>
  <c r="BZ52" i="4" s="1"/>
  <c r="AW7" i="5"/>
  <c r="AV7" i="5"/>
  <c r="AN52" i="4" s="1"/>
  <c r="AU7" i="5"/>
  <c r="AS7" i="5"/>
  <c r="HJ32" i="4" s="1"/>
  <c r="AR7" i="5"/>
  <c r="AQ7" i="5"/>
  <c r="FX32" i="4" s="1"/>
  <c r="AP7" i="5"/>
  <c r="AO7" i="5"/>
  <c r="EL32" i="4" s="1"/>
  <c r="AN7" i="5"/>
  <c r="AM7" i="5"/>
  <c r="GQ31" i="4" s="1"/>
  <c r="AL7" i="5"/>
  <c r="AK7" i="5"/>
  <c r="FE31" i="4" s="1"/>
  <c r="AJ7" i="5"/>
  <c r="AH7" i="5"/>
  <c r="AG7" i="5"/>
  <c r="AF7" i="5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JV53" i="4"/>
  <c r="HJ53" i="4"/>
  <c r="GQ53" i="4"/>
  <c r="FX53" i="4"/>
  <c r="FE53" i="4"/>
  <c r="EL53" i="4"/>
  <c r="BZ53" i="4"/>
  <c r="AN53" i="4"/>
  <c r="MA52" i="4"/>
  <c r="KO52" i="4"/>
  <c r="JC52" i="4"/>
  <c r="HJ52" i="4"/>
  <c r="GQ52" i="4"/>
  <c r="FX52" i="4"/>
  <c r="FE52" i="4"/>
  <c r="EL52" i="4"/>
  <c r="CS52" i="4"/>
  <c r="BG52" i="4"/>
  <c r="U52" i="4"/>
  <c r="MA32" i="4"/>
  <c r="LH32" i="4"/>
  <c r="KO32" i="4"/>
  <c r="JV32" i="4"/>
  <c r="JC32" i="4"/>
  <c r="GQ32" i="4"/>
  <c r="FE32" i="4"/>
  <c r="CS32" i="4"/>
  <c r="BZ32" i="4"/>
  <c r="BG32" i="4"/>
  <c r="AN32" i="4"/>
  <c r="U32" i="4"/>
  <c r="MA31" i="4"/>
  <c r="LH31" i="4"/>
  <c r="KO31" i="4"/>
  <c r="JV31" i="4"/>
  <c r="JC31" i="4"/>
  <c r="HJ31" i="4"/>
  <c r="FX31" i="4"/>
  <c r="EL31" i="4"/>
  <c r="CS31" i="4"/>
  <c r="BZ31" i="4"/>
  <c r="BG31" i="4"/>
  <c r="AN31" i="4"/>
  <c r="U31" i="4"/>
  <c r="JQ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BZ76" i="4"/>
  <c r="MA51" i="4"/>
  <c r="CS51" i="4"/>
  <c r="HJ30" i="4"/>
  <c r="MI76" i="4"/>
  <c r="HJ51" i="4"/>
  <c r="MA30" i="4"/>
  <c r="CS30" i="4"/>
  <c r="C11" i="5"/>
  <c r="E11" i="5"/>
  <c r="B11" i="5"/>
  <c r="D11" i="5"/>
  <c r="HP76" i="4" l="1"/>
  <c r="AV76" i="4"/>
  <c r="KO51" i="4"/>
  <c r="BG51" i="4"/>
  <c r="FX30" i="4"/>
  <c r="LE76" i="4"/>
  <c r="FX51" i="4"/>
  <c r="KO30" i="4"/>
  <c r="BG30" i="4"/>
  <c r="LT76" i="4"/>
  <c r="GQ51" i="4"/>
  <c r="LH30" i="4"/>
  <c r="BZ30" i="4"/>
  <c r="IE76" i="4"/>
  <c r="BK76" i="4"/>
  <c r="LH51" i="4"/>
  <c r="BZ51" i="4"/>
  <c r="GQ30" i="4"/>
  <c r="GL76" i="4"/>
  <c r="R76" i="4"/>
  <c r="JC51" i="4"/>
  <c r="U51" i="4"/>
  <c r="EL30" i="4"/>
  <c r="KA76" i="4"/>
  <c r="EL51" i="4"/>
  <c r="JC30" i="4"/>
  <c r="U30" i="4"/>
  <c r="KP76" i="4"/>
  <c r="FE51" i="4"/>
  <c r="JV30" i="4"/>
  <c r="AN30" i="4"/>
  <c r="HA76" i="4"/>
  <c r="AG76" i="4"/>
  <c r="JV51" i="4"/>
  <c r="AN51" i="4"/>
  <c r="FE30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<sst xmlns="http://schemas.openxmlformats.org/spreadsheetml/2006/main" count="278" uniqueCount="135">
  <si>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</si>
  <si>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</si>
  <si>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</si>
  <si>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</si>
  <si>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</si>
  <si>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</si>
  <si>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</si>
  <si>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</si>
  <si>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</si>
  <si>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</si>
  <si>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</si>
  <si>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</si>
  <si>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</si>
  <si>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</si>
  <si>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</si>
  <si>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</si>
  <si>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</si>
  <si>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</si>
  <si>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</si>
  <si>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</si>
  <si>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</si>
  <si>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</si>
  <si>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</si>
  <si>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</si>
  <si>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</si>
  <si>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</si>
  <si>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</si>
  <si>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</si>
  <si>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</si>
  <si>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</si>
  <si>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</si>
  <si>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</si>
  <si>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</si>
  <si>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</si>
  <si>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</si>
  <si>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</si>
  <si>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</si>
  <si>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</si>
  <si>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</si>
  <si>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</si>
  <si>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</si>
  <si>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</si>
  <si>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</si>
  <si>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</si>
  <si>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</si>
  <si>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</si>
  <si>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</si>
  <si>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</si>
  <si>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</si>
  <si>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</si>
  <si>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</si>
  <si>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</si>
  <si>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</si>
  <si>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</si>
  <si>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</si>
  <si>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</si>
  <si>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</si>
  <si>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</si>
  <si>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</si>
  <si>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</si>
  <si>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</si>
  <si>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</si>
  <si>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</si>
  <si>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</si>
  <si>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</si>
  <si>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</si>
  <si>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</si>
  <si>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</si>
  <si>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</si>
  <si>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</si>
  <si>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</si>
  <si>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</si>
  <si>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</si>
  <si>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</si>
  <si>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</si>
  <si>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</si>
  <si>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</si>
  <si>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</si>
  <si>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</si>
  <si>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</si>
  <si>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</si>
  <si>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</si>
  <si>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</si>
  <si>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</si>
  <si>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</si>
  <si>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</si>
  <si>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</si>
  <si>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</si>
  <si>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</si>
  <si>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</si>
  <si>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</si>
  <si>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</si>
  <si>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</si>
  <si>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</si>
  <si>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</si>
  <si>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</si>
  <si>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</si>
  <si>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</si>
  <si>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</si>
  <si>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</si>
  <si>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</si>
  <si>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</si>
  <si>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</si>
  <si>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</si>
  <si>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</si>
  <si>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</si>
  <si>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</si>
  <si>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</si>
  <si>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</si>
  <si>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</si>
  <si>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</si>
  <si>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</si>
  <si>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</si>
  <si>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</si>
  <si>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田辺市</t>
  </si>
  <si>
    <t>紀伊田辺駅前駐車場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</si>
  <si>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</si>
  <si>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</si>
  <si>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</si>
  <si>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</si>
  <si>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</si>
  <si>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</si>
  <si>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</si>
  <si>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</si>
  <si>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</si>
  <si>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</si>
  <si>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</si>
  <si>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</si>
  <si>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</si>
  <si>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</si>
  <si>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</si>
  <si>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平成25年度の駅前広場整備事業に伴い改修を実施しております。
　今後も設備機器等の改修については、計画的に取り組んでまいります。</t>
    <rPh sb="1" eb="3">
      <t>ヘイセイ</t>
    </rPh>
    <rPh sb="5" eb="7">
      <t>ネンド</t>
    </rPh>
    <rPh sb="8" eb="10">
      <t>エキマエ</t>
    </rPh>
    <rPh sb="10" eb="12">
      <t>ヒロバ</t>
    </rPh>
    <rPh sb="12" eb="14">
      <t>セイビ</t>
    </rPh>
    <rPh sb="14" eb="16">
      <t>ジギョウ</t>
    </rPh>
    <rPh sb="17" eb="18">
      <t>トモナ</t>
    </rPh>
    <rPh sb="19" eb="21">
      <t>カイシュウ</t>
    </rPh>
    <rPh sb="22" eb="24">
      <t>ジッシ</t>
    </rPh>
    <rPh sb="33" eb="35">
      <t>コンゴ</t>
    </rPh>
    <rPh sb="36" eb="38">
      <t>セツビ</t>
    </rPh>
    <rPh sb="38" eb="40">
      <t>キキ</t>
    </rPh>
    <rPh sb="40" eb="41">
      <t>トウ</t>
    </rPh>
    <rPh sb="42" eb="44">
      <t>カイシュウ</t>
    </rPh>
    <rPh sb="50" eb="53">
      <t>ケイカクテキ</t>
    </rPh>
    <rPh sb="54" eb="55">
      <t>ト</t>
    </rPh>
    <rPh sb="56" eb="57">
      <t>ク</t>
    </rPh>
    <phoneticPr fontId="5"/>
  </si>
  <si>
    <t>　収益的収支比率については、昨年より減少しており、類似施設平均値よりは低い水準となっております。
　売上高GOP比率についても昨年より減少していますが、類似施設平均値よりは高い水準を維持しています。
　今後も施設設備の維持管理の節減を図り、安定した経営に努めてまいります。</t>
    <rPh sb="1" eb="4">
      <t>シュウエキテキ</t>
    </rPh>
    <rPh sb="4" eb="6">
      <t>シュウシ</t>
    </rPh>
    <rPh sb="6" eb="8">
      <t>ヒリツ</t>
    </rPh>
    <rPh sb="14" eb="16">
      <t>サクネン</t>
    </rPh>
    <rPh sb="18" eb="20">
      <t>ゲンショウ</t>
    </rPh>
    <rPh sb="25" eb="27">
      <t>ルイジ</t>
    </rPh>
    <rPh sb="27" eb="29">
      <t>シセツ</t>
    </rPh>
    <rPh sb="29" eb="31">
      <t>ヘイキン</t>
    </rPh>
    <rPh sb="31" eb="32">
      <t>チ</t>
    </rPh>
    <rPh sb="35" eb="36">
      <t>ヒク</t>
    </rPh>
    <rPh sb="37" eb="39">
      <t>スイジュン</t>
    </rPh>
    <rPh sb="50" eb="52">
      <t>ウリアゲ</t>
    </rPh>
    <rPh sb="52" eb="53">
      <t>ダカ</t>
    </rPh>
    <rPh sb="56" eb="58">
      <t>ヒリツ</t>
    </rPh>
    <rPh sb="63" eb="65">
      <t>サクネン</t>
    </rPh>
    <rPh sb="67" eb="69">
      <t>ゲンショウ</t>
    </rPh>
    <rPh sb="76" eb="78">
      <t>ルイジ</t>
    </rPh>
    <rPh sb="78" eb="80">
      <t>シセツ</t>
    </rPh>
    <rPh sb="80" eb="82">
      <t>ヘイキン</t>
    </rPh>
    <rPh sb="82" eb="83">
      <t>チ</t>
    </rPh>
    <rPh sb="86" eb="87">
      <t>タカ</t>
    </rPh>
    <rPh sb="88" eb="90">
      <t>スイジュン</t>
    </rPh>
    <rPh sb="91" eb="93">
      <t>イジ</t>
    </rPh>
    <rPh sb="101" eb="103">
      <t>コンゴ</t>
    </rPh>
    <rPh sb="104" eb="106">
      <t>シセツ</t>
    </rPh>
    <rPh sb="106" eb="108">
      <t>セツビ</t>
    </rPh>
    <rPh sb="109" eb="111">
      <t>イジ</t>
    </rPh>
    <rPh sb="111" eb="113">
      <t>カンリ</t>
    </rPh>
    <rPh sb="114" eb="116">
      <t>セツゲン</t>
    </rPh>
    <rPh sb="117" eb="118">
      <t>ハカ</t>
    </rPh>
    <rPh sb="120" eb="122">
      <t>アンテイ</t>
    </rPh>
    <rPh sb="124" eb="126">
      <t>ケイエイ</t>
    </rPh>
    <rPh sb="127" eb="128">
      <t>ツト</t>
    </rPh>
    <phoneticPr fontId="5"/>
  </si>
  <si>
    <t>　稼働率については、昨年よりやや上昇しており、類似施設平均値と比べても高い利用率を維持しております。
　今後も利用者の利便性の維持・向上に努めてまいります。</t>
    <rPh sb="1" eb="3">
      <t>カドウ</t>
    </rPh>
    <rPh sb="3" eb="4">
      <t>リツ</t>
    </rPh>
    <rPh sb="10" eb="12">
      <t>サクネン</t>
    </rPh>
    <rPh sb="16" eb="18">
      <t>ジョウショウ</t>
    </rPh>
    <rPh sb="23" eb="25">
      <t>ルイジ</t>
    </rPh>
    <rPh sb="25" eb="27">
      <t>シセツ</t>
    </rPh>
    <rPh sb="27" eb="29">
      <t>ヘイキン</t>
    </rPh>
    <rPh sb="29" eb="30">
      <t>チ</t>
    </rPh>
    <rPh sb="31" eb="32">
      <t>クラ</t>
    </rPh>
    <rPh sb="35" eb="36">
      <t>タカ</t>
    </rPh>
    <rPh sb="37" eb="40">
      <t>リヨウリツ</t>
    </rPh>
    <rPh sb="41" eb="43">
      <t>イジ</t>
    </rPh>
    <rPh sb="52" eb="54">
      <t>コンゴ</t>
    </rPh>
    <rPh sb="55" eb="58">
      <t>リヨウシャ</t>
    </rPh>
    <rPh sb="59" eb="62">
      <t>リベンセイ</t>
    </rPh>
    <rPh sb="63" eb="65">
      <t>イジ</t>
    </rPh>
    <rPh sb="66" eb="68">
      <t>コウジョウ</t>
    </rPh>
    <rPh sb="69" eb="70">
      <t>ツト</t>
    </rPh>
    <phoneticPr fontId="5"/>
  </si>
  <si>
    <t>　新型コロナウイルス感染症の影響からの回復は見られるものの、蔓延以前と比較すると収支が追い付いていない現状であります。
　今後もこれまで以上に、維持管理経費の適正化に努めるとともに、利用者の増加を図り、引き続き健全な駐車場運営に努めます。</t>
    <rPh sb="1" eb="3">
      <t>シンガタ</t>
    </rPh>
    <rPh sb="10" eb="13">
      <t>カンセンショウ</t>
    </rPh>
    <rPh sb="14" eb="16">
      <t>エイキョウ</t>
    </rPh>
    <rPh sb="19" eb="21">
      <t>カイフク</t>
    </rPh>
    <rPh sb="22" eb="23">
      <t>ミ</t>
    </rPh>
    <rPh sb="30" eb="32">
      <t>マンエン</t>
    </rPh>
    <rPh sb="32" eb="34">
      <t>イゼン</t>
    </rPh>
    <rPh sb="35" eb="37">
      <t>ヒカク</t>
    </rPh>
    <rPh sb="40" eb="42">
      <t>シュウシ</t>
    </rPh>
    <rPh sb="43" eb="44">
      <t>オ</t>
    </rPh>
    <rPh sb="45" eb="46">
      <t>ツ</t>
    </rPh>
    <rPh sb="51" eb="53">
      <t>ゲンジョウ</t>
    </rPh>
    <rPh sb="61" eb="63">
      <t>コンゴ</t>
    </rPh>
    <rPh sb="68" eb="70">
      <t>イジョウ</t>
    </rPh>
    <rPh sb="72" eb="74">
      <t>イジ</t>
    </rPh>
    <rPh sb="74" eb="76">
      <t>カンリ</t>
    </rPh>
    <rPh sb="76" eb="78">
      <t>ケイヒ</t>
    </rPh>
    <rPh sb="79" eb="82">
      <t>テキセイカ</t>
    </rPh>
    <rPh sb="83" eb="84">
      <t>ツト</t>
    </rPh>
    <rPh sb="91" eb="94">
      <t>リヨウシャ</t>
    </rPh>
    <rPh sb="95" eb="97">
      <t>ゾウカ</t>
    </rPh>
    <rPh sb="98" eb="99">
      <t>ハカ</t>
    </rPh>
    <rPh sb="101" eb="102">
      <t>ヒ</t>
    </rPh>
    <rPh sb="103" eb="104">
      <t>ツヅ</t>
    </rPh>
    <rPh sb="105" eb="107">
      <t>ケンゼン</t>
    </rPh>
    <rPh sb="108" eb="111">
      <t>チュウシャジョウ</t>
    </rPh>
    <rPh sb="111" eb="113">
      <t>ウンエイ</t>
    </rPh>
    <rPh sb="114" eb="115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</si>
</sst>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431</c:v>
                </c:pt>
                <c:pt idx="1">
                  <c:v>394.9</c:v>
                </c:pt>
                <c:pt idx="2">
                  <c:v>331.4</c:v>
                </c:pt>
                <c:pt idx="3">
                  <c:v>375.1</c:v>
                </c:pt>
                <c:pt idx="4">
                  <c:v>232.8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1-4D26-8EB3-796072A85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1-4D26-8EB3-796072A85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6-40C8-B378-67A37556D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6-40C8-B378-67A37556D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19-4F95-8C1B-79B50C26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9-4F95-8C1B-79B50C26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5EF-4F46-A117-DE0AE667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F-4F46-A117-DE0AE667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4-4B94-A81C-2656B6472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4-4B94-A81C-2656B6472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B02-AC5E-D02AFF053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9-4B02-AC5E-D02AFF053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500</c:v>
                </c:pt>
                <c:pt idx="1">
                  <c:v>533.29999999999995</c:v>
                </c:pt>
                <c:pt idx="2">
                  <c:v>500</c:v>
                </c:pt>
                <c:pt idx="3">
                  <c:v>522.20000000000005</c:v>
                </c:pt>
                <c:pt idx="4">
                  <c:v>566.70000000000005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1-40C9-A71E-62D58263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1-40C9-A71E-62D58263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76.8</c:v>
                </c:pt>
                <c:pt idx="1">
                  <c:v>74.7</c:v>
                </c:pt>
                <c:pt idx="2">
                  <c:v>69.8</c:v>
                </c:pt>
                <c:pt idx="3">
                  <c:v>73.3</c:v>
                </c:pt>
                <c:pt idx="4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6-46CC-94F7-EB0485BC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6-46CC-94F7-EB0485BC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2446</c:v>
                </c:pt>
                <c:pt idx="1">
                  <c:v>2504</c:v>
                </c:pt>
                <c:pt idx="2">
                  <c:v>1909</c:v>
                </c:pt>
                <c:pt idx="3">
                  <c:v>2118</c:v>
                </c:pt>
                <c:pt idx="4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E-42C5-86D3-F34BBC84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E-42C5-86D3-F34BBC84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Z3" zoomScale="85" zoomScaleNormal="85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和歌山県田辺市　紀伊田辺駅前駐車場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342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9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431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394.9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331.4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375.1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232.8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500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533.29999999999995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500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522.20000000000005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566.70000000000005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76.8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74.7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69.8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73.3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58.2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2446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2504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1909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2118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1812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17333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x9OAB0ftLwWUMN1MRxOnz82gUZbHrkiZvoMdalX9JM+Po6MGPb+n/WD8NkSAfeIqJDOsWTEKQnP8pIx0diWEg==" saltValue="+/wlgBAiwRJufG1vkS+D5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101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100</v>
      </c>
      <c r="AX5" s="47" t="s">
        <v>92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103</v>
      </c>
      <c r="BG5" s="47" t="s">
        <v>104</v>
      </c>
      <c r="BH5" s="47" t="s">
        <v>105</v>
      </c>
      <c r="BI5" s="47" t="s">
        <v>101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103</v>
      </c>
      <c r="BR5" s="47" t="s">
        <v>106</v>
      </c>
      <c r="BS5" s="47" t="s">
        <v>91</v>
      </c>
      <c r="BT5" s="47" t="s">
        <v>107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108</v>
      </c>
      <c r="CC5" s="47" t="s">
        <v>104</v>
      </c>
      <c r="CD5" s="47" t="s">
        <v>105</v>
      </c>
      <c r="CE5" s="47" t="s">
        <v>101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103</v>
      </c>
      <c r="CP5" s="47" t="s">
        <v>90</v>
      </c>
      <c r="CQ5" s="47" t="s">
        <v>100</v>
      </c>
      <c r="CR5" s="47" t="s">
        <v>92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103</v>
      </c>
      <c r="DL5" s="47" t="s">
        <v>106</v>
      </c>
      <c r="DM5" s="47" t="s">
        <v>91</v>
      </c>
      <c r="DN5" s="47" t="s">
        <v>101</v>
      </c>
      <c r="DO5" s="47" t="s">
        <v>109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302066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和歌山県田辺市</v>
      </c>
      <c r="I6" s="48" t="str">
        <f t="shared" si="1"/>
        <v>紀伊田辺駅前駐車場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32</v>
      </c>
      <c r="S6" s="50" t="str">
        <f t="shared" si="1"/>
        <v>駅</v>
      </c>
      <c r="T6" s="50" t="str">
        <f t="shared" si="1"/>
        <v>無</v>
      </c>
      <c r="U6" s="51">
        <f t="shared" si="1"/>
        <v>342</v>
      </c>
      <c r="V6" s="51">
        <f t="shared" si="1"/>
        <v>9</v>
      </c>
      <c r="W6" s="51">
        <f t="shared" si="1"/>
        <v>200</v>
      </c>
      <c r="X6" s="50" t="str">
        <f t="shared" si="1"/>
        <v>無</v>
      </c>
      <c r="Y6" s="52">
        <f>IF(Y8="-",NA(),Y8)</f>
        <v>431</v>
      </c>
      <c r="Z6" s="52">
        <f t="shared" ref="Z6:AH6" si="2">IF(Z8="-",NA(),Z8)</f>
        <v>394.9</v>
      </c>
      <c r="AA6" s="52">
        <f t="shared" si="2"/>
        <v>331.4</v>
      </c>
      <c r="AB6" s="52">
        <f t="shared" si="2"/>
        <v>375.1</v>
      </c>
      <c r="AC6" s="52">
        <f t="shared" si="2"/>
        <v>232.8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76.8</v>
      </c>
      <c r="BG6" s="52">
        <f t="shared" ref="BG6:BO6" si="5">IF(BG8="-",NA(),BG8)</f>
        <v>74.7</v>
      </c>
      <c r="BH6" s="52">
        <f t="shared" si="5"/>
        <v>69.8</v>
      </c>
      <c r="BI6" s="52">
        <f t="shared" si="5"/>
        <v>73.3</v>
      </c>
      <c r="BJ6" s="52">
        <f t="shared" si="5"/>
        <v>58.2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2446</v>
      </c>
      <c r="BR6" s="53">
        <f t="shared" ref="BR6:BZ6" si="6">IF(BR8="-",NA(),BR8)</f>
        <v>2504</v>
      </c>
      <c r="BS6" s="53">
        <f t="shared" si="6"/>
        <v>1909</v>
      </c>
      <c r="BT6" s="53">
        <f t="shared" si="6"/>
        <v>2118</v>
      </c>
      <c r="BU6" s="53">
        <f t="shared" si="6"/>
        <v>1812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17333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500</v>
      </c>
      <c r="DL6" s="52">
        <f t="shared" ref="DL6:DT6" si="9">IF(DL8="-",NA(),DL8)</f>
        <v>533.29999999999995</v>
      </c>
      <c r="DM6" s="52">
        <f t="shared" si="9"/>
        <v>500</v>
      </c>
      <c r="DN6" s="52">
        <f t="shared" si="9"/>
        <v>522.20000000000005</v>
      </c>
      <c r="DO6" s="52">
        <f t="shared" si="9"/>
        <v>566.70000000000005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302066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和歌山県　田辺市</v>
      </c>
      <c r="I7" s="48" t="str">
        <f t="shared" si="10"/>
        <v>紀伊田辺駅前駐車場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32</v>
      </c>
      <c r="S7" s="50" t="str">
        <f t="shared" si="10"/>
        <v>駅</v>
      </c>
      <c r="T7" s="50" t="str">
        <f t="shared" si="10"/>
        <v>無</v>
      </c>
      <c r="U7" s="51">
        <f t="shared" si="10"/>
        <v>342</v>
      </c>
      <c r="V7" s="51">
        <f t="shared" si="10"/>
        <v>9</v>
      </c>
      <c r="W7" s="51">
        <f t="shared" si="10"/>
        <v>200</v>
      </c>
      <c r="X7" s="50" t="str">
        <f t="shared" si="10"/>
        <v>無</v>
      </c>
      <c r="Y7" s="52">
        <f>Y8</f>
        <v>431</v>
      </c>
      <c r="Z7" s="52">
        <f t="shared" ref="Z7:AH7" si="11">Z8</f>
        <v>394.9</v>
      </c>
      <c r="AA7" s="52">
        <f t="shared" si="11"/>
        <v>331.4</v>
      </c>
      <c r="AB7" s="52">
        <f t="shared" si="11"/>
        <v>375.1</v>
      </c>
      <c r="AC7" s="52">
        <f t="shared" si="11"/>
        <v>232.8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76.8</v>
      </c>
      <c r="BG7" s="52">
        <f t="shared" ref="BG7:BO7" si="14">BG8</f>
        <v>74.7</v>
      </c>
      <c r="BH7" s="52">
        <f t="shared" si="14"/>
        <v>69.8</v>
      </c>
      <c r="BI7" s="52">
        <f t="shared" si="14"/>
        <v>73.3</v>
      </c>
      <c r="BJ7" s="52">
        <f t="shared" si="14"/>
        <v>58.2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2446</v>
      </c>
      <c r="BR7" s="53">
        <f t="shared" ref="BR7:BZ7" si="15">BR8</f>
        <v>2504</v>
      </c>
      <c r="BS7" s="53">
        <f t="shared" si="15"/>
        <v>1909</v>
      </c>
      <c r="BT7" s="53">
        <f t="shared" si="15"/>
        <v>2118</v>
      </c>
      <c r="BU7" s="53">
        <f t="shared" si="15"/>
        <v>1812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17333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500</v>
      </c>
      <c r="DL7" s="52">
        <f t="shared" ref="DL7:DT7" si="17">DL8</f>
        <v>533.29999999999995</v>
      </c>
      <c r="DM7" s="52">
        <f t="shared" si="17"/>
        <v>500</v>
      </c>
      <c r="DN7" s="52">
        <f t="shared" si="17"/>
        <v>522.20000000000005</v>
      </c>
      <c r="DO7" s="52">
        <f t="shared" si="17"/>
        <v>566.70000000000005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302066</v>
      </c>
      <c r="D8" s="55">
        <v>47</v>
      </c>
      <c r="E8" s="55">
        <v>14</v>
      </c>
      <c r="F8" s="55">
        <v>0</v>
      </c>
      <c r="G8" s="55">
        <v>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32</v>
      </c>
      <c r="S8" s="57" t="s">
        <v>124</v>
      </c>
      <c r="T8" s="57" t="s">
        <v>125</v>
      </c>
      <c r="U8" s="58">
        <v>342</v>
      </c>
      <c r="V8" s="58">
        <v>9</v>
      </c>
      <c r="W8" s="58">
        <v>200</v>
      </c>
      <c r="X8" s="57" t="s">
        <v>125</v>
      </c>
      <c r="Y8" s="59">
        <v>431</v>
      </c>
      <c r="Z8" s="59">
        <v>394.9</v>
      </c>
      <c r="AA8" s="59">
        <v>331.4</v>
      </c>
      <c r="AB8" s="59">
        <v>375.1</v>
      </c>
      <c r="AC8" s="59">
        <v>232.8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76.8</v>
      </c>
      <c r="BG8" s="59">
        <v>74.7</v>
      </c>
      <c r="BH8" s="59">
        <v>69.8</v>
      </c>
      <c r="BI8" s="59">
        <v>73.3</v>
      </c>
      <c r="BJ8" s="59">
        <v>58.2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2446</v>
      </c>
      <c r="BR8" s="60">
        <v>2504</v>
      </c>
      <c r="BS8" s="60">
        <v>1909</v>
      </c>
      <c r="BT8" s="61">
        <v>2118</v>
      </c>
      <c r="BU8" s="61">
        <v>1812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17333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500</v>
      </c>
      <c r="DL8" s="59">
        <v>533.29999999999995</v>
      </c>
      <c r="DM8" s="59">
        <v>500</v>
      </c>
      <c r="DN8" s="59">
        <v>522.20000000000005</v>
      </c>
      <c r="DO8" s="59">
        <v>566.70000000000005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松葉 和希</cp:lastModifiedBy>
  <cp:lastPrinted>2024-01-31T01:45:48Z</cp:lastPrinted>
  <dcterms:created xsi:type="dcterms:W3CDTF">2024-01-11T00:13:37Z</dcterms:created>
  <dcterms:modified xsi:type="dcterms:W3CDTF">2024-01-31T01:45:53Z</dcterms:modified>
  <cp:category/>
</cp:coreProperties>
</file>