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lgmain-nas\tanabelg\040800財政課\財政係\ホームページ用\更新ファイル\011031更新\"/>
    </mc:Choice>
  </mc:AlternateContent>
  <xr:revisionPtr revIDLastSave="0" documentId="13_ncr:1_{976D171B-504E-42F9-8AB3-54C61F3BD74F}" xr6:coauthVersionLast="36" xr6:coauthVersionMax="36" xr10:uidLastSave="{00000000-0000-0000-0000-000000000000}"/>
  <bookViews>
    <workbookView xWindow="0" yWindow="0" windowWidth="15360" windowHeight="7632" firstSheet="13" activeTab="1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40" i="10" l="1"/>
  <c r="BG39" i="10"/>
  <c r="BG38" i="10"/>
  <c r="BG37" i="10"/>
  <c r="BG36" i="10"/>
  <c r="BG35" i="10"/>
  <c r="BG34"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AM40" i="10"/>
  <c r="U40" i="10"/>
  <c r="C40" i="10"/>
  <c r="CO39" i="10"/>
  <c r="BW39" i="10"/>
  <c r="AM39" i="10"/>
  <c r="U39" i="10"/>
  <c r="C39" i="10"/>
  <c r="CO38" i="10"/>
  <c r="BW38" i="10"/>
  <c r="AM38" i="10"/>
  <c r="CO37" i="10"/>
  <c r="BW37" i="10"/>
  <c r="AM37" i="10"/>
  <c r="CO36" i="10"/>
  <c r="BW36" i="10"/>
  <c r="AM36" i="10"/>
  <c r="CO35" i="10"/>
  <c r="BW35" i="10"/>
  <c r="AM35" i="10"/>
  <c r="CO34" i="10"/>
  <c r="BW34" i="10"/>
  <c r="C34" i="10"/>
  <c r="C35" i="10" l="1"/>
  <c r="C36" i="10" s="1"/>
  <c r="C37" i="10" s="1"/>
  <c r="C38" i="10" s="1"/>
  <c r="U34" i="10"/>
  <c r="U35" i="10" s="1"/>
  <c r="U36" i="10" s="1"/>
  <c r="U37" i="10" s="1"/>
  <c r="U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c r="BE35" i="10" s="1"/>
  <c r="BE36" i="10" s="1"/>
  <c r="BE37" i="10" s="1"/>
  <c r="BE38" i="10" s="1"/>
  <c r="BE39" i="10" s="1"/>
  <c r="BE40" i="10" s="1"/>
</calcChain>
</file>

<file path=xl/sharedStrings.xml><?xml version="1.0" encoding="utf-8"?>
<sst xmlns="http://schemas.openxmlformats.org/spreadsheetml/2006/main" count="1043" uniqueCount="598">
  <si>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</si>
  <si>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</si>
  <si>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</si>
  <si>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</si>
  <si>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</si>
  <si>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</si>
  <si>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</si>
  <si>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</si>
  <si>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</si>
  <si>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</si>
  <si>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</si>
  <si>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</si>
  <si>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</si>
  <si>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</si>
  <si>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</si>
  <si>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</si>
  <si>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</si>
  <si>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</si>
  <si>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</si>
  <si>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</si>
  <si>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</si>
  <si>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</si>
  <si>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</si>
  <si>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</si>
  <si>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</si>
  <si>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</si>
  <si>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</si>
  <si>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</si>
  <si>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</si>
  <si>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</si>
  <si>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</si>
  <si>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</si>
  <si>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</si>
  <si>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</si>
  <si>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</si>
  <si>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</si>
  <si>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</si>
  <si>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</si>
  <si>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</si>
  <si>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</si>
  <si>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</si>
  <si>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</si>
  <si>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</si>
  <si>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</si>
  <si>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</si>
  <si>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(積立額が多い上位５基金を記載(H29年度末現在))</t>
    <rPh sb="1" eb="3">
      <t>ツミタテ</t>
    </rPh>
    <rPh sb="3" eb="4">
      <t>ガク</t>
    </rPh>
    <rPh sb="5" eb="6">
      <t>オオ</t>
    </rPh>
    <rPh sb="7" eb="9">
      <t>ジョウイ</t>
    </rPh>
    <rPh sb="10" eb="12">
      <t>キキン</t>
    </rPh>
    <rPh sb="13" eb="15">
      <t>キサイ</t>
    </rPh>
    <rPh sb="19" eb="22">
      <t>ネンドマツ</t>
    </rPh>
    <rPh sb="22" eb="24">
      <t>ゲンザイ</t>
    </rPh>
    <phoneticPr fontId="11"/>
  </si>
  <si>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</si>
  <si>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</si>
  <si>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</si>
  <si>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</si>
  <si>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</si>
  <si>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</si>
  <si>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</si>
  <si>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</si>
  <si>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</si>
  <si>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</si>
  <si>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</si>
  <si>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</si>
  <si>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</si>
  <si>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</si>
  <si>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</si>
  <si>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</si>
  <si>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</si>
  <si>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</si>
  <si>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</si>
  <si>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</si>
  <si>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</si>
  <si>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</si>
  <si>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</si>
  <si>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</si>
  <si>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</si>
  <si>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</si>
  <si>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</si>
  <si>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</si>
  <si>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</si>
  <si>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</si>
  <si>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</si>
  <si>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</si>
  <si>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</si>
  <si>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</si>
  <si>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Ⅱ－１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</si>
  <si>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</si>
  <si>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</si>
  <si>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</si>
  <si>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</si>
  <si>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</si>
  <si>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</si>
  <si>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</si>
  <si>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</si>
  <si>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</si>
  <si>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</si>
  <si>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</si>
  <si>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</si>
  <si>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田辺市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</si>
  <si>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</si>
  <si>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</si>
  <si>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</si>
  <si>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</si>
  <si>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</si>
  <si>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</si>
  <si>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</si>
  <si>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</si>
  <si>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</si>
  <si>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</si>
  <si>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</si>
  <si>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</si>
  <si>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</si>
  <si>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</si>
  <si>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</si>
  <si>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</si>
  <si>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</si>
  <si>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</si>
  <si>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</si>
  <si>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</si>
  <si>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</si>
  <si>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</si>
  <si>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</si>
  <si>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</si>
  <si>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</si>
  <si>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</si>
  <si>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-5.5</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</si>
  <si>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</si>
  <si>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</si>
  <si>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</si>
  <si>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</si>
  <si>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</si>
  <si>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</si>
  <si>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</si>
  <si>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</si>
  <si>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</si>
  <si>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</si>
  <si>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</si>
  <si>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</si>
  <si>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</si>
  <si>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</si>
  <si>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</si>
  <si>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</si>
  <si>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</si>
  <si>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</si>
  <si>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</si>
  <si>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</si>
  <si>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</si>
  <si>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</si>
  <si>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</si>
  <si>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</si>
  <si>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</si>
  <si>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</si>
  <si>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0"/>
  </si>
  <si>
    <t>うち日本人(％)</t>
    <phoneticPr fontId="5"/>
  </si>
  <si>
    <t>-1.4</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</si>
  <si>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</si>
  <si>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</si>
  <si>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</si>
  <si>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</si>
  <si>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</si>
  <si>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</si>
  <si>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</si>
  <si>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</si>
  <si>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</si>
  <si>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</si>
  <si>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</si>
  <si>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</si>
  <si>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</si>
  <si>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</si>
  <si>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</si>
  <si>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</si>
  <si>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</si>
  <si>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</si>
  <si>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</si>
  <si>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</si>
  <si>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</si>
  <si>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</si>
  <si>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</si>
  <si>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</si>
  <si>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</si>
  <si>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</si>
  <si>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</si>
  <si>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</si>
  <si>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</si>
  <si>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</si>
  <si>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</si>
  <si>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</si>
  <si>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</si>
  <si>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</si>
  <si>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</si>
  <si>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</si>
  <si>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</si>
  <si>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</si>
  <si>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</si>
  <si>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</si>
  <si>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</si>
  <si>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</si>
  <si>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</si>
  <si>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</si>
  <si>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</si>
  <si>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</si>
  <si>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</si>
  <si>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</si>
  <si>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</si>
  <si>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</si>
  <si>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</si>
  <si>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</si>
  <si>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</si>
  <si>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</si>
  <si>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</si>
  <si>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</si>
  <si>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</si>
  <si>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和歌山県田辺市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</si>
  <si>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</si>
  <si>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</si>
  <si>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</si>
  <si>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</si>
  <si>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</si>
  <si>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</si>
  <si>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</si>
  <si>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</si>
  <si>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</si>
  <si>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</si>
  <si>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</si>
  <si>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</si>
  <si>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</si>
  <si>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</si>
  <si>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</si>
  <si>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</si>
  <si>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</si>
  <si>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</si>
  <si>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</si>
  <si>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</si>
  <si>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</si>
  <si>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</si>
  <si>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</si>
  <si>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</si>
  <si>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</si>
  <si>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</si>
  <si>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</si>
  <si>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</si>
  <si>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</si>
  <si>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</si>
  <si>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</si>
  <si>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</si>
  <si>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</si>
  <si>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</si>
  <si>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</si>
  <si>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</si>
  <si>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</si>
  <si>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</si>
  <si>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</si>
  <si>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</si>
  <si>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</si>
  <si>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</si>
  <si>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</si>
  <si>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t>
    <phoneticPr fontId="5"/>
  </si>
  <si>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</si>
  <si>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</si>
  <si>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</si>
  <si>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</si>
  <si>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</si>
  <si>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</si>
  <si>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</si>
  <si>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</si>
  <si>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</si>
  <si>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</si>
  <si>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</si>
  <si>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</si>
  <si>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</si>
  <si>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</si>
  <si>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</si>
  <si>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</si>
  <si>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</si>
  <si>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</si>
  <si>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</si>
  <si>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</si>
  <si>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</si>
  <si>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</si>
  <si>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</si>
  <si>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</si>
  <si>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</si>
  <si>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</si>
  <si>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</si>
  <si>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</si>
  <si>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</si>
  <si>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</si>
  <si>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</si>
  <si>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</si>
  <si>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</si>
  <si>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</si>
  <si>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</si>
  <si>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</si>
  <si>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</si>
  <si>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</si>
  <si>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</si>
  <si>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</si>
  <si>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</si>
  <si>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</si>
  <si>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</si>
  <si>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</si>
  <si>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</si>
  <si>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</si>
  <si>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</si>
  <si>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</si>
  <si>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</si>
  <si>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</si>
  <si>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</si>
  <si>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</si>
  <si>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</si>
  <si>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</si>
  <si>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</si>
  <si>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</si>
  <si>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</si>
  <si>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</si>
  <si>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</si>
  <si>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</si>
  <si>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</si>
  <si>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</si>
  <si>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</si>
  <si>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</si>
  <si>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</si>
  <si>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</si>
  <si>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</si>
  <si>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</si>
  <si>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</si>
  <si>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</si>
  <si>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</si>
  <si>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</si>
  <si>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</si>
  <si>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</si>
  <si>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</si>
  <si>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</si>
  <si>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</si>
  <si>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</si>
  <si>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</si>
  <si>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</si>
  <si>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簡易水道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</si>
  <si>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</si>
  <si>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</si>
  <si>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</si>
  <si>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</si>
  <si>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</si>
  <si>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</si>
  <si>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</si>
  <si>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</si>
  <si>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</si>
  <si>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</si>
  <si>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</si>
  <si>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</si>
  <si>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</si>
  <si>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</si>
  <si>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</si>
  <si>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</si>
  <si>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</si>
  <si>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</si>
  <si>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</si>
  <si>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</si>
  <si>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</si>
  <si>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</si>
  <si>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</si>
  <si>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</si>
  <si>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</si>
  <si>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和歌山県田辺市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</si>
  <si>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</si>
  <si>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</si>
  <si>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</si>
  <si>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</si>
  <si>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</si>
  <si>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</si>
  <si>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</si>
  <si>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</si>
  <si>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</si>
  <si>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</si>
  <si>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</si>
  <si>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</si>
  <si>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</si>
  <si>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</si>
  <si>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</si>
  <si>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</si>
  <si>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</si>
  <si>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</si>
  <si>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</si>
  <si>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</si>
  <si>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同和対策住宅資金等貸付事業特別会計</t>
    <phoneticPr fontId="5"/>
  </si>
  <si>
    <t>診療所事業特別会計</t>
    <phoneticPr fontId="5"/>
  </si>
  <si>
    <t>木材加工事業特別会計</t>
    <phoneticPr fontId="5"/>
  </si>
  <si>
    <t>公共用地先行取得事業特別会計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</si>
  <si>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</si>
  <si>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</si>
  <si>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</si>
  <si>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</si>
  <si>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</si>
  <si>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</si>
  <si>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</si>
  <si>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</si>
  <si>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</si>
  <si>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</si>
  <si>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</si>
  <si>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</si>
  <si>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</si>
  <si>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</si>
  <si>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国民健康保険事業特別会計（事業勘定）</t>
    <phoneticPr fontId="5"/>
  </si>
  <si>
    <t>国民健康保険事業特別会計（直営診療施設勘定）</t>
    <phoneticPr fontId="5"/>
  </si>
  <si>
    <t>介護保険特別会計</t>
    <phoneticPr fontId="5"/>
  </si>
  <si>
    <t>後期高齢者医療特別会計</t>
    <phoneticPr fontId="5"/>
  </si>
  <si>
    <t>駐車場事業特別会計</t>
    <phoneticPr fontId="5"/>
  </si>
  <si>
    <t>水道事業会計</t>
    <phoneticPr fontId="5"/>
  </si>
  <si>
    <t>法適用企業</t>
    <phoneticPr fontId="5"/>
  </si>
  <si>
    <t>簡易水道事業特別会計</t>
    <phoneticPr fontId="5"/>
  </si>
  <si>
    <t>法非適用企業</t>
    <phoneticPr fontId="5"/>
  </si>
  <si>
    <t>農業集落排水事業特別会計</t>
    <phoneticPr fontId="5"/>
  </si>
  <si>
    <t>法非適用企業</t>
    <phoneticPr fontId="5"/>
  </si>
  <si>
    <t>林業集落排水事業特別会計</t>
    <phoneticPr fontId="5"/>
  </si>
  <si>
    <t>漁業集落排水事業特別会計</t>
    <phoneticPr fontId="5"/>
  </si>
  <si>
    <t>特定環境保全公共下水道事業特別会計</t>
    <phoneticPr fontId="5"/>
  </si>
  <si>
    <t>戸別排水処理事業特別会計</t>
    <phoneticPr fontId="5"/>
  </si>
  <si>
    <t>法非適用企業</t>
    <phoneticPr fontId="5"/>
  </si>
  <si>
    <t>分譲宅地造成事業特別会計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</si>
  <si>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</si>
  <si>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</si>
  <si>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</si>
  <si>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</si>
  <si>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</si>
  <si>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</si>
  <si>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</si>
  <si>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</si>
  <si>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</si>
  <si>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</si>
  <si>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</si>
  <si>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</si>
  <si>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</si>
  <si>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</si>
  <si>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</si>
  <si>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</si>
  <si>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</si>
  <si>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</si>
  <si>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</si>
  <si>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</si>
  <si>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</si>
  <si>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</si>
  <si>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</si>
  <si>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</si>
  <si>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</si>
  <si>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</si>
  <si>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</si>
  <si>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</si>
  <si>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</si>
  <si>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</si>
  <si>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</si>
  <si>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</si>
  <si>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</si>
  <si>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</si>
  <si>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</si>
  <si>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</si>
  <si>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</si>
  <si>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</si>
  <si>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</si>
  <si>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</si>
  <si>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</si>
  <si>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</si>
  <si>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</si>
  <si>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</si>
  <si>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</si>
  <si>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</si>
  <si>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</si>
  <si>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</si>
  <si>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</si>
  <si>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</si>
  <si>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</si>
  <si>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</si>
  <si>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</si>
  <si>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</si>
  <si>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</si>
  <si>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</si>
  <si>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</si>
  <si>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</si>
  <si>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</si>
  <si>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</si>
  <si>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漁業集落排水事業特別会計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</si>
  <si>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</si>
  <si>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</si>
  <si>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</si>
  <si>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</si>
  <si>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</si>
  <si>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</si>
  <si>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</si>
  <si>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</si>
  <si>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</si>
  <si>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</si>
  <si>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</si>
  <si>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</si>
  <si>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</si>
  <si>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</si>
  <si>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</si>
  <si>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</si>
  <si>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</si>
  <si>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</si>
  <si>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</si>
  <si>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</si>
  <si>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</si>
  <si>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</si>
  <si>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</si>
  <si>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</si>
  <si>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</si>
  <si>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</si>
  <si>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</si>
  <si>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</si>
  <si>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</si>
  <si>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</si>
  <si>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</si>
  <si>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</si>
  <si>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</si>
  <si>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</si>
  <si>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</si>
  <si>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</si>
  <si>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</si>
  <si>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</si>
  <si>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</si>
  <si>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</si>
  <si>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</si>
  <si>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</si>
  <si>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</si>
  <si>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</si>
  <si>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</si>
  <si>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</si>
  <si>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</si>
  <si>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</si>
  <si>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</si>
  <si>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</si>
  <si>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</si>
  <si>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</si>
  <si>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</si>
  <si>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</si>
  <si>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</si>
  <si>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</si>
  <si>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</si>
  <si>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</si>
  <si>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</si>
  <si>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</si>
  <si>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</si>
  <si>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</si>
  <si>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</si>
  <si>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</si>
  <si>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</si>
  <si>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</si>
  <si>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</si>
  <si>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</si>
  <si>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</si>
  <si>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</si>
  <si>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</si>
  <si>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</si>
  <si>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</si>
  <si>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</si>
  <si>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</si>
  <si>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</si>
  <si>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</si>
  <si>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</si>
  <si>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</si>
  <si>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</si>
  <si>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</si>
  <si>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</si>
  <si>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</si>
  <si>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</si>
  <si>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</si>
  <si>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</si>
  <si>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2.69</t>
  </si>
  <si>
    <t>▲ 1.38</t>
  </si>
  <si>
    <t>同和対策住宅資金等貸付事業特別会計</t>
  </si>
  <si>
    <t>▲ 2.08</t>
  </si>
  <si>
    <t>▲ 2.11</t>
  </si>
  <si>
    <t>▲ 2.07</t>
  </si>
  <si>
    <t>駐車場事業特別会計</t>
  </si>
  <si>
    <t>▲ 1.57</t>
  </si>
  <si>
    <t>▲ 1.53</t>
  </si>
  <si>
    <t>▲ 1.47</t>
  </si>
  <si>
    <t>▲ 1.43</t>
  </si>
  <si>
    <t>▲ 1.40</t>
  </si>
  <si>
    <t>木材加工事業特別会計</t>
  </si>
  <si>
    <t>▲ 0.16</t>
  </si>
  <si>
    <t>▲ 0.19</t>
  </si>
  <si>
    <t>▲ 0.22</t>
  </si>
  <si>
    <t>▲ 0.08</t>
  </si>
  <si>
    <t>▲ 0.09</t>
  </si>
  <si>
    <t>水道事業会計</t>
  </si>
  <si>
    <t>一般会計</t>
  </si>
  <si>
    <t>国民健康保険事業特別会計（事業勘定）</t>
  </si>
  <si>
    <t>分譲宅地造成事業特別会計</t>
  </si>
  <si>
    <t>介護保険特別会計</t>
  </si>
  <si>
    <t>その他会計（赤字）</t>
  </si>
  <si>
    <t>その他会計（黒字）</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</si>
  <si>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</si>
  <si>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</si>
  <si>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</si>
  <si>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</si>
  <si>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</si>
  <si>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</si>
  <si>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</si>
  <si>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</si>
  <si>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</si>
  <si>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</si>
  <si>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定期償還に伴う地方債の減少や充当可能基金の増加（庁舎整備基金など）により、将来負担比率は低下しているが、有形固定資産減価償却率は上昇傾向となっている。今後は老朽化した施設の集約化や除却、更新等について検討を行う必要がある。</t>
    <phoneticPr fontId="5"/>
  </si>
  <si>
    <t>実質公債費比率は類似団体と比較して高率で推移してきたが、組合等が起こした地方債の元利償還金に対する負担金等の減少や元利償還金の定期償還額の減少などから低下傾向となっており、将来負担比率についても、一部事務組合の地方債現在高の減少や充当可能基金の増加等から低下傾向となっている。今後においても、地方債の発行については、交付税措置のある有利な起債を活用するなど、公債費の適正化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</si>
</sst>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178" fontId="15" fillId="0" borderId="88"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188"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D25F4C09-96A3-45EF-9D8E-83A8B2D0EBC6}"/>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63956</c:v>
                </c:pt>
                <c:pt idx="1">
                  <c:v>66255</c:v>
                </c:pt>
                <c:pt idx="2">
                  <c:v>92247</c:v>
                </c:pt>
                <c:pt idx="3">
                  <c:v>67319</c:v>
                </c:pt>
                <c:pt idx="4">
                  <c:v>70615</c:v>
                </c:pt>
              </c:numCache>
            </c:numRef>
          </c:val>
          <c:smooth val="0"/>
          <c:extLst>
            <c:ext xmlns:c16="http://schemas.microsoft.com/office/drawing/2014/chart" uri="{C3380CC4-5D6E-409C-BE32-E72D297353CC}">
              <c16:uniqueId val="{00000000-A994-437C-BF47-F80A1DB7239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108647</c:v>
                </c:pt>
                <c:pt idx="1">
                  <c:v>126822</c:v>
                </c:pt>
                <c:pt idx="2">
                  <c:v>88913</c:v>
                </c:pt>
                <c:pt idx="3">
                  <c:v>64033</c:v>
                </c:pt>
                <c:pt idx="4">
                  <c:v>40120</c:v>
                </c:pt>
              </c:numCache>
            </c:numRef>
          </c:val>
          <c:smooth val="0"/>
          <c:extLst>
            <c:ext xmlns:c16="http://schemas.microsoft.com/office/drawing/2014/chart" uri="{C3380CC4-5D6E-409C-BE32-E72D297353CC}">
              <c16:uniqueId val="{00000001-A994-437C-BF47-F80A1DB7239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4.37</c:v>
                </c:pt>
                <c:pt idx="1">
                  <c:v>3.99</c:v>
                </c:pt>
                <c:pt idx="2">
                  <c:v>5.1100000000000003</c:v>
                </c:pt>
                <c:pt idx="3">
                  <c:v>6.41</c:v>
                </c:pt>
                <c:pt idx="4">
                  <c:v>5.18</c:v>
                </c:pt>
              </c:numCache>
            </c:numRef>
          </c:val>
          <c:extLst>
            <c:ext xmlns:c16="http://schemas.microsoft.com/office/drawing/2014/chart" uri="{C3380CC4-5D6E-409C-BE32-E72D297353CC}">
              <c16:uniqueId val="{00000000-3353-482E-8A1A-35D1AD69B59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13.78</c:v>
                </c:pt>
                <c:pt idx="1">
                  <c:v>18.53</c:v>
                </c:pt>
                <c:pt idx="2">
                  <c:v>14.54</c:v>
                </c:pt>
                <c:pt idx="3">
                  <c:v>14.81</c:v>
                </c:pt>
                <c:pt idx="4">
                  <c:v>15.14</c:v>
                </c:pt>
              </c:numCache>
            </c:numRef>
          </c:val>
          <c:extLst>
            <c:ext xmlns:c16="http://schemas.microsoft.com/office/drawing/2014/chart" uri="{C3380CC4-5D6E-409C-BE32-E72D297353CC}">
              <c16:uniqueId val="{00000001-3353-482E-8A1A-35D1AD69B59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0.41</c:v>
                </c:pt>
                <c:pt idx="1">
                  <c:v>4.26</c:v>
                </c:pt>
                <c:pt idx="2">
                  <c:v>-2.69</c:v>
                </c:pt>
                <c:pt idx="3">
                  <c:v>1.21</c:v>
                </c:pt>
                <c:pt idx="4">
                  <c:v>-1.38</c:v>
                </c:pt>
              </c:numCache>
            </c:numRef>
          </c:val>
          <c:smooth val="0"/>
          <c:extLst>
            <c:ext xmlns:c16="http://schemas.microsoft.com/office/drawing/2014/chart" uri="{C3380CC4-5D6E-409C-BE32-E72D297353CC}">
              <c16:uniqueId val="{00000002-3353-482E-8A1A-35D1AD69B59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0.05</c:v>
                </c:pt>
                <c:pt idx="2">
                  <c:v>#N/A</c:v>
                </c:pt>
                <c:pt idx="3">
                  <c:v>0.06</c:v>
                </c:pt>
                <c:pt idx="4">
                  <c:v>#N/A</c:v>
                </c:pt>
                <c:pt idx="5">
                  <c:v>0.05</c:v>
                </c:pt>
                <c:pt idx="6">
                  <c:v>#N/A</c:v>
                </c:pt>
                <c:pt idx="7">
                  <c:v>0.05</c:v>
                </c:pt>
                <c:pt idx="8">
                  <c:v>#N/A</c:v>
                </c:pt>
                <c:pt idx="9">
                  <c:v>0.1</c:v>
                </c:pt>
              </c:numCache>
            </c:numRef>
          </c:val>
          <c:extLst>
            <c:ext xmlns:c16="http://schemas.microsoft.com/office/drawing/2014/chart" uri="{C3380CC4-5D6E-409C-BE32-E72D297353CC}">
              <c16:uniqueId val="{00000000-DA53-4E16-954C-9A3BB0765CF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A53-4E16-954C-9A3BB0765CF4}"/>
            </c:ext>
          </c:extLst>
        </c:ser>
        <c:ser>
          <c:idx val="2"/>
          <c:order val="2"/>
          <c:tx>
            <c:strRef>
              <c:f>データシート!$A$29</c:f>
              <c:strCache>
                <c:ptCount val="1"/>
                <c:pt idx="0">
                  <c:v>介護保険特別会計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0.28999999999999998</c:v>
                </c:pt>
                <c:pt idx="2">
                  <c:v>#N/A</c:v>
                </c:pt>
                <c:pt idx="3">
                  <c:v>0.36</c:v>
                </c:pt>
                <c:pt idx="4">
                  <c:v>#N/A</c:v>
                </c:pt>
                <c:pt idx="5">
                  <c:v>0.32</c:v>
                </c:pt>
                <c:pt idx="6">
                  <c:v>#N/A</c:v>
                </c:pt>
                <c:pt idx="7">
                  <c:v>0.37</c:v>
                </c:pt>
                <c:pt idx="8">
                  <c:v>#N/A</c:v>
                </c:pt>
                <c:pt idx="9">
                  <c:v>0.52</c:v>
                </c:pt>
              </c:numCache>
            </c:numRef>
          </c:val>
          <c:extLst>
            <c:ext xmlns:c16="http://schemas.microsoft.com/office/drawing/2014/chart" uri="{C3380CC4-5D6E-409C-BE32-E72D297353CC}">
              <c16:uniqueId val="{00000002-DA53-4E16-954C-9A3BB0765CF4}"/>
            </c:ext>
          </c:extLst>
        </c:ser>
        <c:ser>
          <c:idx val="3"/>
          <c:order val="3"/>
          <c:tx>
            <c:strRef>
              <c:f>データシート!$A$30</c:f>
              <c:strCache>
                <c:ptCount val="1"/>
                <c:pt idx="0">
                  <c:v>分譲宅地造成事業特別会計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0.63</c:v>
                </c:pt>
                <c:pt idx="2">
                  <c:v>#N/A</c:v>
                </c:pt>
                <c:pt idx="3">
                  <c:v>0.63</c:v>
                </c:pt>
                <c:pt idx="4">
                  <c:v>#N/A</c:v>
                </c:pt>
                <c:pt idx="5">
                  <c:v>0.63</c:v>
                </c:pt>
                <c:pt idx="6">
                  <c:v>#N/A</c:v>
                </c:pt>
                <c:pt idx="7">
                  <c:v>0.64</c:v>
                </c:pt>
                <c:pt idx="8">
                  <c:v>#N/A</c:v>
                </c:pt>
                <c:pt idx="9">
                  <c:v>0.65</c:v>
                </c:pt>
              </c:numCache>
            </c:numRef>
          </c:val>
          <c:extLst>
            <c:ext xmlns:c16="http://schemas.microsoft.com/office/drawing/2014/chart" uri="{C3380CC4-5D6E-409C-BE32-E72D297353CC}">
              <c16:uniqueId val="{00000003-DA53-4E16-954C-9A3BB0765CF4}"/>
            </c:ext>
          </c:extLst>
        </c:ser>
        <c:ser>
          <c:idx val="4"/>
          <c:order val="4"/>
          <c:tx>
            <c:strRef>
              <c:f>データシート!$A$31</c:f>
              <c:strCache>
                <c:ptCount val="1"/>
                <c:pt idx="0">
                  <c:v>国民健康保険事業特別会計（事業勘定）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0.13</c:v>
                </c:pt>
                <c:pt idx="2">
                  <c:v>#N/A</c:v>
                </c:pt>
                <c:pt idx="3">
                  <c:v>0.26</c:v>
                </c:pt>
                <c:pt idx="4">
                  <c:v>#N/A</c:v>
                </c:pt>
                <c:pt idx="5">
                  <c:v>0.15</c:v>
                </c:pt>
                <c:pt idx="6">
                  <c:v>#N/A</c:v>
                </c:pt>
                <c:pt idx="7">
                  <c:v>0.21</c:v>
                </c:pt>
                <c:pt idx="8">
                  <c:v>#N/A</c:v>
                </c:pt>
                <c:pt idx="9">
                  <c:v>0.98</c:v>
                </c:pt>
              </c:numCache>
            </c:numRef>
          </c:val>
          <c:extLst>
            <c:ext xmlns:c16="http://schemas.microsoft.com/office/drawing/2014/chart" uri="{C3380CC4-5D6E-409C-BE32-E72D297353CC}">
              <c16:uniqueId val="{00000004-DA53-4E16-954C-9A3BB0765CF4}"/>
            </c:ext>
          </c:extLst>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6.62</c:v>
                </c:pt>
                <c:pt idx="2">
                  <c:v>#N/A</c:v>
                </c:pt>
                <c:pt idx="3">
                  <c:v>6.27</c:v>
                </c:pt>
                <c:pt idx="4">
                  <c:v>#N/A</c:v>
                </c:pt>
                <c:pt idx="5">
                  <c:v>7.41</c:v>
                </c:pt>
                <c:pt idx="6">
                  <c:v>#N/A</c:v>
                </c:pt>
                <c:pt idx="7">
                  <c:v>8.56</c:v>
                </c:pt>
                <c:pt idx="8">
                  <c:v>#N/A</c:v>
                </c:pt>
                <c:pt idx="9">
                  <c:v>7.34</c:v>
                </c:pt>
              </c:numCache>
            </c:numRef>
          </c:val>
          <c:extLst>
            <c:ext xmlns:c16="http://schemas.microsoft.com/office/drawing/2014/chart" uri="{C3380CC4-5D6E-409C-BE32-E72D297353CC}">
              <c16:uniqueId val="{00000005-DA53-4E16-954C-9A3BB0765CF4}"/>
            </c:ext>
          </c:extLst>
        </c:ser>
        <c:ser>
          <c:idx val="6"/>
          <c:order val="6"/>
          <c:tx>
            <c:strRef>
              <c:f>データシート!$A$33</c:f>
              <c:strCache>
                <c:ptCount val="1"/>
                <c:pt idx="0">
                  <c:v>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6.24</c:v>
                </c:pt>
                <c:pt idx="2">
                  <c:v>#N/A</c:v>
                </c:pt>
                <c:pt idx="3">
                  <c:v>7.15</c:v>
                </c:pt>
                <c:pt idx="4">
                  <c:v>#N/A</c:v>
                </c:pt>
                <c:pt idx="5">
                  <c:v>8.27</c:v>
                </c:pt>
                <c:pt idx="6">
                  <c:v>#N/A</c:v>
                </c:pt>
                <c:pt idx="7">
                  <c:v>9.91</c:v>
                </c:pt>
                <c:pt idx="8">
                  <c:v>#N/A</c:v>
                </c:pt>
                <c:pt idx="9">
                  <c:v>10.52</c:v>
                </c:pt>
              </c:numCache>
            </c:numRef>
          </c:val>
          <c:extLst>
            <c:ext xmlns:c16="http://schemas.microsoft.com/office/drawing/2014/chart" uri="{C3380CC4-5D6E-409C-BE32-E72D297353CC}">
              <c16:uniqueId val="{00000006-DA53-4E16-954C-9A3BB0765CF4}"/>
            </c:ext>
          </c:extLst>
        </c:ser>
        <c:ser>
          <c:idx val="7"/>
          <c:order val="7"/>
          <c:tx>
            <c:strRef>
              <c:f>データシート!$A$34</c:f>
              <c:strCache>
                <c:ptCount val="1"/>
                <c:pt idx="0">
                  <c:v>木材加工事業特別会計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0.16</c:v>
                </c:pt>
                <c:pt idx="1">
                  <c:v>#N/A</c:v>
                </c:pt>
                <c:pt idx="2">
                  <c:v>0.19</c:v>
                </c:pt>
                <c:pt idx="3">
                  <c:v>#N/A</c:v>
                </c:pt>
                <c:pt idx="4">
                  <c:v>0.22</c:v>
                </c:pt>
                <c:pt idx="5">
                  <c:v>#N/A</c:v>
                </c:pt>
                <c:pt idx="6">
                  <c:v>0.08</c:v>
                </c:pt>
                <c:pt idx="7">
                  <c:v>#N/A</c:v>
                </c:pt>
                <c:pt idx="8">
                  <c:v>0.09</c:v>
                </c:pt>
                <c:pt idx="9">
                  <c:v>#N/A</c:v>
                </c:pt>
              </c:numCache>
            </c:numRef>
          </c:val>
          <c:extLst>
            <c:ext xmlns:c16="http://schemas.microsoft.com/office/drawing/2014/chart" uri="{C3380CC4-5D6E-409C-BE32-E72D297353CC}">
              <c16:uniqueId val="{00000007-DA53-4E16-954C-9A3BB0765CF4}"/>
            </c:ext>
          </c:extLst>
        </c:ser>
        <c:ser>
          <c:idx val="8"/>
          <c:order val="8"/>
          <c:tx>
            <c:strRef>
              <c:f>データシート!$A$35</c:f>
              <c:strCache>
                <c:ptCount val="1"/>
                <c:pt idx="0">
                  <c:v>駐車場事業特別会計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1.57</c:v>
                </c:pt>
                <c:pt idx="1">
                  <c:v>#N/A</c:v>
                </c:pt>
                <c:pt idx="2">
                  <c:v>1.53</c:v>
                </c:pt>
                <c:pt idx="3">
                  <c:v>#N/A</c:v>
                </c:pt>
                <c:pt idx="4">
                  <c:v>1.47</c:v>
                </c:pt>
                <c:pt idx="5">
                  <c:v>#N/A</c:v>
                </c:pt>
                <c:pt idx="6">
                  <c:v>1.43</c:v>
                </c:pt>
                <c:pt idx="7">
                  <c:v>#N/A</c:v>
                </c:pt>
                <c:pt idx="8">
                  <c:v>1.4</c:v>
                </c:pt>
                <c:pt idx="9">
                  <c:v>#N/A</c:v>
                </c:pt>
              </c:numCache>
            </c:numRef>
          </c:val>
          <c:extLst>
            <c:ext xmlns:c16="http://schemas.microsoft.com/office/drawing/2014/chart" uri="{C3380CC4-5D6E-409C-BE32-E72D297353CC}">
              <c16:uniqueId val="{00000008-DA53-4E16-954C-9A3BB0765CF4}"/>
            </c:ext>
          </c:extLst>
        </c:ser>
        <c:ser>
          <c:idx val="9"/>
          <c:order val="9"/>
          <c:tx>
            <c:strRef>
              <c:f>データシート!$A$36</c:f>
              <c:strCache>
                <c:ptCount val="1"/>
                <c:pt idx="0">
                  <c:v>同和対策住宅資金等貸付事業特別会計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2.08</c:v>
                </c:pt>
                <c:pt idx="1">
                  <c:v>#N/A</c:v>
                </c:pt>
                <c:pt idx="2">
                  <c:v>2.11</c:v>
                </c:pt>
                <c:pt idx="3">
                  <c:v>#N/A</c:v>
                </c:pt>
                <c:pt idx="4">
                  <c:v>2.0699999999999998</c:v>
                </c:pt>
                <c:pt idx="5">
                  <c:v>#N/A</c:v>
                </c:pt>
                <c:pt idx="6">
                  <c:v>2.0699999999999998</c:v>
                </c:pt>
                <c:pt idx="7">
                  <c:v>#N/A</c:v>
                </c:pt>
                <c:pt idx="8">
                  <c:v>2.0699999999999998</c:v>
                </c:pt>
                <c:pt idx="9">
                  <c:v>#N/A</c:v>
                </c:pt>
              </c:numCache>
            </c:numRef>
          </c:val>
          <c:extLst>
            <c:ext xmlns:c16="http://schemas.microsoft.com/office/drawing/2014/chart" uri="{C3380CC4-5D6E-409C-BE32-E72D297353CC}">
              <c16:uniqueId val="{00000009-DA53-4E16-954C-9A3BB0765CF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4633</c:v>
                </c:pt>
                <c:pt idx="5">
                  <c:v>4803</c:v>
                </c:pt>
                <c:pt idx="8">
                  <c:v>4890</c:v>
                </c:pt>
                <c:pt idx="11">
                  <c:v>4864</c:v>
                </c:pt>
                <c:pt idx="14">
                  <c:v>4819</c:v>
                </c:pt>
              </c:numCache>
            </c:numRef>
          </c:val>
          <c:extLst>
            <c:ext xmlns:c16="http://schemas.microsoft.com/office/drawing/2014/chart" uri="{C3380CC4-5D6E-409C-BE32-E72D297353CC}">
              <c16:uniqueId val="{00000000-1A1E-484C-BF19-7C26B9E6FD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A1E-484C-BF19-7C26B9E6FD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18</c:v>
                </c:pt>
                <c:pt idx="3">
                  <c:v>16</c:v>
                </c:pt>
                <c:pt idx="6">
                  <c:v>8</c:v>
                </c:pt>
                <c:pt idx="9">
                  <c:v>8</c:v>
                </c:pt>
                <c:pt idx="12">
                  <c:v>8</c:v>
                </c:pt>
              </c:numCache>
            </c:numRef>
          </c:val>
          <c:extLst>
            <c:ext xmlns:c16="http://schemas.microsoft.com/office/drawing/2014/chart" uri="{C3380CC4-5D6E-409C-BE32-E72D297353CC}">
              <c16:uniqueId val="{00000002-1A1E-484C-BF19-7C26B9E6FD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427</c:v>
                </c:pt>
                <c:pt idx="3">
                  <c:v>303</c:v>
                </c:pt>
                <c:pt idx="6">
                  <c:v>292</c:v>
                </c:pt>
                <c:pt idx="9">
                  <c:v>322</c:v>
                </c:pt>
                <c:pt idx="12">
                  <c:v>354</c:v>
                </c:pt>
              </c:numCache>
            </c:numRef>
          </c:val>
          <c:extLst>
            <c:ext xmlns:c16="http://schemas.microsoft.com/office/drawing/2014/chart" uri="{C3380CC4-5D6E-409C-BE32-E72D297353CC}">
              <c16:uniqueId val="{00000003-1A1E-484C-BF19-7C26B9E6FD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576</c:v>
                </c:pt>
                <c:pt idx="3">
                  <c:v>573</c:v>
                </c:pt>
                <c:pt idx="6">
                  <c:v>567</c:v>
                </c:pt>
                <c:pt idx="9">
                  <c:v>535</c:v>
                </c:pt>
                <c:pt idx="12">
                  <c:v>538</c:v>
                </c:pt>
              </c:numCache>
            </c:numRef>
          </c:val>
          <c:extLst>
            <c:ext xmlns:c16="http://schemas.microsoft.com/office/drawing/2014/chart" uri="{C3380CC4-5D6E-409C-BE32-E72D297353CC}">
              <c16:uniqueId val="{00000004-1A1E-484C-BF19-7C26B9E6FD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A1E-484C-BF19-7C26B9E6FD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A1E-484C-BF19-7C26B9E6FD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5789</c:v>
                </c:pt>
                <c:pt idx="3">
                  <c:v>5726</c:v>
                </c:pt>
                <c:pt idx="6">
                  <c:v>5576</c:v>
                </c:pt>
                <c:pt idx="9">
                  <c:v>5522</c:v>
                </c:pt>
                <c:pt idx="12">
                  <c:v>5495</c:v>
                </c:pt>
              </c:numCache>
            </c:numRef>
          </c:val>
          <c:extLst>
            <c:ext xmlns:c16="http://schemas.microsoft.com/office/drawing/2014/chart" uri="{C3380CC4-5D6E-409C-BE32-E72D297353CC}">
              <c16:uniqueId val="{00000007-1A1E-484C-BF19-7C26B9E6FDC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2177</c:v>
                </c:pt>
                <c:pt idx="2">
                  <c:v>#N/A</c:v>
                </c:pt>
                <c:pt idx="3">
                  <c:v>#N/A</c:v>
                </c:pt>
                <c:pt idx="4">
                  <c:v>1815</c:v>
                </c:pt>
                <c:pt idx="5">
                  <c:v>#N/A</c:v>
                </c:pt>
                <c:pt idx="6">
                  <c:v>#N/A</c:v>
                </c:pt>
                <c:pt idx="7">
                  <c:v>1553</c:v>
                </c:pt>
                <c:pt idx="8">
                  <c:v>#N/A</c:v>
                </c:pt>
                <c:pt idx="9">
                  <c:v>#N/A</c:v>
                </c:pt>
                <c:pt idx="10">
                  <c:v>1523</c:v>
                </c:pt>
                <c:pt idx="11">
                  <c:v>#N/A</c:v>
                </c:pt>
                <c:pt idx="12">
                  <c:v>#N/A</c:v>
                </c:pt>
                <c:pt idx="13">
                  <c:v>1576</c:v>
                </c:pt>
                <c:pt idx="14">
                  <c:v>#N/A</c:v>
                </c:pt>
              </c:numCache>
            </c:numRef>
          </c:val>
          <c:smooth val="0"/>
          <c:extLst>
            <c:ext xmlns:c16="http://schemas.microsoft.com/office/drawing/2014/chart" uri="{C3380CC4-5D6E-409C-BE32-E72D297353CC}">
              <c16:uniqueId val="{00000008-1A1E-484C-BF19-7C26B9E6FDC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42647</c:v>
                </c:pt>
                <c:pt idx="5">
                  <c:v>43113</c:v>
                </c:pt>
                <c:pt idx="8">
                  <c:v>43647</c:v>
                </c:pt>
                <c:pt idx="11">
                  <c:v>43133</c:v>
                </c:pt>
                <c:pt idx="14">
                  <c:v>41838</c:v>
                </c:pt>
              </c:numCache>
            </c:numRef>
          </c:val>
          <c:extLst>
            <c:ext xmlns:c16="http://schemas.microsoft.com/office/drawing/2014/chart" uri="{C3380CC4-5D6E-409C-BE32-E72D297353CC}">
              <c16:uniqueId val="{00000000-EDB5-49D7-9CDD-B3240A26B9E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1860</c:v>
                </c:pt>
                <c:pt idx="5">
                  <c:v>1732</c:v>
                </c:pt>
                <c:pt idx="8">
                  <c:v>1795</c:v>
                </c:pt>
                <c:pt idx="11">
                  <c:v>1724</c:v>
                </c:pt>
                <c:pt idx="14">
                  <c:v>1586</c:v>
                </c:pt>
              </c:numCache>
            </c:numRef>
          </c:val>
          <c:extLst>
            <c:ext xmlns:c16="http://schemas.microsoft.com/office/drawing/2014/chart" uri="{C3380CC4-5D6E-409C-BE32-E72D297353CC}">
              <c16:uniqueId val="{00000001-EDB5-49D7-9CDD-B3240A26B9E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16663</c:v>
                </c:pt>
                <c:pt idx="5">
                  <c:v>18696</c:v>
                </c:pt>
                <c:pt idx="8">
                  <c:v>19234</c:v>
                </c:pt>
                <c:pt idx="11">
                  <c:v>20197</c:v>
                </c:pt>
                <c:pt idx="14">
                  <c:v>20929</c:v>
                </c:pt>
              </c:numCache>
            </c:numRef>
          </c:val>
          <c:extLst>
            <c:ext xmlns:c16="http://schemas.microsoft.com/office/drawing/2014/chart" uri="{C3380CC4-5D6E-409C-BE32-E72D297353CC}">
              <c16:uniqueId val="{00000002-EDB5-49D7-9CDD-B3240A26B9E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DB5-49D7-9CDD-B3240A26B9E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DB5-49D7-9CDD-B3240A26B9E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243</c:v>
                </c:pt>
                <c:pt idx="3">
                  <c:v>229</c:v>
                </c:pt>
                <c:pt idx="6">
                  <c:v>235</c:v>
                </c:pt>
                <c:pt idx="9">
                  <c:v>245</c:v>
                </c:pt>
                <c:pt idx="12">
                  <c:v>520</c:v>
                </c:pt>
              </c:numCache>
            </c:numRef>
          </c:val>
          <c:extLst>
            <c:ext xmlns:c16="http://schemas.microsoft.com/office/drawing/2014/chart" uri="{C3380CC4-5D6E-409C-BE32-E72D297353CC}">
              <c16:uniqueId val="{00000005-EDB5-49D7-9CDD-B3240A26B9E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8099</c:v>
                </c:pt>
                <c:pt idx="3">
                  <c:v>7411</c:v>
                </c:pt>
                <c:pt idx="6">
                  <c:v>6743</c:v>
                </c:pt>
                <c:pt idx="9">
                  <c:v>6622</c:v>
                </c:pt>
                <c:pt idx="12">
                  <c:v>6512</c:v>
                </c:pt>
              </c:numCache>
            </c:numRef>
          </c:val>
          <c:extLst>
            <c:ext xmlns:c16="http://schemas.microsoft.com/office/drawing/2014/chart" uri="{C3380CC4-5D6E-409C-BE32-E72D297353CC}">
              <c16:uniqueId val="{00000006-EDB5-49D7-9CDD-B3240A26B9E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3492</c:v>
                </c:pt>
                <c:pt idx="3">
                  <c:v>3338</c:v>
                </c:pt>
                <c:pt idx="6">
                  <c:v>3179</c:v>
                </c:pt>
                <c:pt idx="9">
                  <c:v>2727</c:v>
                </c:pt>
                <c:pt idx="12">
                  <c:v>2905</c:v>
                </c:pt>
              </c:numCache>
            </c:numRef>
          </c:val>
          <c:extLst>
            <c:ext xmlns:c16="http://schemas.microsoft.com/office/drawing/2014/chart" uri="{C3380CC4-5D6E-409C-BE32-E72D297353CC}">
              <c16:uniqueId val="{00000007-EDB5-49D7-9CDD-B3240A26B9E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6042</c:v>
                </c:pt>
                <c:pt idx="3">
                  <c:v>5697</c:v>
                </c:pt>
                <c:pt idx="6">
                  <c:v>5727</c:v>
                </c:pt>
                <c:pt idx="9">
                  <c:v>5645</c:v>
                </c:pt>
                <c:pt idx="12">
                  <c:v>5769</c:v>
                </c:pt>
              </c:numCache>
            </c:numRef>
          </c:val>
          <c:extLst>
            <c:ext xmlns:c16="http://schemas.microsoft.com/office/drawing/2014/chart" uri="{C3380CC4-5D6E-409C-BE32-E72D297353CC}">
              <c16:uniqueId val="{00000008-EDB5-49D7-9CDD-B3240A26B9E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5</c:v>
                </c:pt>
                <c:pt idx="3">
                  <c:v>0</c:v>
                </c:pt>
                <c:pt idx="6">
                  <c:v>0</c:v>
                </c:pt>
                <c:pt idx="9">
                  <c:v>1</c:v>
                </c:pt>
                <c:pt idx="12">
                  <c:v>4</c:v>
                </c:pt>
              </c:numCache>
            </c:numRef>
          </c:val>
          <c:extLst>
            <c:ext xmlns:c16="http://schemas.microsoft.com/office/drawing/2014/chart" uri="{C3380CC4-5D6E-409C-BE32-E72D297353CC}">
              <c16:uniqueId val="{00000009-EDB5-49D7-9CDD-B3240A26B9E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51316</c:v>
                </c:pt>
                <c:pt idx="3">
                  <c:v>51999</c:v>
                </c:pt>
                <c:pt idx="6">
                  <c:v>52811</c:v>
                </c:pt>
                <c:pt idx="9">
                  <c:v>51767</c:v>
                </c:pt>
                <c:pt idx="12">
                  <c:v>49696</c:v>
                </c:pt>
              </c:numCache>
            </c:numRef>
          </c:val>
          <c:extLst>
            <c:ext xmlns:c16="http://schemas.microsoft.com/office/drawing/2014/chart" uri="{C3380CC4-5D6E-409C-BE32-E72D297353CC}">
              <c16:uniqueId val="{0000000A-EDB5-49D7-9CDD-B3240A26B9E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8026</c:v>
                </c:pt>
                <c:pt idx="2">
                  <c:v>#N/A</c:v>
                </c:pt>
                <c:pt idx="3">
                  <c:v>#N/A</c:v>
                </c:pt>
                <c:pt idx="4">
                  <c:v>5133</c:v>
                </c:pt>
                <c:pt idx="5">
                  <c:v>#N/A</c:v>
                </c:pt>
                <c:pt idx="6">
                  <c:v>#N/A</c:v>
                </c:pt>
                <c:pt idx="7">
                  <c:v>4018</c:v>
                </c:pt>
                <c:pt idx="8">
                  <c:v>#N/A</c:v>
                </c:pt>
                <c:pt idx="9">
                  <c:v>#N/A</c:v>
                </c:pt>
                <c:pt idx="10">
                  <c:v>1952</c:v>
                </c:pt>
                <c:pt idx="11">
                  <c:v>#N/A</c:v>
                </c:pt>
                <c:pt idx="12">
                  <c:v>#N/A</c:v>
                </c:pt>
                <c:pt idx="13">
                  <c:v>1054</c:v>
                </c:pt>
                <c:pt idx="14">
                  <c:v>#N/A</c:v>
                </c:pt>
              </c:numCache>
            </c:numRef>
          </c:val>
          <c:smooth val="0"/>
          <c:extLst>
            <c:ext xmlns:c16="http://schemas.microsoft.com/office/drawing/2014/chart" uri="{C3380CC4-5D6E-409C-BE32-E72D297353CC}">
              <c16:uniqueId val="{0000000B-EDB5-49D7-9CDD-B3240A26B9E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3563</c:v>
                </c:pt>
                <c:pt idx="1">
                  <c:v>3563</c:v>
                </c:pt>
                <c:pt idx="2">
                  <c:v>3564</c:v>
                </c:pt>
              </c:numCache>
            </c:numRef>
          </c:val>
          <c:extLst>
            <c:ext xmlns:c16="http://schemas.microsoft.com/office/drawing/2014/chart" uri="{C3380CC4-5D6E-409C-BE32-E72D297353CC}">
              <c16:uniqueId val="{00000000-969B-45BA-930F-175D0D9AD22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8384</c:v>
                </c:pt>
                <c:pt idx="1">
                  <c:v>9005</c:v>
                </c:pt>
                <c:pt idx="2">
                  <c:v>9315</c:v>
                </c:pt>
              </c:numCache>
            </c:numRef>
          </c:val>
          <c:extLst>
            <c:ext xmlns:c16="http://schemas.microsoft.com/office/drawing/2014/chart" uri="{C3380CC4-5D6E-409C-BE32-E72D297353CC}">
              <c16:uniqueId val="{00000001-969B-45BA-930F-175D0D9AD22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8930</c:v>
                </c:pt>
                <c:pt idx="1">
                  <c:v>9320</c:v>
                </c:pt>
                <c:pt idx="2">
                  <c:v>10039</c:v>
                </c:pt>
              </c:numCache>
            </c:numRef>
          </c:val>
          <c:extLst>
            <c:ext xmlns:c16="http://schemas.microsoft.com/office/drawing/2014/chart" uri="{C3380CC4-5D6E-409C-BE32-E72D297353CC}">
              <c16:uniqueId val="{00000002-969B-45BA-930F-175D0D9AD22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{108D14B2-3C19-423F-833E-9FD7A917D9AA}</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D07A-44D2-8171-A6E88326526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{28C746CD-E50B-4700-BD89-E13EE4E18699}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07A-44D2-8171-A6E88326526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{7EE89559-0568-470C-9468-5EFCA41CD9E4}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07A-44D2-8171-A6E88326526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{4F54ADC6-2A69-49BC-A2ED-489D49737212}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07A-44D2-8171-A6E88326526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{51BE2C10-75C1-4DCD-B6C8-4E280C2FE2C3}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07A-44D2-8171-A6E883265262}"/>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{6AB7937C-CB67-42F5-9238-090919C0BBEA}</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D07A-44D2-8171-A6E883265262}"/>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{45EA2D6A-993D-43F5-A2D1-04CEA4C73615}</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D07A-44D2-8171-A6E883265262}"/>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{3B3B38FA-F53A-437F-9064-E4B45A45839F}</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D07A-44D2-8171-A6E883265262}"/>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{89AD1276-6090-47F0-84F9-4B9E976A1AA8}</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D07A-44D2-8171-A6E88326526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55.6</c:v>
                </c:pt>
                <c:pt idx="24">
                  <c:v>56.7</c:v>
                </c:pt>
                <c:pt idx="32">
                  <c:v>58.2</c:v>
                </c:pt>
              </c:numCache>
            </c:numRef>
          </c:xVal>
          <c:yVal>
            <c:numRef>
              <c:f>公会計指標分析・財政指標組合せ分析表!$BP$51:$DC$51</c:f>
              <c:numCache>
                <c:formatCode>#,##0.0;"▲ "#,##0.0</c:formatCode>
                <c:ptCount val="40"/>
                <c:pt idx="16">
                  <c:v>20.100000000000001</c:v>
                </c:pt>
                <c:pt idx="24">
                  <c:v>9.9</c:v>
                </c:pt>
                <c:pt idx="32">
                  <c:v>5.5</c:v>
                </c:pt>
              </c:numCache>
            </c:numRef>
          </c:yVal>
          <c:smooth val="0"/>
          <c:extLst>
            <c:ext xmlns:c16="http://schemas.microsoft.com/office/drawing/2014/chart" uri="{C3380CC4-5D6E-409C-BE32-E72D297353CC}">
              <c16:uniqueId val="{00000009-D07A-44D2-8171-A6E88326526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{8D69DDFD-24BB-4B4C-B809-10AE63499C5C}</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D07A-44D2-8171-A6E88326526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{E4A32638-7A50-48FC-9777-793140BC925F}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07A-44D2-8171-A6E88326526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{110E4EDD-A027-4918-BC75-9FA7D7A6F76F}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07A-44D2-8171-A6E88326526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{156499E7-3D59-423F-8623-8BAD25155912}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07A-44D2-8171-A6E88326526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{BF61CD9F-1F03-4B80-9572-02849234D860}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07A-44D2-8171-A6E883265262}"/>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{EC4D575D-D9A2-4CC6-836E-F30167AD7483}</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D07A-44D2-8171-A6E883265262}"/>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{686B90C2-C273-4DFE-B64E-5C4797434FDB}</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D07A-44D2-8171-A6E883265262}"/>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{6F59C686-A533-40A1-A1B2-501BCAACC3CB}</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D07A-44D2-8171-A6E883265262}"/>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{2095C092-6B34-4E2A-ACE9-5CFF2C6941F3}</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D07A-44D2-8171-A6E88326526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55.4</c:v>
                </c:pt>
                <c:pt idx="24">
                  <c:v>57</c:v>
                </c:pt>
                <c:pt idx="32">
                  <c:v>57.6</c:v>
                </c:pt>
              </c:numCache>
            </c:numRef>
          </c:xVal>
          <c:yVal>
            <c:numRef>
              <c:f>公会計指標分析・財政指標組合せ分析表!$BP$55:$DC$55</c:f>
              <c:numCache>
                <c:formatCode>#,##0.0;"▲ "#,##0.0</c:formatCode>
                <c:ptCount val="40"/>
                <c:pt idx="16">
                  <c:v>39</c:v>
                </c:pt>
                <c:pt idx="24">
                  <c:v>32.5</c:v>
                </c:pt>
                <c:pt idx="32">
                  <c:v>30.2</c:v>
                </c:pt>
              </c:numCache>
            </c:numRef>
          </c:yVal>
          <c:smooth val="0"/>
          <c:extLst>
            <c:ext xmlns:c16="http://schemas.microsoft.com/office/drawing/2014/chart" uri="{C3380CC4-5D6E-409C-BE32-E72D297353CC}">
              <c16:uniqueId val="{00000013-D07A-44D2-8171-A6E883265262}"/>
            </c:ext>
          </c:extLst>
        </c:ser>
        <c:dLbls>
          <c:showLegendKey val="0"/>
          <c:showVal val="1"/>
          <c:showCatName val="0"/>
          <c:showSerName val="0"/>
          <c:showPercent val="0"/>
          <c:showBubbleSize val="0"/>
        </c:dLbls>
        <c:axId val="46179840"/>
        <c:axId val="46181760"/>
      </c:scatterChart>
      <c:valAx>
        <c:axId val="46179840"/>
        <c:scaling>
          <c:orientation val="minMax"/>
          <c:max val="58.5"/>
          <c:min val="55.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5"/>
          <c:min val="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{21FCD880-F67B-462F-84A7-ED5D08501B38}</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6F8B-4573-9D2D-BBBC22781FD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{23E83CB3-3D8F-4311-8119-A0314BCCB02D}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F8B-4573-9D2D-BBBC22781FD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{69C330DD-2752-4A2D-892C-F77C52B2F8C0}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F8B-4573-9D2D-BBBC22781FD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{090E9170-2A19-4D3C-A940-ABA5C7357EB1}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F8B-4573-9D2D-BBBC22781FD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{902D2AEE-CDA2-4DEC-AAE0-FFF526175385}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F8B-4573-9D2D-BBBC22781FD2}"/>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{C4B95AC4-E21E-474C-9FA1-7BBC98DBD327}</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6F8B-4573-9D2D-BBBC22781FD2}"/>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{9FB676D2-8502-4C49-A9D4-7DA66F795685}</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6F8B-4573-9D2D-BBBC22781FD2}"/>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{9109CDBB-A641-4472-98E3-9DC436E60281}</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6F8B-4573-9D2D-BBBC22781FD2}"/>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{CAA169D1-1680-42DC-95F3-92AB929113B4}</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6F8B-4573-9D2D-BBBC22781FD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11.4</c:v>
                </c:pt>
                <c:pt idx="8">
                  <c:v>10.6</c:v>
                </c:pt>
                <c:pt idx="16">
                  <c:v>9.1999999999999993</c:v>
                </c:pt>
                <c:pt idx="24">
                  <c:v>8.1999999999999993</c:v>
                </c:pt>
                <c:pt idx="32">
                  <c:v>7.9</c:v>
                </c:pt>
              </c:numCache>
            </c:numRef>
          </c:xVal>
          <c:yVal>
            <c:numRef>
              <c:f>公会計指標分析・財政指標組合せ分析表!$BP$73:$DC$73</c:f>
              <c:numCache>
                <c:formatCode>#,##0.0;"▲ "#,##0.0</c:formatCode>
                <c:ptCount val="40"/>
                <c:pt idx="0">
                  <c:v>39.700000000000003</c:v>
                </c:pt>
                <c:pt idx="8">
                  <c:v>25.8</c:v>
                </c:pt>
                <c:pt idx="16">
                  <c:v>20.100000000000001</c:v>
                </c:pt>
                <c:pt idx="24">
                  <c:v>9.9</c:v>
                </c:pt>
                <c:pt idx="32">
                  <c:v>5.5</c:v>
                </c:pt>
              </c:numCache>
            </c:numRef>
          </c:yVal>
          <c:smooth val="0"/>
          <c:extLst>
            <c:ext xmlns:c16="http://schemas.microsoft.com/office/drawing/2014/chart" uri="{C3380CC4-5D6E-409C-BE32-E72D297353CC}">
              <c16:uniqueId val="{00000009-6F8B-4573-9D2D-BBBC22781FD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{368216AC-C3F5-46E7-8837-A560809EA6EF}</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6F8B-4573-9D2D-BBBC22781FD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{4DC934C3-F35B-4929-BB2B-C27E8B41D100}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F8B-4573-9D2D-BBBC22781FD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{6873F437-827D-4794-840F-04BFEE0F86C4}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F8B-4573-9D2D-BBBC22781FD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{EC6C55EF-D927-4A97-BB1F-D786CB11CDA4}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F8B-4573-9D2D-BBBC22781FD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{017D14C1-FAC1-4454-8113-EF75D55B8480}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F8B-4573-9D2D-BBBC22781FD2}"/>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{2573888F-9C4A-43BA-B80E-12251D115251}</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6F8B-4573-9D2D-BBBC22781FD2}"/>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{18721D8A-F154-427B-9C0A-37470C8C3082}</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6F8B-4573-9D2D-BBBC22781FD2}"/>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{F6E94392-CD2C-423B-BF6A-232341AA4050}</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6F8B-4573-9D2D-BBBC22781FD2}"/>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{115E3659-199B-4A41-B7CA-157B4D64AB0D}</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6F8B-4573-9D2D-BBBC22781FD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c:v>
                </c:pt>
                <c:pt idx="8">
                  <c:v>8.8000000000000007</c:v>
                </c:pt>
                <c:pt idx="16">
                  <c:v>9</c:v>
                </c:pt>
                <c:pt idx="24">
                  <c:v>8.1999999999999993</c:v>
                </c:pt>
                <c:pt idx="32">
                  <c:v>8</c:v>
                </c:pt>
              </c:numCache>
            </c:numRef>
          </c:xVal>
          <c:yVal>
            <c:numRef>
              <c:f>公会計指標分析・財政指標組合せ分析表!$BP$77:$DC$77</c:f>
              <c:numCache>
                <c:formatCode>#,##0.0;"▲ "#,##0.0</c:formatCode>
                <c:ptCount val="40"/>
                <c:pt idx="0">
                  <c:v>50.3</c:v>
                </c:pt>
                <c:pt idx="8">
                  <c:v>45.9</c:v>
                </c:pt>
                <c:pt idx="16">
                  <c:v>39</c:v>
                </c:pt>
                <c:pt idx="24">
                  <c:v>32.5</c:v>
                </c:pt>
                <c:pt idx="32">
                  <c:v>30.2</c:v>
                </c:pt>
              </c:numCache>
            </c:numRef>
          </c:yVal>
          <c:smooth val="0"/>
          <c:extLst>
            <c:ext xmlns:c16="http://schemas.microsoft.com/office/drawing/2014/chart" uri="{C3380CC4-5D6E-409C-BE32-E72D297353CC}">
              <c16:uniqueId val="{00000013-6F8B-4573-9D2D-BBBC22781FD2}"/>
            </c:ext>
          </c:extLst>
        </c:ser>
        <c:dLbls>
          <c:showLegendKey val="0"/>
          <c:showVal val="1"/>
          <c:showCatName val="0"/>
          <c:showSerName val="0"/>
          <c:showPercent val="0"/>
          <c:showBubbleSize val="0"/>
        </c:dLbls>
        <c:axId val="84219776"/>
        <c:axId val="84234240"/>
      </c:scatterChart>
      <c:valAx>
        <c:axId val="84219776"/>
        <c:scaling>
          <c:orientation val="minMax"/>
          <c:max val="11.7"/>
          <c:min val="7.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8"/>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和歌山県田辺市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和歌山県田辺市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ここに入力</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和歌山県田辺市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D792F949-74B9-46C7-9498-66617F4F898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2EA8A3F-F089-45D9-85F0-68D59ED47B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FC233F32-1995-4ACF-8F2B-3A29BF3F0E57}"/>
            </a:ext>
          </a:extLst>
        </xdr:cNvPr>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C0CF3D15-BDCA-426D-ADA5-CEBC020F2238}"/>
            </a:ext>
          </a:extLst>
        </xdr:cNvPr>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A7A8661A-1C06-4B23-BFF5-0BE86BE3A94D}"/>
            </a:ext>
          </a:extLst>
        </xdr:cNvPr>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779BD837-AF32-459B-B12B-3802A21009EE}"/>
            </a:ext>
          </a:extLst>
        </xdr:cNvPr>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和歌山県田辺市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FB12DEF0-42A2-4B81-AAAF-6DAEC697471E}"/>
            </a:ext>
          </a:extLst>
        </xdr:cNvPr>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D86011C9-7247-488B-9DFA-6DE172C8EB01}"/>
            </a:ext>
          </a:extLst>
        </xdr:cNvPr>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B2119F1-BE9C-4541-8332-20316B8A116A}"/>
            </a:ext>
          </a:extLst>
        </xdr:cNvPr>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52B88919-C06E-4392-8B7B-93D37D0FA92C}"/>
            </a:ext>
          </a:extLst>
        </xdr:cNvPr>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E9676ABB-9280-4874-BD5E-53EF7C8EBCB4}"/>
            </a:ext>
          </a:extLst>
        </xdr:cNvPr>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DFA0C66E-777C-4B75-ACE6-A17C14507942}"/>
            </a:ext>
          </a:extLst>
        </xdr:cNvPr>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75,414
75,161
1,026.91
42,398,939
41,054,092
1,218,018
23,531,849
49,696,482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4C2745D1-F59A-413D-BD13-E52A771B241D}"/>
            </a:ext>
          </a:extLst>
        </xdr:cNvPr>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F82A12A5-79DB-433D-A829-5D5C6C75521A}"/>
            </a:ext>
          </a:extLst>
        </xdr:cNvPr>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C08610A7-9690-4688-A04F-8AE297554833}"/>
            </a:ext>
          </a:extLst>
        </xdr:cNvPr>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6069CD00-D58D-474E-AB29-BF5BF171145A}"/>
            </a:ext>
          </a:extLst>
        </xdr:cNvPr>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3282C857-BF74-4D90-A480-898C9B909C3C}"/>
            </a:ext>
          </a:extLst>
        </xdr:cNvPr>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EC25E065-0038-4E38-819F-F4285B658770}"/>
            </a:ext>
          </a:extLst>
        </xdr:cNvPr>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89DE92F5-182A-4ADB-92CC-BC1BC22B3CB6}"/>
            </a:ext>
          </a:extLst>
        </xdr:cNvPr>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7B2C6382-FB02-41BC-AB42-A27664FA91C4}"/>
            </a:ext>
          </a:extLst>
        </xdr:cNvPr>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EB7DB8CB-3F65-43B0-AD48-9FBE36842B39}"/>
            </a:ext>
          </a:extLst>
        </xdr:cNvPr>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896FAF0F-B68E-4CF3-90C1-C1AD27D0FB9D}"/>
            </a:ext>
          </a:extLst>
        </xdr:cNvPr>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20EBAF31-BC7B-4514-9C21-71EF00390B55}"/>
            </a:ext>
          </a:extLst>
        </xdr:cNvPr>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241F191C-0400-435E-9165-6E0CFCD5472C}"/>
            </a:ext>
          </a:extLst>
        </xdr:cNvPr>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B0D1EF17-4D19-44A6-81A4-68BF98A6D220}"/>
            </a:ext>
          </a:extLst>
        </xdr:cNvPr>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63730D71-B7C7-455B-B412-003612E93A84}"/>
            </a:ext>
          </a:extLst>
        </xdr:cNvPr>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A65C329F-0BF8-4A5E-A2E5-7224A4836E28}"/>
            </a:ext>
          </a:extLst>
        </xdr:cNvPr>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BCB5C87C-5281-44AE-A5FC-C2D335880260}"/>
            </a:ext>
          </a:extLst>
        </xdr:cNvPr>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E61463FA-C4EB-4BE5-99B5-C6C269EBAF07}"/>
            </a:ext>
          </a:extLst>
        </xdr:cNvPr>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C1665030-BF1B-4E18-873D-3B590CFBEA75}"/>
            </a:ext>
          </a:extLst>
        </xdr:cNvPr>
        <xdr:cNvSpPr txBox="1"/>
      </xdr:nvSpPr>
      <xdr:spPr>
        <a:xfrm>
          <a:off x="419100" y="27374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a:extLst>
            <a:ext uri="{FF2B5EF4-FFF2-40B4-BE49-F238E27FC236}">
              <a16:creationId xmlns:a16="http://schemas.microsoft.com/office/drawing/2014/main" id="{0DB39F98-4991-4A77-8B3F-236B222A0418}"/>
            </a:ext>
          </a:extLst>
        </xdr:cNvPr>
        <xdr:cNvSpPr txBox="1"/>
      </xdr:nvSpPr>
      <xdr:spPr>
        <a:xfrm>
          <a:off x="419100" y="302577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A5ED99A0-FC30-459D-87D8-0F622B2CD898}"/>
            </a:ext>
          </a:extLst>
        </xdr:cNvPr>
        <xdr:cNvSpPr txBox="1"/>
      </xdr:nvSpPr>
      <xdr:spPr>
        <a:xfrm>
          <a:off x="419100" y="331025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a:extLst>
            <a:ext uri="{FF2B5EF4-FFF2-40B4-BE49-F238E27FC236}">
              <a16:creationId xmlns:a16="http://schemas.microsoft.com/office/drawing/2014/main" id="{8D39AB6E-96CB-45E4-B1C6-8B06F3E7EF96}"/>
            </a:ext>
          </a:extLst>
        </xdr:cNvPr>
        <xdr:cNvSpPr txBox="1"/>
      </xdr:nvSpPr>
      <xdr:spPr>
        <a:xfrm>
          <a:off x="419100" y="3594735"/>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751C0C00-5433-4788-82D5-69C35A66D0F7}"/>
            </a:ext>
          </a:extLst>
        </xdr:cNvPr>
        <xdr:cNvSpPr/>
      </xdr:nvSpPr>
      <xdr:spPr>
        <a:xfrm>
          <a:off x="1127125" y="4180205"/>
          <a:ext cx="373888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E91543E2-93CC-436F-8A2A-EB37150EF5FB}"/>
            </a:ext>
          </a:extLst>
        </xdr:cNvPr>
        <xdr:cNvSpPr/>
      </xdr:nvSpPr>
      <xdr:spPr>
        <a:xfrm>
          <a:off x="1774684" y="452367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id="{70F0CE14-BEBA-4097-A39C-E91B752EE510}"/>
            </a:ext>
          </a:extLst>
        </xdr:cNvPr>
        <xdr:cNvSpPr/>
      </xdr:nvSpPr>
      <xdr:spPr>
        <a:xfrm>
          <a:off x="3387084" y="450700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EC8AB3FB-9AB4-4474-A862-C1061C5B448C}"/>
            </a:ext>
          </a:extLst>
        </xdr:cNvPr>
        <xdr:cNvSpPr/>
      </xdr:nvSpPr>
      <xdr:spPr>
        <a:xfrm>
          <a:off x="48152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BEF5F0EB-0B97-43AA-BE00-C852377A8A47}"/>
            </a:ext>
          </a:extLst>
        </xdr:cNvPr>
        <xdr:cNvSpPr/>
      </xdr:nvSpPr>
      <xdr:spPr>
        <a:xfrm>
          <a:off x="48152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FD2B686C-70CA-4610-80AB-D68E0AE12C90}"/>
            </a:ext>
          </a:extLst>
        </xdr:cNvPr>
        <xdr:cNvSpPr/>
      </xdr:nvSpPr>
      <xdr:spPr>
        <a:xfrm>
          <a:off x="615632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D5D1FC1D-35AC-4186-901F-FBD3E1DA7E8A}"/>
            </a:ext>
          </a:extLst>
        </xdr:cNvPr>
        <xdr:cNvSpPr/>
      </xdr:nvSpPr>
      <xdr:spPr>
        <a:xfrm>
          <a:off x="615632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80540A28-617B-4BB1-B93E-B40E09A73677}"/>
            </a:ext>
          </a:extLst>
        </xdr:cNvPr>
        <xdr:cNvSpPr/>
      </xdr:nvSpPr>
      <xdr:spPr>
        <a:xfrm>
          <a:off x="762444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DA71BDCA-2821-4F1D-826D-090018979A7F}"/>
            </a:ext>
          </a:extLst>
        </xdr:cNvPr>
        <xdr:cNvSpPr/>
      </xdr:nvSpPr>
      <xdr:spPr>
        <a:xfrm>
          <a:off x="762444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207727C7-38B2-4356-A18C-86F0C8C04243}"/>
            </a:ext>
          </a:extLst>
        </xdr:cNvPr>
        <xdr:cNvSpPr/>
      </xdr:nvSpPr>
      <xdr:spPr>
        <a:xfrm>
          <a:off x="1127125" y="484441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FD836870-EC88-44E9-BE82-0DA1DEAE07AC}"/>
            </a:ext>
          </a:extLst>
        </xdr:cNvPr>
        <xdr:cNvSpPr/>
      </xdr:nvSpPr>
      <xdr:spPr>
        <a:xfrm>
          <a:off x="510984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6EF00491-B966-4D35-AB0D-79BA93B6A651}"/>
            </a:ext>
          </a:extLst>
        </xdr:cNvPr>
        <xdr:cNvSpPr/>
      </xdr:nvSpPr>
      <xdr:spPr>
        <a:xfrm>
          <a:off x="510984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44DC41CA-F5EE-4353-9256-B5FEF101E5ED}"/>
            </a:ext>
          </a:extLst>
        </xdr:cNvPr>
        <xdr:cNvSpPr txBox="1"/>
      </xdr:nvSpPr>
      <xdr:spPr>
        <a:xfrm>
          <a:off x="516318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有形固定資産減価償却率は類似団体と同水準にあるが、全国平均、和歌山県平均との比較では低い水準となっている。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今後も有形固定資産減価償却率については、上昇傾向が続くことが見込まれるため、老朽化した施設の集約化や除却、更新等について検討を行う必要がある。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68E040C9-1EC4-485A-9A59-F3FEEBE9F97D}"/>
            </a:ext>
          </a:extLst>
        </xdr:cNvPr>
        <xdr:cNvSpPr txBox="1"/>
      </xdr:nvSpPr>
      <xdr:spPr>
        <a:xfrm>
          <a:off x="110426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7401B898-6E48-4708-A376-10CD6FA4E58D}"/>
            </a:ext>
          </a:extLst>
        </xdr:cNvPr>
        <xdr:cNvCxnSpPr/>
      </xdr:nvCxnSpPr>
      <xdr:spPr>
        <a:xfrm>
          <a:off x="1127125" y="69576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0" name="テキスト ボックス 49">
          <a:extLst>
            <a:ext uri="{FF2B5EF4-FFF2-40B4-BE49-F238E27FC236}">
              <a16:creationId xmlns:a16="http://schemas.microsoft.com/office/drawing/2014/main" id="{3377DA5F-1C63-46C8-B0FB-799502713483}"/>
            </a:ext>
          </a:extLst>
        </xdr:cNvPr>
        <xdr:cNvSpPr txBox="1"/>
      </xdr:nvSpPr>
      <xdr:spPr>
        <a:xfrm>
          <a:off x="801248" y="686389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a:extLst>
            <a:ext uri="{FF2B5EF4-FFF2-40B4-BE49-F238E27FC236}">
              <a16:creationId xmlns:a16="http://schemas.microsoft.com/office/drawing/2014/main" id="{52365939-962C-4975-A736-CE0275BE2419}"/>
            </a:ext>
          </a:extLst>
        </xdr:cNvPr>
        <xdr:cNvCxnSpPr/>
      </xdr:nvCxnSpPr>
      <xdr:spPr>
        <a:xfrm>
          <a:off x="1127125" y="65335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a:extLst>
            <a:ext uri="{FF2B5EF4-FFF2-40B4-BE49-F238E27FC236}">
              <a16:creationId xmlns:a16="http://schemas.microsoft.com/office/drawing/2014/main" id="{7A1C91CD-BEF9-43CE-A47E-9DAA948FD11F}"/>
            </a:ext>
          </a:extLst>
        </xdr:cNvPr>
        <xdr:cNvSpPr txBox="1"/>
      </xdr:nvSpPr>
      <xdr:spPr>
        <a:xfrm>
          <a:off x="772811" y="64435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a:extLst>
            <a:ext uri="{FF2B5EF4-FFF2-40B4-BE49-F238E27FC236}">
              <a16:creationId xmlns:a16="http://schemas.microsoft.com/office/drawing/2014/main" id="{CDA7A7C8-CBFF-4E65-AB39-64B4C652C1CA}"/>
            </a:ext>
          </a:extLst>
        </xdr:cNvPr>
        <xdr:cNvCxnSpPr/>
      </xdr:nvCxnSpPr>
      <xdr:spPr>
        <a:xfrm>
          <a:off x="1127125" y="611314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a:extLst>
            <a:ext uri="{FF2B5EF4-FFF2-40B4-BE49-F238E27FC236}">
              <a16:creationId xmlns:a16="http://schemas.microsoft.com/office/drawing/2014/main" id="{A8FA823C-1A9C-4184-9CCC-C866B69FF53E}"/>
            </a:ext>
          </a:extLst>
        </xdr:cNvPr>
        <xdr:cNvSpPr txBox="1"/>
      </xdr:nvSpPr>
      <xdr:spPr>
        <a:xfrm>
          <a:off x="772811" y="60193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a:extLst>
            <a:ext uri="{FF2B5EF4-FFF2-40B4-BE49-F238E27FC236}">
              <a16:creationId xmlns:a16="http://schemas.microsoft.com/office/drawing/2014/main" id="{0700BBF7-872B-4D5D-A0F7-458DDC30526A}"/>
            </a:ext>
          </a:extLst>
        </xdr:cNvPr>
        <xdr:cNvCxnSpPr/>
      </xdr:nvCxnSpPr>
      <xdr:spPr>
        <a:xfrm>
          <a:off x="1127125" y="568896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a:extLst>
            <a:ext uri="{FF2B5EF4-FFF2-40B4-BE49-F238E27FC236}">
              <a16:creationId xmlns:a16="http://schemas.microsoft.com/office/drawing/2014/main" id="{E9477005-019E-431E-ACE0-4EAEE971815D}"/>
            </a:ext>
          </a:extLst>
        </xdr:cNvPr>
        <xdr:cNvSpPr txBox="1"/>
      </xdr:nvSpPr>
      <xdr:spPr>
        <a:xfrm>
          <a:off x="772811" y="55989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a:extLst>
            <a:ext uri="{FF2B5EF4-FFF2-40B4-BE49-F238E27FC236}">
              <a16:creationId xmlns:a16="http://schemas.microsoft.com/office/drawing/2014/main" id="{C1D92C2F-F850-435F-BC90-CC950952293D}"/>
            </a:ext>
          </a:extLst>
        </xdr:cNvPr>
        <xdr:cNvCxnSpPr/>
      </xdr:nvCxnSpPr>
      <xdr:spPr>
        <a:xfrm>
          <a:off x="1127125" y="52685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a:extLst>
            <a:ext uri="{FF2B5EF4-FFF2-40B4-BE49-F238E27FC236}">
              <a16:creationId xmlns:a16="http://schemas.microsoft.com/office/drawing/2014/main" id="{570CA15D-9471-4631-AC10-30B60F17B546}"/>
            </a:ext>
          </a:extLst>
        </xdr:cNvPr>
        <xdr:cNvSpPr txBox="1"/>
      </xdr:nvSpPr>
      <xdr:spPr>
        <a:xfrm>
          <a:off x="772811" y="51747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a:extLst>
            <a:ext uri="{FF2B5EF4-FFF2-40B4-BE49-F238E27FC236}">
              <a16:creationId xmlns:a16="http://schemas.microsoft.com/office/drawing/2014/main" id="{8A91B2D9-E8FA-4CB7-94F7-91D95D047E75}"/>
            </a:ext>
          </a:extLst>
        </xdr:cNvPr>
        <xdr:cNvCxnSpPr/>
      </xdr:nvCxnSpPr>
      <xdr:spPr>
        <a:xfrm>
          <a:off x="1127125" y="48444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0" name="テキスト ボックス 59">
          <a:extLst>
            <a:ext uri="{FF2B5EF4-FFF2-40B4-BE49-F238E27FC236}">
              <a16:creationId xmlns:a16="http://schemas.microsoft.com/office/drawing/2014/main" id="{716CEF7D-2E9E-4894-8B03-368B232D000B}"/>
            </a:ext>
          </a:extLst>
        </xdr:cNvPr>
        <xdr:cNvSpPr txBox="1"/>
      </xdr:nvSpPr>
      <xdr:spPr>
        <a:xfrm>
          <a:off x="721516" y="47544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a:extLst>
            <a:ext uri="{FF2B5EF4-FFF2-40B4-BE49-F238E27FC236}">
              <a16:creationId xmlns:a16="http://schemas.microsoft.com/office/drawing/2014/main" id="{B33CDFC4-1AB1-4DB0-8163-704659DB9259}"/>
            </a:ext>
          </a:extLst>
        </xdr:cNvPr>
        <xdr:cNvSpPr/>
      </xdr:nvSpPr>
      <xdr:spPr>
        <a:xfrm>
          <a:off x="1127125" y="484441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108077</xdr:rowOff>
    </xdr:from>
    <xdr:to>
      <xdr:col>23</xdr:col>
      <xdr:colOff>85090</xdr:colOff>
      <xdr:row>33</xdr:row>
      <xdr:rowOff>110490</xdr:rowOff>
    </xdr:to>
    <xdr:cxnSp macro="">
      <xdr:nvCxnSpPr>
        <xdr:cNvPr id="62" name="直線コネクタ 61">
          <a:extLst>
            <a:ext uri="{FF2B5EF4-FFF2-40B4-BE49-F238E27FC236}">
              <a16:creationId xmlns:a16="http://schemas.microsoft.com/office/drawing/2014/main" id="{E4C54888-1954-419B-83A0-A8099C4CEE96}"/>
            </a:ext>
          </a:extLst>
        </xdr:cNvPr>
        <xdr:cNvCxnSpPr/>
      </xdr:nvCxnSpPr>
      <xdr:spPr>
        <a:xfrm flipV="1">
          <a:off x="4206240" y="5221097"/>
          <a:ext cx="1270" cy="1175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114317</xdr:rowOff>
    </xdr:from>
    <xdr:ext cx="405111" cy="259045"/>
    <xdr:sp macro="" textlink="">
      <xdr:nvSpPr>
        <xdr:cNvPr id="63" name="有形固定資産減価償却率最小値テキスト">
          <a:extLst>
            <a:ext uri="{FF2B5EF4-FFF2-40B4-BE49-F238E27FC236}">
              <a16:creationId xmlns:a16="http://schemas.microsoft.com/office/drawing/2014/main" id="{CF9B9120-86A5-46AC-9ABD-ECA08F5798BE}"/>
            </a:ext>
          </a:extLst>
        </xdr:cNvPr>
        <xdr:cNvSpPr txBox="1"/>
      </xdr:nvSpPr>
      <xdr:spPr>
        <a:xfrm>
          <a:off x="4258945" y="6400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110490</xdr:rowOff>
    </xdr:from>
    <xdr:to>
      <xdr:col>23</xdr:col>
      <xdr:colOff>174625</xdr:colOff>
      <xdr:row>33</xdr:row>
      <xdr:rowOff>110490</xdr:rowOff>
    </xdr:to>
    <xdr:cxnSp macro="">
      <xdr:nvCxnSpPr>
        <xdr:cNvPr id="64" name="直線コネクタ 63">
          <a:extLst>
            <a:ext uri="{FF2B5EF4-FFF2-40B4-BE49-F238E27FC236}">
              <a16:creationId xmlns:a16="http://schemas.microsoft.com/office/drawing/2014/main" id="{B636B546-7D00-4354-ADBC-D6EB9203D86C}"/>
            </a:ext>
          </a:extLst>
        </xdr:cNvPr>
        <xdr:cNvCxnSpPr/>
      </xdr:nvCxnSpPr>
      <xdr:spPr>
        <a:xfrm>
          <a:off x="4119245" y="6396990"/>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54754</xdr:rowOff>
    </xdr:from>
    <xdr:ext cx="405111" cy="259045"/>
    <xdr:sp macro="" textlink="">
      <xdr:nvSpPr>
        <xdr:cNvPr id="65" name="有形固定資産減価償却率最大値テキスト">
          <a:extLst>
            <a:ext uri="{FF2B5EF4-FFF2-40B4-BE49-F238E27FC236}">
              <a16:creationId xmlns:a16="http://schemas.microsoft.com/office/drawing/2014/main" id="{2360F69D-A660-4623-8121-5BA52C88EC60}"/>
            </a:ext>
          </a:extLst>
        </xdr:cNvPr>
        <xdr:cNvSpPr txBox="1"/>
      </xdr:nvSpPr>
      <xdr:spPr>
        <a:xfrm>
          <a:off x="4258945" y="5000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108077</xdr:rowOff>
    </xdr:from>
    <xdr:to>
      <xdr:col>23</xdr:col>
      <xdr:colOff>174625</xdr:colOff>
      <xdr:row>26</xdr:row>
      <xdr:rowOff>108077</xdr:rowOff>
    </xdr:to>
    <xdr:cxnSp macro="">
      <xdr:nvCxnSpPr>
        <xdr:cNvPr id="66" name="直線コネクタ 65">
          <a:extLst>
            <a:ext uri="{FF2B5EF4-FFF2-40B4-BE49-F238E27FC236}">
              <a16:creationId xmlns:a16="http://schemas.microsoft.com/office/drawing/2014/main" id="{AFF6AA3C-886A-4EB8-AE1E-3DC3FA037B7A}"/>
            </a:ext>
          </a:extLst>
        </xdr:cNvPr>
        <xdr:cNvCxnSpPr/>
      </xdr:nvCxnSpPr>
      <xdr:spPr>
        <a:xfrm>
          <a:off x="4119245" y="5221097"/>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52468</xdr:rowOff>
    </xdr:from>
    <xdr:ext cx="405111" cy="259045"/>
    <xdr:sp macro="" textlink="">
      <xdr:nvSpPr>
        <xdr:cNvPr id="67" name="有形固定資産減価償却率平均値テキスト">
          <a:extLst>
            <a:ext uri="{FF2B5EF4-FFF2-40B4-BE49-F238E27FC236}">
              <a16:creationId xmlns:a16="http://schemas.microsoft.com/office/drawing/2014/main" id="{C0DA8875-72EC-443F-BB3F-D5EFD8372ED0}"/>
            </a:ext>
          </a:extLst>
        </xdr:cNvPr>
        <xdr:cNvSpPr txBox="1"/>
      </xdr:nvSpPr>
      <xdr:spPr>
        <a:xfrm>
          <a:off x="4258945" y="56684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74041</xdr:rowOff>
    </xdr:from>
    <xdr:to>
      <xdr:col>23</xdr:col>
      <xdr:colOff>136525</xdr:colOff>
      <xdr:row>30</xdr:row>
      <xdr:rowOff>4191</xdr:rowOff>
    </xdr:to>
    <xdr:sp macro="" textlink="">
      <xdr:nvSpPr>
        <xdr:cNvPr id="68" name="フローチャート: 判断 67">
          <a:extLst>
            <a:ext uri="{FF2B5EF4-FFF2-40B4-BE49-F238E27FC236}">
              <a16:creationId xmlns:a16="http://schemas.microsoft.com/office/drawing/2014/main" id="{22DCF3B3-C3C6-47ED-B15A-D471D1C8429F}"/>
            </a:ext>
          </a:extLst>
        </xdr:cNvPr>
        <xdr:cNvSpPr/>
      </xdr:nvSpPr>
      <xdr:spPr>
        <a:xfrm>
          <a:off x="4157345" y="568998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86995</xdr:rowOff>
    </xdr:from>
    <xdr:to>
      <xdr:col>19</xdr:col>
      <xdr:colOff>187325</xdr:colOff>
      <xdr:row>30</xdr:row>
      <xdr:rowOff>17145</xdr:rowOff>
    </xdr:to>
    <xdr:sp macro="" textlink="">
      <xdr:nvSpPr>
        <xdr:cNvPr id="69" name="フローチャート: 判断 68">
          <a:extLst>
            <a:ext uri="{FF2B5EF4-FFF2-40B4-BE49-F238E27FC236}">
              <a16:creationId xmlns:a16="http://schemas.microsoft.com/office/drawing/2014/main" id="{D90C93BF-ACDD-452D-A7EC-20305BFB11FD}"/>
            </a:ext>
          </a:extLst>
        </xdr:cNvPr>
        <xdr:cNvSpPr/>
      </xdr:nvSpPr>
      <xdr:spPr>
        <a:xfrm>
          <a:off x="3537585" y="570293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121539</xdr:rowOff>
    </xdr:from>
    <xdr:to>
      <xdr:col>15</xdr:col>
      <xdr:colOff>187325</xdr:colOff>
      <xdr:row>30</xdr:row>
      <xdr:rowOff>51689</xdr:rowOff>
    </xdr:to>
    <xdr:sp macro="" textlink="">
      <xdr:nvSpPr>
        <xdr:cNvPr id="70" name="フローチャート: 判断 69">
          <a:extLst>
            <a:ext uri="{FF2B5EF4-FFF2-40B4-BE49-F238E27FC236}">
              <a16:creationId xmlns:a16="http://schemas.microsoft.com/office/drawing/2014/main" id="{49C2610A-9135-4370-91F2-1E2CAEE7CAFF}"/>
            </a:ext>
          </a:extLst>
        </xdr:cNvPr>
        <xdr:cNvSpPr/>
      </xdr:nvSpPr>
      <xdr:spPr>
        <a:xfrm>
          <a:off x="2867025" y="573747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1" name="テキスト ボックス 70">
          <a:extLst>
            <a:ext uri="{FF2B5EF4-FFF2-40B4-BE49-F238E27FC236}">
              <a16:creationId xmlns:a16="http://schemas.microsoft.com/office/drawing/2014/main" id="{F755AF51-0C6D-4CD4-84CC-0E79418B5608}"/>
            </a:ext>
          </a:extLst>
        </xdr:cNvPr>
        <xdr:cNvSpPr txBox="1"/>
      </xdr:nvSpPr>
      <xdr:spPr>
        <a:xfrm>
          <a:off x="40532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2" name="テキスト ボックス 71">
          <a:extLst>
            <a:ext uri="{FF2B5EF4-FFF2-40B4-BE49-F238E27FC236}">
              <a16:creationId xmlns:a16="http://schemas.microsoft.com/office/drawing/2014/main" id="{4548120F-9871-4D6E-8571-2905944B3C26}"/>
            </a:ext>
          </a:extLst>
        </xdr:cNvPr>
        <xdr:cNvSpPr txBox="1"/>
      </xdr:nvSpPr>
      <xdr:spPr>
        <a:xfrm>
          <a:off x="34334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3" name="テキスト ボックス 72">
          <a:extLst>
            <a:ext uri="{FF2B5EF4-FFF2-40B4-BE49-F238E27FC236}">
              <a16:creationId xmlns:a16="http://schemas.microsoft.com/office/drawing/2014/main" id="{0B0D9F43-85D9-45BA-8F86-BA992C42E2E9}"/>
            </a:ext>
          </a:extLst>
        </xdr:cNvPr>
        <xdr:cNvSpPr txBox="1"/>
      </xdr:nvSpPr>
      <xdr:spPr>
        <a:xfrm>
          <a:off x="27628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69A43C1C-641B-4A5D-9C23-AFE8EB60097C}"/>
            </a:ext>
          </a:extLst>
        </xdr:cNvPr>
        <xdr:cNvSpPr txBox="1"/>
      </xdr:nvSpPr>
      <xdr:spPr>
        <a:xfrm>
          <a:off x="20923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3F8A673D-1FE9-4954-B998-6CDA94FDDB28}"/>
            </a:ext>
          </a:extLst>
        </xdr:cNvPr>
        <xdr:cNvSpPr txBox="1"/>
      </xdr:nvSpPr>
      <xdr:spPr>
        <a:xfrm>
          <a:off x="14217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61087</xdr:rowOff>
    </xdr:from>
    <xdr:to>
      <xdr:col>23</xdr:col>
      <xdr:colOff>136525</xdr:colOff>
      <xdr:row>29</xdr:row>
      <xdr:rowOff>162687</xdr:rowOff>
    </xdr:to>
    <xdr:sp macro="" textlink="">
      <xdr:nvSpPr>
        <xdr:cNvPr id="76" name="楕円 75">
          <a:extLst>
            <a:ext uri="{FF2B5EF4-FFF2-40B4-BE49-F238E27FC236}">
              <a16:creationId xmlns:a16="http://schemas.microsoft.com/office/drawing/2014/main" id="{C481CFFA-8242-4DE8-92FD-C7F4B6AF8F14}"/>
            </a:ext>
          </a:extLst>
        </xdr:cNvPr>
        <xdr:cNvSpPr/>
      </xdr:nvSpPr>
      <xdr:spPr>
        <a:xfrm>
          <a:off x="4157345" y="5677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83964</xdr:rowOff>
    </xdr:from>
    <xdr:ext cx="405111" cy="259045"/>
    <xdr:sp macro="" textlink="">
      <xdr:nvSpPr>
        <xdr:cNvPr id="77" name="有形固定資産減価償却率該当値テキスト">
          <a:extLst>
            <a:ext uri="{FF2B5EF4-FFF2-40B4-BE49-F238E27FC236}">
              <a16:creationId xmlns:a16="http://schemas.microsoft.com/office/drawing/2014/main" id="{E56DAA14-840E-4246-B892-340C743C07C7}"/>
            </a:ext>
          </a:extLst>
        </xdr:cNvPr>
        <xdr:cNvSpPr txBox="1"/>
      </xdr:nvSpPr>
      <xdr:spPr>
        <a:xfrm>
          <a:off x="4258945" y="5532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93472</xdr:rowOff>
    </xdr:from>
    <xdr:to>
      <xdr:col>19</xdr:col>
      <xdr:colOff>187325</xdr:colOff>
      <xdr:row>30</xdr:row>
      <xdr:rowOff>23622</xdr:rowOff>
    </xdr:to>
    <xdr:sp macro="" textlink="">
      <xdr:nvSpPr>
        <xdr:cNvPr id="78" name="楕円 77">
          <a:extLst>
            <a:ext uri="{FF2B5EF4-FFF2-40B4-BE49-F238E27FC236}">
              <a16:creationId xmlns:a16="http://schemas.microsoft.com/office/drawing/2014/main" id="{DB56564C-3F13-4763-8DB2-484751FBFD49}"/>
            </a:ext>
          </a:extLst>
        </xdr:cNvPr>
        <xdr:cNvSpPr/>
      </xdr:nvSpPr>
      <xdr:spPr>
        <a:xfrm>
          <a:off x="3537585" y="570941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111887</xdr:rowOff>
    </xdr:from>
    <xdr:to>
      <xdr:col>23</xdr:col>
      <xdr:colOff>85725</xdr:colOff>
      <xdr:row>29</xdr:row>
      <xdr:rowOff>144272</xdr:rowOff>
    </xdr:to>
    <xdr:cxnSp macro="">
      <xdr:nvCxnSpPr>
        <xdr:cNvPr id="79" name="直線コネクタ 78">
          <a:extLst>
            <a:ext uri="{FF2B5EF4-FFF2-40B4-BE49-F238E27FC236}">
              <a16:creationId xmlns:a16="http://schemas.microsoft.com/office/drawing/2014/main" id="{F098B645-9FCB-43D8-B22E-5481FD2D5BE2}"/>
            </a:ext>
          </a:extLst>
        </xdr:cNvPr>
        <xdr:cNvCxnSpPr/>
      </xdr:nvCxnSpPr>
      <xdr:spPr>
        <a:xfrm flipV="1">
          <a:off x="3588385" y="5727827"/>
          <a:ext cx="61976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117221</xdr:rowOff>
    </xdr:from>
    <xdr:to>
      <xdr:col>15</xdr:col>
      <xdr:colOff>187325</xdr:colOff>
      <xdr:row>30</xdr:row>
      <xdr:rowOff>47371</xdr:rowOff>
    </xdr:to>
    <xdr:sp macro="" textlink="">
      <xdr:nvSpPr>
        <xdr:cNvPr id="80" name="楕円 79">
          <a:extLst>
            <a:ext uri="{FF2B5EF4-FFF2-40B4-BE49-F238E27FC236}">
              <a16:creationId xmlns:a16="http://schemas.microsoft.com/office/drawing/2014/main" id="{189DC903-39E8-4BB8-B565-619CAF4AD30F}"/>
            </a:ext>
          </a:extLst>
        </xdr:cNvPr>
        <xdr:cNvSpPr/>
      </xdr:nvSpPr>
      <xdr:spPr>
        <a:xfrm>
          <a:off x="2867025" y="573316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144272</xdr:rowOff>
    </xdr:from>
    <xdr:to>
      <xdr:col>19</xdr:col>
      <xdr:colOff>136525</xdr:colOff>
      <xdr:row>29</xdr:row>
      <xdr:rowOff>168021</xdr:rowOff>
    </xdr:to>
    <xdr:cxnSp macro="">
      <xdr:nvCxnSpPr>
        <xdr:cNvPr id="81" name="直線コネクタ 80">
          <a:extLst>
            <a:ext uri="{FF2B5EF4-FFF2-40B4-BE49-F238E27FC236}">
              <a16:creationId xmlns:a16="http://schemas.microsoft.com/office/drawing/2014/main" id="{4C5B749D-9AB1-44C8-84AE-D12C9A28F874}"/>
            </a:ext>
          </a:extLst>
        </xdr:cNvPr>
        <xdr:cNvCxnSpPr/>
      </xdr:nvCxnSpPr>
      <xdr:spPr>
        <a:xfrm flipV="1">
          <a:off x="2917825" y="5760212"/>
          <a:ext cx="670560" cy="2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33672</xdr:rowOff>
    </xdr:from>
    <xdr:ext cx="405111" cy="259045"/>
    <xdr:sp macro="" textlink="">
      <xdr:nvSpPr>
        <xdr:cNvPr id="82" name="n_1aveValue有形固定資産減価償却率">
          <a:extLst>
            <a:ext uri="{FF2B5EF4-FFF2-40B4-BE49-F238E27FC236}">
              <a16:creationId xmlns:a16="http://schemas.microsoft.com/office/drawing/2014/main" id="{DA933093-C36F-4DEC-B87F-2AE1B389F663}"/>
            </a:ext>
          </a:extLst>
        </xdr:cNvPr>
        <xdr:cNvSpPr txBox="1"/>
      </xdr:nvSpPr>
      <xdr:spPr>
        <a:xfrm>
          <a:off x="3395989" y="5481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42816</xdr:rowOff>
    </xdr:from>
    <xdr:ext cx="405111" cy="259045"/>
    <xdr:sp macro="" textlink="">
      <xdr:nvSpPr>
        <xdr:cNvPr id="83" name="n_2aveValue有形固定資産減価償却率">
          <a:extLst>
            <a:ext uri="{FF2B5EF4-FFF2-40B4-BE49-F238E27FC236}">
              <a16:creationId xmlns:a16="http://schemas.microsoft.com/office/drawing/2014/main" id="{CF69E5A3-9376-4574-98CA-6293155DDD08}"/>
            </a:ext>
          </a:extLst>
        </xdr:cNvPr>
        <xdr:cNvSpPr txBox="1"/>
      </xdr:nvSpPr>
      <xdr:spPr>
        <a:xfrm>
          <a:off x="2738129" y="5826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14749</xdr:rowOff>
    </xdr:from>
    <xdr:ext cx="405111" cy="259045"/>
    <xdr:sp macro="" textlink="">
      <xdr:nvSpPr>
        <xdr:cNvPr id="84" name="n_1mainValue有形固定資産減価償却率">
          <a:extLst>
            <a:ext uri="{FF2B5EF4-FFF2-40B4-BE49-F238E27FC236}">
              <a16:creationId xmlns:a16="http://schemas.microsoft.com/office/drawing/2014/main" id="{2680901D-598D-4D4F-B26C-696FA53FAAE3}"/>
            </a:ext>
          </a:extLst>
        </xdr:cNvPr>
        <xdr:cNvSpPr txBox="1"/>
      </xdr:nvSpPr>
      <xdr:spPr>
        <a:xfrm>
          <a:off x="3395989" y="5798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63898</xdr:rowOff>
    </xdr:from>
    <xdr:ext cx="405111" cy="259045"/>
    <xdr:sp macro="" textlink="">
      <xdr:nvSpPr>
        <xdr:cNvPr id="85" name="n_2mainValue有形固定資産減価償却率">
          <a:extLst>
            <a:ext uri="{FF2B5EF4-FFF2-40B4-BE49-F238E27FC236}">
              <a16:creationId xmlns:a16="http://schemas.microsoft.com/office/drawing/2014/main" id="{B584BC5C-C80D-4211-969F-9FE89EA279B1}"/>
            </a:ext>
          </a:extLst>
        </xdr:cNvPr>
        <xdr:cNvSpPr txBox="1"/>
      </xdr:nvSpPr>
      <xdr:spPr>
        <a:xfrm>
          <a:off x="2738129" y="5512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6" name="正方形/長方形 85">
          <a:extLst>
            <a:ext uri="{FF2B5EF4-FFF2-40B4-BE49-F238E27FC236}">
              <a16:creationId xmlns:a16="http://schemas.microsoft.com/office/drawing/2014/main" id="{5C33C6C4-4B59-4CD3-9175-E42259E390B3}"/>
            </a:ext>
          </a:extLst>
        </xdr:cNvPr>
        <xdr:cNvSpPr/>
      </xdr:nvSpPr>
      <xdr:spPr>
        <a:xfrm>
          <a:off x="9971405" y="4180205"/>
          <a:ext cx="37160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7" name="正方形/長方形 86">
          <a:extLst>
            <a:ext uri="{FF2B5EF4-FFF2-40B4-BE49-F238E27FC236}">
              <a16:creationId xmlns:a16="http://schemas.microsoft.com/office/drawing/2014/main" id="{D43BDAE3-9D6E-469A-881F-ADCB10D738DF}"/>
            </a:ext>
          </a:extLst>
        </xdr:cNvPr>
        <xdr:cNvSpPr/>
      </xdr:nvSpPr>
      <xdr:spPr>
        <a:xfrm>
          <a:off x="10785706" y="4523677"/>
          <a:ext cx="1157777"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8" name="正方形/長方形 87">
          <a:extLst>
            <a:ext uri="{FF2B5EF4-FFF2-40B4-BE49-F238E27FC236}">
              <a16:creationId xmlns:a16="http://schemas.microsoft.com/office/drawing/2014/main" id="{DB0F498A-5C55-4661-B56A-CE41831F7F92}"/>
            </a:ext>
          </a:extLst>
        </xdr:cNvPr>
        <xdr:cNvSpPr/>
      </xdr:nvSpPr>
      <xdr:spPr>
        <a:xfrm>
          <a:off x="12250503" y="4507006"/>
          <a:ext cx="679284"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9" name="正方形/長方形 88">
          <a:extLst>
            <a:ext uri="{FF2B5EF4-FFF2-40B4-BE49-F238E27FC236}">
              <a16:creationId xmlns:a16="http://schemas.microsoft.com/office/drawing/2014/main" id="{83F15C7A-FB1A-4A45-AE7A-99303D5A65B0}"/>
            </a:ext>
          </a:extLst>
        </xdr:cNvPr>
        <xdr:cNvSpPr/>
      </xdr:nvSpPr>
      <xdr:spPr>
        <a:xfrm>
          <a:off x="1365948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0" name="正方形/長方形 89">
          <a:extLst>
            <a:ext uri="{FF2B5EF4-FFF2-40B4-BE49-F238E27FC236}">
              <a16:creationId xmlns:a16="http://schemas.microsoft.com/office/drawing/2014/main" id="{4775D3A1-F2EB-4539-B916-612D35771678}"/>
            </a:ext>
          </a:extLst>
        </xdr:cNvPr>
        <xdr:cNvSpPr/>
      </xdr:nvSpPr>
      <xdr:spPr>
        <a:xfrm>
          <a:off x="1365948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1" name="正方形/長方形 90">
          <a:extLst>
            <a:ext uri="{FF2B5EF4-FFF2-40B4-BE49-F238E27FC236}">
              <a16:creationId xmlns:a16="http://schemas.microsoft.com/office/drawing/2014/main" id="{650797A8-E70F-47C6-A336-523AEF217C74}"/>
            </a:ext>
          </a:extLst>
        </xdr:cNvPr>
        <xdr:cNvSpPr/>
      </xdr:nvSpPr>
      <xdr:spPr>
        <a:xfrm>
          <a:off x="150006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2" name="正方形/長方形 91">
          <a:extLst>
            <a:ext uri="{FF2B5EF4-FFF2-40B4-BE49-F238E27FC236}">
              <a16:creationId xmlns:a16="http://schemas.microsoft.com/office/drawing/2014/main" id="{6B1D8D9B-7CC1-4469-B4B2-6A2B198C689F}"/>
            </a:ext>
          </a:extLst>
        </xdr:cNvPr>
        <xdr:cNvSpPr/>
      </xdr:nvSpPr>
      <xdr:spPr>
        <a:xfrm>
          <a:off x="150006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3" name="正方形/長方形 92">
          <a:extLst>
            <a:ext uri="{FF2B5EF4-FFF2-40B4-BE49-F238E27FC236}">
              <a16:creationId xmlns:a16="http://schemas.microsoft.com/office/drawing/2014/main" id="{F6B782AC-1144-4924-AE70-184F2D935E5A}"/>
            </a:ext>
          </a:extLst>
        </xdr:cNvPr>
        <xdr:cNvSpPr/>
      </xdr:nvSpPr>
      <xdr:spPr>
        <a:xfrm>
          <a:off x="1644586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4" name="正方形/長方形 93">
          <a:extLst>
            <a:ext uri="{FF2B5EF4-FFF2-40B4-BE49-F238E27FC236}">
              <a16:creationId xmlns:a16="http://schemas.microsoft.com/office/drawing/2014/main" id="{EF5D85D7-85FD-4300-8514-00FAEE8BD21C}"/>
            </a:ext>
          </a:extLst>
        </xdr:cNvPr>
        <xdr:cNvSpPr/>
      </xdr:nvSpPr>
      <xdr:spPr>
        <a:xfrm>
          <a:off x="1644586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5" name="正方形/長方形 94">
          <a:extLst>
            <a:ext uri="{FF2B5EF4-FFF2-40B4-BE49-F238E27FC236}">
              <a16:creationId xmlns:a16="http://schemas.microsoft.com/office/drawing/2014/main" id="{BC07896F-5940-455F-ACC9-C369C11278E2}"/>
            </a:ext>
          </a:extLst>
        </xdr:cNvPr>
        <xdr:cNvSpPr/>
      </xdr:nvSpPr>
      <xdr:spPr>
        <a:xfrm>
          <a:off x="9971405" y="484441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6" name="正方形/長方形 95">
          <a:extLst>
            <a:ext uri="{FF2B5EF4-FFF2-40B4-BE49-F238E27FC236}">
              <a16:creationId xmlns:a16="http://schemas.microsoft.com/office/drawing/2014/main" id="{3C3B71B9-6935-4E54-823E-2D62163C0AA9}"/>
            </a:ext>
          </a:extLst>
        </xdr:cNvPr>
        <xdr:cNvSpPr/>
      </xdr:nvSpPr>
      <xdr:spPr>
        <a:xfrm>
          <a:off x="1393126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7" name="正方形/長方形 96">
          <a:extLst>
            <a:ext uri="{FF2B5EF4-FFF2-40B4-BE49-F238E27FC236}">
              <a16:creationId xmlns:a16="http://schemas.microsoft.com/office/drawing/2014/main" id="{4821C84A-CB42-4F38-88F7-AF28B1F51AC5}"/>
            </a:ext>
          </a:extLst>
        </xdr:cNvPr>
        <xdr:cNvSpPr/>
      </xdr:nvSpPr>
      <xdr:spPr>
        <a:xfrm>
          <a:off x="1393126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8" name="テキスト ボックス 97">
          <a:extLst>
            <a:ext uri="{FF2B5EF4-FFF2-40B4-BE49-F238E27FC236}">
              <a16:creationId xmlns:a16="http://schemas.microsoft.com/office/drawing/2014/main" id="{BC9C8C9B-BA49-4CBB-BB85-DFF033F56302}"/>
            </a:ext>
          </a:extLst>
        </xdr:cNvPr>
        <xdr:cNvSpPr txBox="1"/>
      </xdr:nvSpPr>
      <xdr:spPr>
        <a:xfrm>
          <a:off x="1400746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債務償還可能年数は類似団体、全国平均、和歌山県平均より低い水準となっている。</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経常的経費である</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人件費や物件費等の業務支出</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は増加傾向ではあるものの</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、一部事務組合の地方債現在高の減少や充当可能基金の増加等から低い水準となっている。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99" name="テキスト ボックス 98">
          <a:extLst>
            <a:ext uri="{FF2B5EF4-FFF2-40B4-BE49-F238E27FC236}">
              <a16:creationId xmlns:a16="http://schemas.microsoft.com/office/drawing/2014/main" id="{A94DBADE-626B-495D-A667-252B44599CA3}"/>
            </a:ext>
          </a:extLst>
        </xdr:cNvPr>
        <xdr:cNvSpPr txBox="1"/>
      </xdr:nvSpPr>
      <xdr:spPr>
        <a:xfrm>
          <a:off x="993330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0" name="直線コネクタ 99">
          <a:extLst>
            <a:ext uri="{FF2B5EF4-FFF2-40B4-BE49-F238E27FC236}">
              <a16:creationId xmlns:a16="http://schemas.microsoft.com/office/drawing/2014/main" id="{1DF9D713-89C1-4B1A-BD9B-3C773FC1496A}"/>
            </a:ext>
          </a:extLst>
        </xdr:cNvPr>
        <xdr:cNvCxnSpPr/>
      </xdr:nvCxnSpPr>
      <xdr:spPr>
        <a:xfrm>
          <a:off x="9971405" y="69576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1" name="直線コネクタ 100">
          <a:extLst>
            <a:ext uri="{FF2B5EF4-FFF2-40B4-BE49-F238E27FC236}">
              <a16:creationId xmlns:a16="http://schemas.microsoft.com/office/drawing/2014/main" id="{BE59AE1A-E689-4706-9E46-5B27121CB4DD}"/>
            </a:ext>
          </a:extLst>
        </xdr:cNvPr>
        <xdr:cNvCxnSpPr/>
      </xdr:nvCxnSpPr>
      <xdr:spPr>
        <a:xfrm>
          <a:off x="9971405" y="660548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2" name="テキスト ボックス 101">
          <a:extLst>
            <a:ext uri="{FF2B5EF4-FFF2-40B4-BE49-F238E27FC236}">
              <a16:creationId xmlns:a16="http://schemas.microsoft.com/office/drawing/2014/main" id="{722214B1-5D57-46D3-9A27-0CA17C50BFC8}"/>
            </a:ext>
          </a:extLst>
        </xdr:cNvPr>
        <xdr:cNvSpPr txBox="1"/>
      </xdr:nvSpPr>
      <xdr:spPr>
        <a:xfrm>
          <a:off x="9645528" y="651168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3" name="直線コネクタ 102">
          <a:extLst>
            <a:ext uri="{FF2B5EF4-FFF2-40B4-BE49-F238E27FC236}">
              <a16:creationId xmlns:a16="http://schemas.microsoft.com/office/drawing/2014/main" id="{23311FC3-FAED-4DA7-B6DE-5502B185F5E5}"/>
            </a:ext>
          </a:extLst>
        </xdr:cNvPr>
        <xdr:cNvCxnSpPr/>
      </xdr:nvCxnSpPr>
      <xdr:spPr>
        <a:xfrm>
          <a:off x="9971405" y="625326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4" name="テキスト ボックス 103">
          <a:extLst>
            <a:ext uri="{FF2B5EF4-FFF2-40B4-BE49-F238E27FC236}">
              <a16:creationId xmlns:a16="http://schemas.microsoft.com/office/drawing/2014/main" id="{6A060299-285F-4919-A2E2-1F6B5AB7FD82}"/>
            </a:ext>
          </a:extLst>
        </xdr:cNvPr>
        <xdr:cNvSpPr txBox="1"/>
      </xdr:nvSpPr>
      <xdr:spPr>
        <a:xfrm>
          <a:off x="9645528" y="615946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5" name="直線コネクタ 104">
          <a:extLst>
            <a:ext uri="{FF2B5EF4-FFF2-40B4-BE49-F238E27FC236}">
              <a16:creationId xmlns:a16="http://schemas.microsoft.com/office/drawing/2014/main" id="{F5F4078C-C4A7-487A-A5EC-5F2DF5222AF8}"/>
            </a:ext>
          </a:extLst>
        </xdr:cNvPr>
        <xdr:cNvCxnSpPr/>
      </xdr:nvCxnSpPr>
      <xdr:spPr>
        <a:xfrm>
          <a:off x="9971405" y="590105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6" name="テキスト ボックス 105">
          <a:extLst>
            <a:ext uri="{FF2B5EF4-FFF2-40B4-BE49-F238E27FC236}">
              <a16:creationId xmlns:a16="http://schemas.microsoft.com/office/drawing/2014/main" id="{7DDC4CB2-243C-418A-8B8F-ECEB6484A3B9}"/>
            </a:ext>
          </a:extLst>
        </xdr:cNvPr>
        <xdr:cNvSpPr txBox="1"/>
      </xdr:nvSpPr>
      <xdr:spPr>
        <a:xfrm>
          <a:off x="9645528" y="580725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7" name="直線コネクタ 106">
          <a:extLst>
            <a:ext uri="{FF2B5EF4-FFF2-40B4-BE49-F238E27FC236}">
              <a16:creationId xmlns:a16="http://schemas.microsoft.com/office/drawing/2014/main" id="{F86ACABE-D8DF-4EC4-9DAF-026CE94CC56D}"/>
            </a:ext>
          </a:extLst>
        </xdr:cNvPr>
        <xdr:cNvCxnSpPr/>
      </xdr:nvCxnSpPr>
      <xdr:spPr>
        <a:xfrm>
          <a:off x="9971405" y="554884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8" name="テキスト ボックス 107">
          <a:extLst>
            <a:ext uri="{FF2B5EF4-FFF2-40B4-BE49-F238E27FC236}">
              <a16:creationId xmlns:a16="http://schemas.microsoft.com/office/drawing/2014/main" id="{EB187E66-85D7-44FF-AE03-19D138A9D655}"/>
            </a:ext>
          </a:extLst>
        </xdr:cNvPr>
        <xdr:cNvSpPr txBox="1"/>
      </xdr:nvSpPr>
      <xdr:spPr>
        <a:xfrm>
          <a:off x="9645528" y="54550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9" name="直線コネクタ 108">
          <a:extLst>
            <a:ext uri="{FF2B5EF4-FFF2-40B4-BE49-F238E27FC236}">
              <a16:creationId xmlns:a16="http://schemas.microsoft.com/office/drawing/2014/main" id="{813EA05A-DD99-4A82-87C8-AFC93380CD33}"/>
            </a:ext>
          </a:extLst>
        </xdr:cNvPr>
        <xdr:cNvCxnSpPr/>
      </xdr:nvCxnSpPr>
      <xdr:spPr>
        <a:xfrm>
          <a:off x="9971405" y="519662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0" name="テキスト ボックス 109">
          <a:extLst>
            <a:ext uri="{FF2B5EF4-FFF2-40B4-BE49-F238E27FC236}">
              <a16:creationId xmlns:a16="http://schemas.microsoft.com/office/drawing/2014/main" id="{B73E15AE-8C85-485B-B9DB-2CC5C4096E97}"/>
            </a:ext>
          </a:extLst>
        </xdr:cNvPr>
        <xdr:cNvSpPr txBox="1"/>
      </xdr:nvSpPr>
      <xdr:spPr>
        <a:xfrm>
          <a:off x="9594231" y="510663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1" name="直線コネクタ 110">
          <a:extLst>
            <a:ext uri="{FF2B5EF4-FFF2-40B4-BE49-F238E27FC236}">
              <a16:creationId xmlns:a16="http://schemas.microsoft.com/office/drawing/2014/main" id="{22FFACCA-DCF6-48F9-B053-0E71DB5E56D8}"/>
            </a:ext>
          </a:extLst>
        </xdr:cNvPr>
        <xdr:cNvCxnSpPr/>
      </xdr:nvCxnSpPr>
      <xdr:spPr>
        <a:xfrm>
          <a:off x="9971405" y="48444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2" name="テキスト ボックス 111">
          <a:extLst>
            <a:ext uri="{FF2B5EF4-FFF2-40B4-BE49-F238E27FC236}">
              <a16:creationId xmlns:a16="http://schemas.microsoft.com/office/drawing/2014/main" id="{EB8E8E70-A4BD-4BF7-9D9E-96D70F4BA2E7}"/>
            </a:ext>
          </a:extLst>
        </xdr:cNvPr>
        <xdr:cNvSpPr txBox="1"/>
      </xdr:nvSpPr>
      <xdr:spPr>
        <a:xfrm>
          <a:off x="9594231" y="4754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3" name="債務償還可能年数グラフ枠">
          <a:extLst>
            <a:ext uri="{FF2B5EF4-FFF2-40B4-BE49-F238E27FC236}">
              <a16:creationId xmlns:a16="http://schemas.microsoft.com/office/drawing/2014/main" id="{9CBB374A-1B39-433E-9CC4-B94303AAFABB}"/>
            </a:ext>
          </a:extLst>
        </xdr:cNvPr>
        <xdr:cNvSpPr/>
      </xdr:nvSpPr>
      <xdr:spPr>
        <a:xfrm>
          <a:off x="9971405" y="484441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71614</xdr:rowOff>
    </xdr:from>
    <xdr:to>
      <xdr:col>76</xdr:col>
      <xdr:colOff>21589</xdr:colOff>
      <xdr:row>34</xdr:row>
      <xdr:rowOff>151342</xdr:rowOff>
    </xdr:to>
    <xdr:cxnSp macro="">
      <xdr:nvCxnSpPr>
        <xdr:cNvPr id="114" name="直線コネクタ 113">
          <a:extLst>
            <a:ext uri="{FF2B5EF4-FFF2-40B4-BE49-F238E27FC236}">
              <a16:creationId xmlns:a16="http://schemas.microsoft.com/office/drawing/2014/main" id="{60F075F9-78D7-45B4-924B-16D78ADAD5B8}"/>
            </a:ext>
          </a:extLst>
        </xdr:cNvPr>
        <xdr:cNvCxnSpPr/>
      </xdr:nvCxnSpPr>
      <xdr:spPr>
        <a:xfrm flipV="1">
          <a:off x="13027660" y="5184634"/>
          <a:ext cx="1269" cy="1420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5" name="債務償還可能年数最小値テキスト">
          <a:extLst>
            <a:ext uri="{FF2B5EF4-FFF2-40B4-BE49-F238E27FC236}">
              <a16:creationId xmlns:a16="http://schemas.microsoft.com/office/drawing/2014/main" id="{30BA991B-A786-4C69-88E7-5BC8F4D806B6}"/>
            </a:ext>
          </a:extLst>
        </xdr:cNvPr>
        <xdr:cNvSpPr txBox="1"/>
      </xdr:nvSpPr>
      <xdr:spPr>
        <a:xfrm>
          <a:off x="13080365" y="66093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6" name="直線コネクタ 115">
          <a:extLst>
            <a:ext uri="{FF2B5EF4-FFF2-40B4-BE49-F238E27FC236}">
              <a16:creationId xmlns:a16="http://schemas.microsoft.com/office/drawing/2014/main" id="{ADBBC2CC-9F14-4BE1-9639-0FD218017ADF}"/>
            </a:ext>
          </a:extLst>
        </xdr:cNvPr>
        <xdr:cNvCxnSpPr/>
      </xdr:nvCxnSpPr>
      <xdr:spPr>
        <a:xfrm>
          <a:off x="12963525" y="66054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18291</xdr:rowOff>
    </xdr:from>
    <xdr:ext cx="405111" cy="259045"/>
    <xdr:sp macro="" textlink="">
      <xdr:nvSpPr>
        <xdr:cNvPr id="117" name="債務償還可能年数最大値テキスト">
          <a:extLst>
            <a:ext uri="{FF2B5EF4-FFF2-40B4-BE49-F238E27FC236}">
              <a16:creationId xmlns:a16="http://schemas.microsoft.com/office/drawing/2014/main" id="{3CBD254B-AA15-4A8D-8F54-1472EC1171C3}"/>
            </a:ext>
          </a:extLst>
        </xdr:cNvPr>
        <xdr:cNvSpPr txBox="1"/>
      </xdr:nvSpPr>
      <xdr:spPr>
        <a:xfrm>
          <a:off x="13080365" y="4963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71614</xdr:rowOff>
    </xdr:from>
    <xdr:to>
      <xdr:col>76</xdr:col>
      <xdr:colOff>111125</xdr:colOff>
      <xdr:row>26</xdr:row>
      <xdr:rowOff>71614</xdr:rowOff>
    </xdr:to>
    <xdr:cxnSp macro="">
      <xdr:nvCxnSpPr>
        <xdr:cNvPr id="118" name="直線コネクタ 117">
          <a:extLst>
            <a:ext uri="{FF2B5EF4-FFF2-40B4-BE49-F238E27FC236}">
              <a16:creationId xmlns:a16="http://schemas.microsoft.com/office/drawing/2014/main" id="{62143F15-4598-48E4-9388-E9B12A6CE9C8}"/>
            </a:ext>
          </a:extLst>
        </xdr:cNvPr>
        <xdr:cNvCxnSpPr/>
      </xdr:nvCxnSpPr>
      <xdr:spPr>
        <a:xfrm>
          <a:off x="12963525" y="518463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41574</xdr:rowOff>
    </xdr:from>
    <xdr:ext cx="340478" cy="259045"/>
    <xdr:sp macro="" textlink="">
      <xdr:nvSpPr>
        <xdr:cNvPr id="119" name="債務償還可能年数平均値テキスト">
          <a:extLst>
            <a:ext uri="{FF2B5EF4-FFF2-40B4-BE49-F238E27FC236}">
              <a16:creationId xmlns:a16="http://schemas.microsoft.com/office/drawing/2014/main" id="{ACC02FE7-D6BE-4DAB-A4B8-EFE67FCD4E6E}"/>
            </a:ext>
          </a:extLst>
        </xdr:cNvPr>
        <xdr:cNvSpPr txBox="1"/>
      </xdr:nvSpPr>
      <xdr:spPr>
        <a:xfrm>
          <a:off x="13080365" y="565751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18697</xdr:rowOff>
    </xdr:from>
    <xdr:to>
      <xdr:col>76</xdr:col>
      <xdr:colOff>73025</xdr:colOff>
      <xdr:row>30</xdr:row>
      <xdr:rowOff>120297</xdr:rowOff>
    </xdr:to>
    <xdr:sp macro="" textlink="">
      <xdr:nvSpPr>
        <xdr:cNvPr id="120" name="フローチャート: 判断 119">
          <a:extLst>
            <a:ext uri="{FF2B5EF4-FFF2-40B4-BE49-F238E27FC236}">
              <a16:creationId xmlns:a16="http://schemas.microsoft.com/office/drawing/2014/main" id="{D3D77EE7-0873-413E-85DA-D81532700049}"/>
            </a:ext>
          </a:extLst>
        </xdr:cNvPr>
        <xdr:cNvSpPr/>
      </xdr:nvSpPr>
      <xdr:spPr>
        <a:xfrm>
          <a:off x="13001625" y="580227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1" name="テキスト ボックス 120">
          <a:extLst>
            <a:ext uri="{FF2B5EF4-FFF2-40B4-BE49-F238E27FC236}">
              <a16:creationId xmlns:a16="http://schemas.microsoft.com/office/drawing/2014/main" id="{1355A44E-4483-472E-B458-759C4BE1E660}"/>
            </a:ext>
          </a:extLst>
        </xdr:cNvPr>
        <xdr:cNvSpPr txBox="1"/>
      </xdr:nvSpPr>
      <xdr:spPr>
        <a:xfrm>
          <a:off x="128746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2" name="テキスト ボックス 121">
          <a:extLst>
            <a:ext uri="{FF2B5EF4-FFF2-40B4-BE49-F238E27FC236}">
              <a16:creationId xmlns:a16="http://schemas.microsoft.com/office/drawing/2014/main" id="{50529080-2EA8-4B3E-8F4C-A758CDFDC12A}"/>
            </a:ext>
          </a:extLst>
        </xdr:cNvPr>
        <xdr:cNvSpPr txBox="1"/>
      </xdr:nvSpPr>
      <xdr:spPr>
        <a:xfrm>
          <a:off x="122548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3" name="テキスト ボックス 122">
          <a:extLst>
            <a:ext uri="{FF2B5EF4-FFF2-40B4-BE49-F238E27FC236}">
              <a16:creationId xmlns:a16="http://schemas.microsoft.com/office/drawing/2014/main" id="{AF9B8ECF-E5AA-48C4-847A-5AF284F46F7A}"/>
            </a:ext>
          </a:extLst>
        </xdr:cNvPr>
        <xdr:cNvSpPr txBox="1"/>
      </xdr:nvSpPr>
      <xdr:spPr>
        <a:xfrm>
          <a:off x="115843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4" name="テキスト ボックス 123">
          <a:extLst>
            <a:ext uri="{FF2B5EF4-FFF2-40B4-BE49-F238E27FC236}">
              <a16:creationId xmlns:a16="http://schemas.microsoft.com/office/drawing/2014/main" id="{825E2B10-D8A0-4DEF-8141-5263E2DAFF9F}"/>
            </a:ext>
          </a:extLst>
        </xdr:cNvPr>
        <xdr:cNvSpPr txBox="1"/>
      </xdr:nvSpPr>
      <xdr:spPr>
        <a:xfrm>
          <a:off x="109137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5" name="テキスト ボックス 124">
          <a:extLst>
            <a:ext uri="{FF2B5EF4-FFF2-40B4-BE49-F238E27FC236}">
              <a16:creationId xmlns:a16="http://schemas.microsoft.com/office/drawing/2014/main" id="{82E99BC1-7C7B-4F9B-BC6D-1636A1E79339}"/>
            </a:ext>
          </a:extLst>
        </xdr:cNvPr>
        <xdr:cNvSpPr txBox="1"/>
      </xdr:nvSpPr>
      <xdr:spPr>
        <a:xfrm>
          <a:off x="102431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42686</xdr:rowOff>
    </xdr:from>
    <xdr:to>
      <xdr:col>76</xdr:col>
      <xdr:colOff>73025</xdr:colOff>
      <xdr:row>30</xdr:row>
      <xdr:rowOff>144286</xdr:rowOff>
    </xdr:to>
    <xdr:sp macro="" textlink="">
      <xdr:nvSpPr>
        <xdr:cNvPr id="126" name="楕円 125">
          <a:extLst>
            <a:ext uri="{FF2B5EF4-FFF2-40B4-BE49-F238E27FC236}">
              <a16:creationId xmlns:a16="http://schemas.microsoft.com/office/drawing/2014/main" id="{01B6EA79-E634-46B0-8235-A6DB3278D282}"/>
            </a:ext>
          </a:extLst>
        </xdr:cNvPr>
        <xdr:cNvSpPr/>
      </xdr:nvSpPr>
      <xdr:spPr>
        <a:xfrm>
          <a:off x="13001625" y="582626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21113</xdr:rowOff>
    </xdr:from>
    <xdr:ext cx="340478" cy="259045"/>
    <xdr:sp macro="" textlink="">
      <xdr:nvSpPr>
        <xdr:cNvPr id="127" name="債務償還可能年数該当値テキスト">
          <a:extLst>
            <a:ext uri="{FF2B5EF4-FFF2-40B4-BE49-F238E27FC236}">
              <a16:creationId xmlns:a16="http://schemas.microsoft.com/office/drawing/2014/main" id="{1017F612-7068-4755-80A7-854026B7CFF4}"/>
            </a:ext>
          </a:extLst>
        </xdr:cNvPr>
        <xdr:cNvSpPr txBox="1"/>
      </xdr:nvSpPr>
      <xdr:spPr>
        <a:xfrm>
          <a:off x="13080365" y="58046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8" name="正方形/長方形 127">
          <a:extLst>
            <a:ext uri="{FF2B5EF4-FFF2-40B4-BE49-F238E27FC236}">
              <a16:creationId xmlns:a16="http://schemas.microsoft.com/office/drawing/2014/main" id="{370F6CC9-6F47-43EF-9642-6C73768D7E4E}"/>
            </a:ext>
          </a:extLst>
        </xdr:cNvPr>
        <xdr:cNvSpPr/>
      </xdr:nvSpPr>
      <xdr:spPr>
        <a:xfrm>
          <a:off x="1127125" y="781812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9" name="正方形/長方形 128">
          <a:extLst>
            <a:ext uri="{FF2B5EF4-FFF2-40B4-BE49-F238E27FC236}">
              <a16:creationId xmlns:a16="http://schemas.microsoft.com/office/drawing/2014/main" id="{6FFAC15A-6146-467C-B8F5-3BD34E1F7CDB}"/>
            </a:ext>
          </a:extLst>
        </xdr:cNvPr>
        <xdr:cNvSpPr/>
      </xdr:nvSpPr>
      <xdr:spPr>
        <a:xfrm>
          <a:off x="1127125" y="1153477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0" name="テキスト ボックス 129">
          <a:extLst>
            <a:ext uri="{FF2B5EF4-FFF2-40B4-BE49-F238E27FC236}">
              <a16:creationId xmlns:a16="http://schemas.microsoft.com/office/drawing/2014/main" id="{B662BB03-F066-4548-BF2C-369D35654014}"/>
            </a:ext>
          </a:extLst>
        </xdr:cNvPr>
        <xdr:cNvSpPr txBox="1"/>
      </xdr:nvSpPr>
      <xdr:spPr>
        <a:xfrm>
          <a:off x="817245" y="8064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1" name="テキスト ボックス 130">
          <a:extLst>
            <a:ext uri="{FF2B5EF4-FFF2-40B4-BE49-F238E27FC236}">
              <a16:creationId xmlns:a16="http://schemas.microsoft.com/office/drawing/2014/main" id="{FEB8E3B0-7B9A-4E36-BFCB-00EE4EAE4CD7}"/>
            </a:ext>
          </a:extLst>
        </xdr:cNvPr>
        <xdr:cNvSpPr txBox="1"/>
      </xdr:nvSpPr>
      <xdr:spPr>
        <a:xfrm>
          <a:off x="6156325" y="10674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2" name="テキスト ボックス 131">
          <a:extLst>
            <a:ext uri="{FF2B5EF4-FFF2-40B4-BE49-F238E27FC236}">
              <a16:creationId xmlns:a16="http://schemas.microsoft.com/office/drawing/2014/main" id="{F1ADF6D5-F70F-4353-BA40-CEA9202CFA9C}"/>
            </a:ext>
          </a:extLst>
        </xdr:cNvPr>
        <xdr:cNvSpPr txBox="1"/>
      </xdr:nvSpPr>
      <xdr:spPr>
        <a:xfrm>
          <a:off x="817245" y="1175575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3" name="テキスト ボックス 132">
          <a:extLst>
            <a:ext uri="{FF2B5EF4-FFF2-40B4-BE49-F238E27FC236}">
              <a16:creationId xmlns:a16="http://schemas.microsoft.com/office/drawing/2014/main" id="{88CB59DD-5F4E-46EC-A554-DDD03ECCCB59}"/>
            </a:ext>
          </a:extLst>
        </xdr:cNvPr>
        <xdr:cNvSpPr txBox="1"/>
      </xdr:nvSpPr>
      <xdr:spPr>
        <a:xfrm>
          <a:off x="6156325" y="144506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B1E464FC-1106-46ED-A5EF-BD6BB98E27C6}"/>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7256800-3136-4002-823E-C7DD74EDE766}"/>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46CD10F0-CD56-4C3E-877F-43CFFEAB4E1D}"/>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5FDD5A0E-AE69-492B-B968-111905076C81}"/>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和歌山県田辺市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7885904C-586C-4B35-B679-A90F8A35B387}"/>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8228D416-860D-4627-96A6-AC01C329156A}"/>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6C1203EA-3ADD-4146-9A2E-FB827CFC91E4}"/>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B1410ABB-2615-41D3-A701-9E440EF40C5B}"/>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39EAA0E9-E5CA-474D-AE8C-6040E6F8851F}"/>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9F72F438-D4A8-4449-B2EE-1B7694D3D1E1}"/>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75,414
75,161
1,026.91
42,398,939
41,054,092
1,218,018
23,531,849
49,696,482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8B58EED0-B023-46F4-A503-D7FEF41D2902}"/>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7084DF59-0F25-4A6C-A2F1-8407CB0C2D12}"/>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AED2FD6-1240-4DF1-A253-BBF28F730B68}"/>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15D63193-A802-4EAD-89EB-F3157B41F445}"/>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827329FB-12C7-40E0-B6DB-CFC9D479D846}"/>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4BF2EA50-1450-4032-AE98-91E10839895D}"/>
            </a:ext>
          </a:extLst>
        </xdr:cNvPr>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F509AAA6-E87B-4324-8FAD-B323B1A93912}"/>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DC45D2B3-25DF-4328-828F-CB38D281A0DB}"/>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5679E7A6-E17C-4016-A5D2-BAA0D7E6126E}"/>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F164D09B-9ECC-4621-B5E1-693A4AD9A022}"/>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EF52C0B1-71DE-4620-836E-04C6FF15E313}"/>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76ECEA9E-13F4-46FA-8C9A-A6EAB7DF1D17}"/>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819EB576-3629-421E-AB0F-D9D288BABD9B}"/>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C09620F-5D56-4A7E-AFB1-A05CB90E8A63}"/>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E2C186AC-B69E-4E15-B64D-42391F451BCF}"/>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756996F2-31CF-4674-AFF5-82C851B08BFA}"/>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DF19C15B-0EFF-48C7-8E4C-BC389B9E2E4C}"/>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B05283B5-625C-40A2-B3B8-B56172D12FE4}"/>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5A77BE35-E888-42CF-94D0-F0BF46AF3264}"/>
            </a:ext>
          </a:extLst>
        </xdr:cNvPr>
        <xdr:cNvSpPr txBox="1"/>
      </xdr:nvSpPr>
      <xdr:spPr>
        <a:xfrm>
          <a:off x="629920" y="304292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D5A4562-4C3F-467B-92B4-DF524B3E7BDA}"/>
            </a:ext>
          </a:extLst>
        </xdr:cNvPr>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5DC3CA4C-8ADA-4B1A-9444-28DB09BBE393}"/>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11C4747B-C80A-4F91-87D6-CCCF487F1893}"/>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FF16E954-0A58-4D17-9B79-9B6305D94FC4}"/>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92BB8B3-C436-433C-8160-7EEC666EBCD7}"/>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2248FB05-8612-4173-82AD-1BB4C050CFBA}"/>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6E7CB01A-A12C-4CD0-92EC-FDC3506E0E02}"/>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65FF4004-A234-4564-A083-38350807833D}"/>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5BD466BB-AFBD-4ED9-963E-512A8FD1589B}"/>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78D5E2E7-0C49-4E60-A1A9-9145FD89FEA4}"/>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EAF69E48-9457-4BFC-A990-FD83911B943B}"/>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CCEB88C0-19D7-4492-BAAF-B6121A44123D}"/>
            </a:ext>
          </a:extLst>
        </xdr:cNvPr>
        <xdr:cNvSpPr txBox="1"/>
      </xdr:nvSpPr>
      <xdr:spPr>
        <a:xfrm>
          <a:off x="377341" y="731394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34AC037C-6CD2-436B-9888-FA41E25967EF}"/>
            </a:ext>
          </a:extLst>
        </xdr:cNvPr>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DD990EC8-59E3-4ABD-9FA2-89CFB71DF2EA}"/>
            </a:ext>
          </a:extLst>
        </xdr:cNvPr>
        <xdr:cNvSpPr txBox="1"/>
      </xdr:nvSpPr>
      <xdr:spPr>
        <a:xfrm>
          <a:off x="33608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A540E99F-BB41-4646-A93E-ACD4BEFE4A58}"/>
            </a:ext>
          </a:extLst>
        </xdr:cNvPr>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7570A39A-3608-4BC7-B0F7-45F566AE5542}"/>
            </a:ext>
          </a:extLst>
        </xdr:cNvPr>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409779D4-FCD1-4E3C-8F20-48FCAE04C3A6}"/>
            </a:ext>
          </a:extLst>
        </xdr:cNvPr>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D4036873-D48F-40BB-92F6-0EEFE8982510}"/>
            </a:ext>
          </a:extLst>
        </xdr:cNvPr>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1856F0AF-EBC7-4109-8B43-17AAD5CFB0E4}"/>
            </a:ext>
          </a:extLst>
        </xdr:cNvPr>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FA98A6B3-FD26-4B7E-BDFC-644C402C06EF}"/>
            </a:ext>
          </a:extLst>
        </xdr:cNvPr>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3E10E5DD-2632-4CE0-8748-C894C929DED1}"/>
            </a:ext>
          </a:extLst>
        </xdr:cNvPr>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FC52B13B-7AF5-4616-B051-67F81ABD4C29}"/>
            </a:ext>
          </a:extLst>
        </xdr:cNvPr>
        <xdr:cNvSpPr txBox="1"/>
      </xdr:nvSpPr>
      <xdr:spPr>
        <a:xfrm>
          <a:off x="27196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A387B278-D009-4B62-B037-12E9AA1D3D46}"/>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E94140CB-E765-40E4-8ADD-B8C8BD7AE04A}"/>
            </a:ext>
          </a:extLst>
        </xdr:cNvPr>
        <xdr:cNvSpPr txBox="1"/>
      </xdr:nvSpPr>
      <xdr:spPr>
        <a:xfrm>
          <a:off x="27196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7AB636EA-FA0E-4B56-94D2-F591FB8A4730}"/>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85725</xdr:rowOff>
    </xdr:from>
    <xdr:to>
      <xdr:col>24</xdr:col>
      <xdr:colOff>62865</xdr:colOff>
      <xdr:row>42</xdr:row>
      <xdr:rowOff>89535</xdr:rowOff>
    </xdr:to>
    <xdr:cxnSp macro="">
      <xdr:nvCxnSpPr>
        <xdr:cNvPr id="56" name="直線コネクタ 55">
          <a:extLst>
            <a:ext uri="{FF2B5EF4-FFF2-40B4-BE49-F238E27FC236}">
              <a16:creationId xmlns:a16="http://schemas.microsoft.com/office/drawing/2014/main" id="{627B6C39-7F63-4B67-A804-9BC196D55378}"/>
            </a:ext>
          </a:extLst>
        </xdr:cNvPr>
        <xdr:cNvCxnSpPr/>
      </xdr:nvCxnSpPr>
      <xdr:spPr>
        <a:xfrm flipV="1">
          <a:off x="4086225" y="5617845"/>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93362</xdr:rowOff>
    </xdr:from>
    <xdr:ext cx="405111" cy="259045"/>
    <xdr:sp macro="" textlink="">
      <xdr:nvSpPr>
        <xdr:cNvPr id="57" name="【道路】&#10;有形固定資産減価償却率最小値テキスト">
          <a:extLst>
            <a:ext uri="{FF2B5EF4-FFF2-40B4-BE49-F238E27FC236}">
              <a16:creationId xmlns:a16="http://schemas.microsoft.com/office/drawing/2014/main" id="{3B0282DF-8F42-44BE-9274-A89829433AF7}"/>
            </a:ext>
          </a:extLst>
        </xdr:cNvPr>
        <xdr:cNvSpPr txBox="1"/>
      </xdr:nvSpPr>
      <xdr:spPr>
        <a:xfrm>
          <a:off x="4124960" y="713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89535</xdr:rowOff>
    </xdr:from>
    <xdr:to>
      <xdr:col>24</xdr:col>
      <xdr:colOff>152400</xdr:colOff>
      <xdr:row>42</xdr:row>
      <xdr:rowOff>89535</xdr:rowOff>
    </xdr:to>
    <xdr:cxnSp macro="">
      <xdr:nvCxnSpPr>
        <xdr:cNvPr id="58" name="直線コネクタ 57">
          <a:extLst>
            <a:ext uri="{FF2B5EF4-FFF2-40B4-BE49-F238E27FC236}">
              <a16:creationId xmlns:a16="http://schemas.microsoft.com/office/drawing/2014/main" id="{1A9620DF-DF6D-4FEF-B9F4-D913D52F6F5C}"/>
            </a:ext>
          </a:extLst>
        </xdr:cNvPr>
        <xdr:cNvCxnSpPr/>
      </xdr:nvCxnSpPr>
      <xdr:spPr>
        <a:xfrm>
          <a:off x="4020820" y="71304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32402</xdr:rowOff>
    </xdr:from>
    <xdr:ext cx="405111" cy="259045"/>
    <xdr:sp macro="" textlink="">
      <xdr:nvSpPr>
        <xdr:cNvPr id="59" name="【道路】&#10;有形固定資産減価償却率最大値テキスト">
          <a:extLst>
            <a:ext uri="{FF2B5EF4-FFF2-40B4-BE49-F238E27FC236}">
              <a16:creationId xmlns:a16="http://schemas.microsoft.com/office/drawing/2014/main" id="{94FCAD2F-0572-4A93-90F4-288ED3F9FBA0}"/>
            </a:ext>
          </a:extLst>
        </xdr:cNvPr>
        <xdr:cNvSpPr txBox="1"/>
      </xdr:nvSpPr>
      <xdr:spPr>
        <a:xfrm>
          <a:off x="4124960" y="5396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85725</xdr:rowOff>
    </xdr:from>
    <xdr:to>
      <xdr:col>24</xdr:col>
      <xdr:colOff>152400</xdr:colOff>
      <xdr:row>33</xdr:row>
      <xdr:rowOff>85725</xdr:rowOff>
    </xdr:to>
    <xdr:cxnSp macro="">
      <xdr:nvCxnSpPr>
        <xdr:cNvPr id="60" name="直線コネクタ 59">
          <a:extLst>
            <a:ext uri="{FF2B5EF4-FFF2-40B4-BE49-F238E27FC236}">
              <a16:creationId xmlns:a16="http://schemas.microsoft.com/office/drawing/2014/main" id="{2E889A51-84A3-427C-9C7D-759CA49CA80D}"/>
            </a:ext>
          </a:extLst>
        </xdr:cNvPr>
        <xdr:cNvCxnSpPr/>
      </xdr:nvCxnSpPr>
      <xdr:spPr>
        <a:xfrm>
          <a:off x="4020820" y="56178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118762</xdr:rowOff>
    </xdr:from>
    <xdr:ext cx="405111" cy="259045"/>
    <xdr:sp macro="" textlink="">
      <xdr:nvSpPr>
        <xdr:cNvPr id="61" name="【道路】&#10;有形固定資産減価償却率平均値テキスト">
          <a:extLst>
            <a:ext uri="{FF2B5EF4-FFF2-40B4-BE49-F238E27FC236}">
              <a16:creationId xmlns:a16="http://schemas.microsoft.com/office/drawing/2014/main" id="{5EB47EF9-199F-4C11-827E-325C2F4A03EF}"/>
            </a:ext>
          </a:extLst>
        </xdr:cNvPr>
        <xdr:cNvSpPr txBox="1"/>
      </xdr:nvSpPr>
      <xdr:spPr>
        <a:xfrm>
          <a:off x="4124960" y="61538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95885</xdr:rowOff>
    </xdr:from>
    <xdr:to>
      <xdr:col>24</xdr:col>
      <xdr:colOff>114300</xdr:colOff>
      <xdr:row>38</xdr:row>
      <xdr:rowOff>26035</xdr:rowOff>
    </xdr:to>
    <xdr:sp macro="" textlink="">
      <xdr:nvSpPr>
        <xdr:cNvPr id="62" name="フローチャート: 判断 61">
          <a:extLst>
            <a:ext uri="{FF2B5EF4-FFF2-40B4-BE49-F238E27FC236}">
              <a16:creationId xmlns:a16="http://schemas.microsoft.com/office/drawing/2014/main" id="{BCD707F0-A041-4D22-A52F-9F2D60C5D257}"/>
            </a:ext>
          </a:extLst>
        </xdr:cNvPr>
        <xdr:cNvSpPr/>
      </xdr:nvSpPr>
      <xdr:spPr>
        <a:xfrm>
          <a:off x="4036060" y="62985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111125</xdr:rowOff>
    </xdr:from>
    <xdr:to>
      <xdr:col>20</xdr:col>
      <xdr:colOff>38100</xdr:colOff>
      <xdr:row>38</xdr:row>
      <xdr:rowOff>41275</xdr:rowOff>
    </xdr:to>
    <xdr:sp macro="" textlink="">
      <xdr:nvSpPr>
        <xdr:cNvPr id="63" name="フローチャート: 判断 62">
          <a:extLst>
            <a:ext uri="{FF2B5EF4-FFF2-40B4-BE49-F238E27FC236}">
              <a16:creationId xmlns:a16="http://schemas.microsoft.com/office/drawing/2014/main" id="{2CFAB0E5-DB41-40A9-AD49-EDAA68604A50}"/>
            </a:ext>
          </a:extLst>
        </xdr:cNvPr>
        <xdr:cNvSpPr/>
      </xdr:nvSpPr>
      <xdr:spPr>
        <a:xfrm>
          <a:off x="3312160" y="631380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27305</xdr:rowOff>
    </xdr:from>
    <xdr:to>
      <xdr:col>15</xdr:col>
      <xdr:colOff>101600</xdr:colOff>
      <xdr:row>38</xdr:row>
      <xdr:rowOff>128905</xdr:rowOff>
    </xdr:to>
    <xdr:sp macro="" textlink="">
      <xdr:nvSpPr>
        <xdr:cNvPr id="64" name="フローチャート: 判断 63">
          <a:extLst>
            <a:ext uri="{FF2B5EF4-FFF2-40B4-BE49-F238E27FC236}">
              <a16:creationId xmlns:a16="http://schemas.microsoft.com/office/drawing/2014/main" id="{42CC55FF-A545-4891-BAAE-2C9F938AD63D}"/>
            </a:ext>
          </a:extLst>
        </xdr:cNvPr>
        <xdr:cNvSpPr/>
      </xdr:nvSpPr>
      <xdr:spPr>
        <a:xfrm>
          <a:off x="25146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0BEEB9D9-2D4D-4050-9F67-E8F14833EF98}"/>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FB13A46E-1A81-4E3C-A1B7-D0A7A10918E4}"/>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559DFE8C-6BC9-48B8-8E9A-D9BB41FA8F20}"/>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29F16FC4-C4F8-43F7-9A62-DA5E6D7EF750}"/>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58B7C340-ED1A-40B6-A10F-7C5A8C86FE0C}"/>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82550</xdr:rowOff>
    </xdr:from>
    <xdr:to>
      <xdr:col>24</xdr:col>
      <xdr:colOff>114300</xdr:colOff>
      <xdr:row>39</xdr:row>
      <xdr:rowOff>12700</xdr:rowOff>
    </xdr:to>
    <xdr:sp macro="" textlink="">
      <xdr:nvSpPr>
        <xdr:cNvPr id="70" name="楕円 69">
          <a:extLst>
            <a:ext uri="{FF2B5EF4-FFF2-40B4-BE49-F238E27FC236}">
              <a16:creationId xmlns:a16="http://schemas.microsoft.com/office/drawing/2014/main" id="{AC8184A4-6389-4687-B158-B77265AE0144}"/>
            </a:ext>
          </a:extLst>
        </xdr:cNvPr>
        <xdr:cNvSpPr/>
      </xdr:nvSpPr>
      <xdr:spPr>
        <a:xfrm>
          <a:off x="4036060" y="64528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60977</xdr:rowOff>
    </xdr:from>
    <xdr:ext cx="405111" cy="259045"/>
    <xdr:sp macro="" textlink="">
      <xdr:nvSpPr>
        <xdr:cNvPr id="71" name="【道路】&#10;有形固定資産減価償却率該当値テキスト">
          <a:extLst>
            <a:ext uri="{FF2B5EF4-FFF2-40B4-BE49-F238E27FC236}">
              <a16:creationId xmlns:a16="http://schemas.microsoft.com/office/drawing/2014/main" id="{96F19587-9E67-4139-8F0E-C9735E9AABDF}"/>
            </a:ext>
          </a:extLst>
        </xdr:cNvPr>
        <xdr:cNvSpPr txBox="1"/>
      </xdr:nvSpPr>
      <xdr:spPr>
        <a:xfrm>
          <a:off x="4124960" y="643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116840</xdr:rowOff>
    </xdr:from>
    <xdr:to>
      <xdr:col>20</xdr:col>
      <xdr:colOff>38100</xdr:colOff>
      <xdr:row>39</xdr:row>
      <xdr:rowOff>46990</xdr:rowOff>
    </xdr:to>
    <xdr:sp macro="" textlink="">
      <xdr:nvSpPr>
        <xdr:cNvPr id="72" name="楕円 71">
          <a:extLst>
            <a:ext uri="{FF2B5EF4-FFF2-40B4-BE49-F238E27FC236}">
              <a16:creationId xmlns:a16="http://schemas.microsoft.com/office/drawing/2014/main" id="{5D1AD1DB-B371-492A-8E8A-FE7F3824773B}"/>
            </a:ext>
          </a:extLst>
        </xdr:cNvPr>
        <xdr:cNvSpPr/>
      </xdr:nvSpPr>
      <xdr:spPr>
        <a:xfrm>
          <a:off x="3312160" y="64871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133350</xdr:rowOff>
    </xdr:from>
    <xdr:to>
      <xdr:col>24</xdr:col>
      <xdr:colOff>63500</xdr:colOff>
      <xdr:row>38</xdr:row>
      <xdr:rowOff>167640</xdr:rowOff>
    </xdr:to>
    <xdr:cxnSp macro="">
      <xdr:nvCxnSpPr>
        <xdr:cNvPr id="73" name="直線コネクタ 72">
          <a:extLst>
            <a:ext uri="{FF2B5EF4-FFF2-40B4-BE49-F238E27FC236}">
              <a16:creationId xmlns:a16="http://schemas.microsoft.com/office/drawing/2014/main" id="{F65EFF9B-85D0-4138-8F0C-78E40F6D2BF2}"/>
            </a:ext>
          </a:extLst>
        </xdr:cNvPr>
        <xdr:cNvCxnSpPr/>
      </xdr:nvCxnSpPr>
      <xdr:spPr>
        <a:xfrm flipV="1">
          <a:off x="3355340" y="6503670"/>
          <a:ext cx="73152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153035</xdr:rowOff>
    </xdr:from>
    <xdr:to>
      <xdr:col>15</xdr:col>
      <xdr:colOff>101600</xdr:colOff>
      <xdr:row>39</xdr:row>
      <xdr:rowOff>83185</xdr:rowOff>
    </xdr:to>
    <xdr:sp macro="" textlink="">
      <xdr:nvSpPr>
        <xdr:cNvPr id="74" name="楕円 73">
          <a:extLst>
            <a:ext uri="{FF2B5EF4-FFF2-40B4-BE49-F238E27FC236}">
              <a16:creationId xmlns:a16="http://schemas.microsoft.com/office/drawing/2014/main" id="{BA03BEEA-A97D-4117-B2EB-F7AF68272592}"/>
            </a:ext>
          </a:extLst>
        </xdr:cNvPr>
        <xdr:cNvSpPr/>
      </xdr:nvSpPr>
      <xdr:spPr>
        <a:xfrm>
          <a:off x="2514600" y="65233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167640</xdr:rowOff>
    </xdr:from>
    <xdr:to>
      <xdr:col>19</xdr:col>
      <xdr:colOff>177800</xdr:colOff>
      <xdr:row>39</xdr:row>
      <xdr:rowOff>32385</xdr:rowOff>
    </xdr:to>
    <xdr:cxnSp macro="">
      <xdr:nvCxnSpPr>
        <xdr:cNvPr id="75" name="直線コネクタ 74">
          <a:extLst>
            <a:ext uri="{FF2B5EF4-FFF2-40B4-BE49-F238E27FC236}">
              <a16:creationId xmlns:a16="http://schemas.microsoft.com/office/drawing/2014/main" id="{C468575E-D62D-4B38-883E-AF8620A7CCD3}"/>
            </a:ext>
          </a:extLst>
        </xdr:cNvPr>
        <xdr:cNvCxnSpPr/>
      </xdr:nvCxnSpPr>
      <xdr:spPr>
        <a:xfrm flipV="1">
          <a:off x="2565400" y="6537960"/>
          <a:ext cx="78994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57802</xdr:rowOff>
    </xdr:from>
    <xdr:ext cx="405111" cy="259045"/>
    <xdr:sp macro="" textlink="">
      <xdr:nvSpPr>
        <xdr:cNvPr id="76" name="n_1aveValue【道路】&#10;有形固定資産減価償却率">
          <a:extLst>
            <a:ext uri="{FF2B5EF4-FFF2-40B4-BE49-F238E27FC236}">
              <a16:creationId xmlns:a16="http://schemas.microsoft.com/office/drawing/2014/main" id="{CA00E2C6-A5E0-437E-AD6D-3937B2A419DA}"/>
            </a:ext>
          </a:extLst>
        </xdr:cNvPr>
        <xdr:cNvSpPr txBox="1"/>
      </xdr:nvSpPr>
      <xdr:spPr>
        <a:xfrm>
          <a:off x="3170564" y="609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145432</xdr:rowOff>
    </xdr:from>
    <xdr:ext cx="405111" cy="259045"/>
    <xdr:sp macro="" textlink="">
      <xdr:nvSpPr>
        <xdr:cNvPr id="77" name="n_2aveValue【道路】&#10;有形固定資産減価償却率">
          <a:extLst>
            <a:ext uri="{FF2B5EF4-FFF2-40B4-BE49-F238E27FC236}">
              <a16:creationId xmlns:a16="http://schemas.microsoft.com/office/drawing/2014/main" id="{F67EA921-0A1A-4836-A67A-0C470E0CA56E}"/>
            </a:ext>
          </a:extLst>
        </xdr:cNvPr>
        <xdr:cNvSpPr txBox="1"/>
      </xdr:nvSpPr>
      <xdr:spPr>
        <a:xfrm>
          <a:off x="2385704" y="618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38117</xdr:rowOff>
    </xdr:from>
    <xdr:ext cx="405111" cy="259045"/>
    <xdr:sp macro="" textlink="">
      <xdr:nvSpPr>
        <xdr:cNvPr id="78" name="n_1mainValue【道路】&#10;有形固定資産減価償却率">
          <a:extLst>
            <a:ext uri="{FF2B5EF4-FFF2-40B4-BE49-F238E27FC236}">
              <a16:creationId xmlns:a16="http://schemas.microsoft.com/office/drawing/2014/main" id="{921DB86B-7939-4AE4-9059-3946D9135E83}"/>
            </a:ext>
          </a:extLst>
        </xdr:cNvPr>
        <xdr:cNvSpPr txBox="1"/>
      </xdr:nvSpPr>
      <xdr:spPr>
        <a:xfrm>
          <a:off x="3170564"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74312</xdr:rowOff>
    </xdr:from>
    <xdr:ext cx="405111" cy="259045"/>
    <xdr:sp macro="" textlink="">
      <xdr:nvSpPr>
        <xdr:cNvPr id="79" name="n_2mainValue【道路】&#10;有形固定資産減価償却率">
          <a:extLst>
            <a:ext uri="{FF2B5EF4-FFF2-40B4-BE49-F238E27FC236}">
              <a16:creationId xmlns:a16="http://schemas.microsoft.com/office/drawing/2014/main" id="{21967F7B-6CD9-4BBE-B528-F09601B96576}"/>
            </a:ext>
          </a:extLst>
        </xdr:cNvPr>
        <xdr:cNvSpPr txBox="1"/>
      </xdr:nvSpPr>
      <xdr:spPr>
        <a:xfrm>
          <a:off x="2385704" y="661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a:extLst>
            <a:ext uri="{FF2B5EF4-FFF2-40B4-BE49-F238E27FC236}">
              <a16:creationId xmlns:a16="http://schemas.microsoft.com/office/drawing/2014/main" id="{70EB6FE0-6777-423A-A722-1FB991C47CB7}"/>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a:extLst>
            <a:ext uri="{FF2B5EF4-FFF2-40B4-BE49-F238E27FC236}">
              <a16:creationId xmlns:a16="http://schemas.microsoft.com/office/drawing/2014/main" id="{481C3A6C-A6AE-4F92-AE93-ED690F6D5758}"/>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a:extLst>
            <a:ext uri="{FF2B5EF4-FFF2-40B4-BE49-F238E27FC236}">
              <a16:creationId xmlns:a16="http://schemas.microsoft.com/office/drawing/2014/main" id="{5AE4F68A-E49E-4507-8597-6C3887CD2D80}"/>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a:extLst>
            <a:ext uri="{FF2B5EF4-FFF2-40B4-BE49-F238E27FC236}">
              <a16:creationId xmlns:a16="http://schemas.microsoft.com/office/drawing/2014/main" id="{369DC7DF-FF2E-433A-8BF3-DE167C0B9480}"/>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a:extLst>
            <a:ext uri="{FF2B5EF4-FFF2-40B4-BE49-F238E27FC236}">
              <a16:creationId xmlns:a16="http://schemas.microsoft.com/office/drawing/2014/main" id="{A06864AF-2EA3-436C-93F3-9FCC2A4CD2C3}"/>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a:extLst>
            <a:ext uri="{FF2B5EF4-FFF2-40B4-BE49-F238E27FC236}">
              <a16:creationId xmlns:a16="http://schemas.microsoft.com/office/drawing/2014/main" id="{96C742C3-10EF-4EA9-A4FA-49B584C2A1FC}"/>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a:extLst>
            <a:ext uri="{FF2B5EF4-FFF2-40B4-BE49-F238E27FC236}">
              <a16:creationId xmlns:a16="http://schemas.microsoft.com/office/drawing/2014/main" id="{10EA5F39-4CBE-4E67-8E8E-FAB619447D11}"/>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a:extLst>
            <a:ext uri="{FF2B5EF4-FFF2-40B4-BE49-F238E27FC236}">
              <a16:creationId xmlns:a16="http://schemas.microsoft.com/office/drawing/2014/main" id="{6864B161-1348-486F-9865-E7BF16FA5676}"/>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a:extLst>
            <a:ext uri="{FF2B5EF4-FFF2-40B4-BE49-F238E27FC236}">
              <a16:creationId xmlns:a16="http://schemas.microsoft.com/office/drawing/2014/main" id="{7BBAF029-78DD-4D98-B3EE-626463E76DC2}"/>
            </a:ext>
          </a:extLst>
        </xdr:cNvPr>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a:extLst>
            <a:ext uri="{FF2B5EF4-FFF2-40B4-BE49-F238E27FC236}">
              <a16:creationId xmlns:a16="http://schemas.microsoft.com/office/drawing/2014/main" id="{3E981A6C-D177-4CF1-83D9-B4689A927BED}"/>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a:extLst>
            <a:ext uri="{FF2B5EF4-FFF2-40B4-BE49-F238E27FC236}">
              <a16:creationId xmlns:a16="http://schemas.microsoft.com/office/drawing/2014/main" id="{557BA1E3-635C-4753-9675-414E43359F3D}"/>
            </a:ext>
          </a:extLst>
        </xdr:cNvPr>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a:extLst>
            <a:ext uri="{FF2B5EF4-FFF2-40B4-BE49-F238E27FC236}">
              <a16:creationId xmlns:a16="http://schemas.microsoft.com/office/drawing/2014/main" id="{988E5F18-E76B-4739-B1FF-D5CD3244B9B3}"/>
            </a:ext>
          </a:extLst>
        </xdr:cNvPr>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a:extLst>
            <a:ext uri="{FF2B5EF4-FFF2-40B4-BE49-F238E27FC236}">
              <a16:creationId xmlns:a16="http://schemas.microsoft.com/office/drawing/2014/main" id="{617F9AA4-62E3-4F3C-84EC-9486737959A5}"/>
            </a:ext>
          </a:extLst>
        </xdr:cNvPr>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3" name="テキスト ボックス 92">
          <a:extLst>
            <a:ext uri="{FF2B5EF4-FFF2-40B4-BE49-F238E27FC236}">
              <a16:creationId xmlns:a16="http://schemas.microsoft.com/office/drawing/2014/main" id="{88FFFF9E-5AFE-4B8D-9CCE-5C0068EF5CCF}"/>
            </a:ext>
          </a:extLst>
        </xdr:cNvPr>
        <xdr:cNvSpPr txBox="1"/>
      </xdr:nvSpPr>
      <xdr:spPr>
        <a:xfrm>
          <a:off x="5364041" y="65671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a:extLst>
            <a:ext uri="{FF2B5EF4-FFF2-40B4-BE49-F238E27FC236}">
              <a16:creationId xmlns:a16="http://schemas.microsoft.com/office/drawing/2014/main" id="{2C5D7D51-3937-4029-855F-431558C2C40F}"/>
            </a:ext>
          </a:extLst>
        </xdr:cNvPr>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5" name="テキスト ボックス 94">
          <a:extLst>
            <a:ext uri="{FF2B5EF4-FFF2-40B4-BE49-F238E27FC236}">
              <a16:creationId xmlns:a16="http://schemas.microsoft.com/office/drawing/2014/main" id="{BC6E5C1D-654A-41DB-9E97-6FB5037A33B2}"/>
            </a:ext>
          </a:extLst>
        </xdr:cNvPr>
        <xdr:cNvSpPr txBox="1"/>
      </xdr:nvSpPr>
      <xdr:spPr>
        <a:xfrm>
          <a:off x="5364041" y="6197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a:extLst>
            <a:ext uri="{FF2B5EF4-FFF2-40B4-BE49-F238E27FC236}">
              <a16:creationId xmlns:a16="http://schemas.microsoft.com/office/drawing/2014/main" id="{99E37925-2035-411B-9A4F-864128C7B946}"/>
            </a:ext>
          </a:extLst>
        </xdr:cNvPr>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7" name="テキスト ボックス 96">
          <a:extLst>
            <a:ext uri="{FF2B5EF4-FFF2-40B4-BE49-F238E27FC236}">
              <a16:creationId xmlns:a16="http://schemas.microsoft.com/office/drawing/2014/main" id="{84B89749-1ADB-4ABE-A519-A749FF842750}"/>
            </a:ext>
          </a:extLst>
        </xdr:cNvPr>
        <xdr:cNvSpPr txBox="1"/>
      </xdr:nvSpPr>
      <xdr:spPr>
        <a:xfrm>
          <a:off x="5364041" y="58242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a:extLst>
            <a:ext uri="{FF2B5EF4-FFF2-40B4-BE49-F238E27FC236}">
              <a16:creationId xmlns:a16="http://schemas.microsoft.com/office/drawing/2014/main" id="{FE5E5AE6-F77F-4C10-B517-45ACDEA52908}"/>
            </a:ext>
          </a:extLst>
        </xdr:cNvPr>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9" name="テキスト ボックス 98">
          <a:extLst>
            <a:ext uri="{FF2B5EF4-FFF2-40B4-BE49-F238E27FC236}">
              <a16:creationId xmlns:a16="http://schemas.microsoft.com/office/drawing/2014/main" id="{8BD5A29D-7018-4F42-9920-98D80C4DEF91}"/>
            </a:ext>
          </a:extLst>
        </xdr:cNvPr>
        <xdr:cNvSpPr txBox="1"/>
      </xdr:nvSpPr>
      <xdr:spPr>
        <a:xfrm>
          <a:off x="5364041" y="54508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a:extLst>
            <a:ext uri="{FF2B5EF4-FFF2-40B4-BE49-F238E27FC236}">
              <a16:creationId xmlns:a16="http://schemas.microsoft.com/office/drawing/2014/main" id="{0637027F-1789-4927-9A38-734FC9D584A9}"/>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1" name="テキスト ボックス 100">
          <a:extLst>
            <a:ext uri="{FF2B5EF4-FFF2-40B4-BE49-F238E27FC236}">
              <a16:creationId xmlns:a16="http://schemas.microsoft.com/office/drawing/2014/main" id="{9E07C812-1DA3-475B-9B52-2BB8C51985A7}"/>
            </a:ext>
          </a:extLst>
        </xdr:cNvPr>
        <xdr:cNvSpPr txBox="1"/>
      </xdr:nvSpPr>
      <xdr:spPr>
        <a:xfrm>
          <a:off x="5364041" y="5077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a:extLst>
            <a:ext uri="{FF2B5EF4-FFF2-40B4-BE49-F238E27FC236}">
              <a16:creationId xmlns:a16="http://schemas.microsoft.com/office/drawing/2014/main" id="{78F67553-01C3-404D-BD11-431B3842B366}"/>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121539</xdr:rowOff>
    </xdr:from>
    <xdr:to>
      <xdr:col>54</xdr:col>
      <xdr:colOff>189865</xdr:colOff>
      <xdr:row>41</xdr:row>
      <xdr:rowOff>155105</xdr:rowOff>
    </xdr:to>
    <xdr:cxnSp macro="">
      <xdr:nvCxnSpPr>
        <xdr:cNvPr id="103" name="直線コネクタ 102">
          <a:extLst>
            <a:ext uri="{FF2B5EF4-FFF2-40B4-BE49-F238E27FC236}">
              <a16:creationId xmlns:a16="http://schemas.microsoft.com/office/drawing/2014/main" id="{0926302F-C131-4096-AFB9-D627326E1EF9}"/>
            </a:ext>
          </a:extLst>
        </xdr:cNvPr>
        <xdr:cNvCxnSpPr/>
      </xdr:nvCxnSpPr>
      <xdr:spPr>
        <a:xfrm flipV="1">
          <a:off x="9219565" y="5486019"/>
          <a:ext cx="0" cy="1542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158932</xdr:rowOff>
    </xdr:from>
    <xdr:ext cx="469744" cy="259045"/>
    <xdr:sp macro="" textlink="">
      <xdr:nvSpPr>
        <xdr:cNvPr id="104" name="【道路】&#10;一人当たり延長最小値テキスト">
          <a:extLst>
            <a:ext uri="{FF2B5EF4-FFF2-40B4-BE49-F238E27FC236}">
              <a16:creationId xmlns:a16="http://schemas.microsoft.com/office/drawing/2014/main" id="{4C64924E-07F1-47C3-8D3A-31DB5AE8AADB}"/>
            </a:ext>
          </a:extLst>
        </xdr:cNvPr>
        <xdr:cNvSpPr txBox="1"/>
      </xdr:nvSpPr>
      <xdr:spPr>
        <a:xfrm>
          <a:off x="9258300" y="7032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155105</xdr:rowOff>
    </xdr:from>
    <xdr:to>
      <xdr:col>55</xdr:col>
      <xdr:colOff>88900</xdr:colOff>
      <xdr:row>41</xdr:row>
      <xdr:rowOff>155105</xdr:rowOff>
    </xdr:to>
    <xdr:cxnSp macro="">
      <xdr:nvCxnSpPr>
        <xdr:cNvPr id="105" name="直線コネクタ 104">
          <a:extLst>
            <a:ext uri="{FF2B5EF4-FFF2-40B4-BE49-F238E27FC236}">
              <a16:creationId xmlns:a16="http://schemas.microsoft.com/office/drawing/2014/main" id="{26C5345D-85F4-4C4E-8C69-E536ED927A26}"/>
            </a:ext>
          </a:extLst>
        </xdr:cNvPr>
        <xdr:cNvCxnSpPr/>
      </xdr:nvCxnSpPr>
      <xdr:spPr>
        <a:xfrm>
          <a:off x="9154160" y="70283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68216</xdr:rowOff>
    </xdr:from>
    <xdr:ext cx="534377" cy="259045"/>
    <xdr:sp macro="" textlink="">
      <xdr:nvSpPr>
        <xdr:cNvPr id="106" name="【道路】&#10;一人当たり延長最大値テキスト">
          <a:extLst>
            <a:ext uri="{FF2B5EF4-FFF2-40B4-BE49-F238E27FC236}">
              <a16:creationId xmlns:a16="http://schemas.microsoft.com/office/drawing/2014/main" id="{B76EA39D-9F16-4601-89C3-362786C2AF4D}"/>
            </a:ext>
          </a:extLst>
        </xdr:cNvPr>
        <xdr:cNvSpPr txBox="1"/>
      </xdr:nvSpPr>
      <xdr:spPr>
        <a:xfrm>
          <a:off x="9258300" y="526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121539</xdr:rowOff>
    </xdr:from>
    <xdr:to>
      <xdr:col>55</xdr:col>
      <xdr:colOff>88900</xdr:colOff>
      <xdr:row>32</xdr:row>
      <xdr:rowOff>121539</xdr:rowOff>
    </xdr:to>
    <xdr:cxnSp macro="">
      <xdr:nvCxnSpPr>
        <xdr:cNvPr id="107" name="直線コネクタ 106">
          <a:extLst>
            <a:ext uri="{FF2B5EF4-FFF2-40B4-BE49-F238E27FC236}">
              <a16:creationId xmlns:a16="http://schemas.microsoft.com/office/drawing/2014/main" id="{B9831EB2-E18B-47AE-A52E-644E2CF3F0B4}"/>
            </a:ext>
          </a:extLst>
        </xdr:cNvPr>
        <xdr:cNvCxnSpPr/>
      </xdr:nvCxnSpPr>
      <xdr:spPr>
        <a:xfrm>
          <a:off x="9154160" y="548601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163009</xdr:rowOff>
    </xdr:from>
    <xdr:ext cx="534377" cy="259045"/>
    <xdr:sp macro="" textlink="">
      <xdr:nvSpPr>
        <xdr:cNvPr id="108" name="【道路】&#10;一人当たり延長平均値テキスト">
          <a:extLst>
            <a:ext uri="{FF2B5EF4-FFF2-40B4-BE49-F238E27FC236}">
              <a16:creationId xmlns:a16="http://schemas.microsoft.com/office/drawing/2014/main" id="{F9BEB5CD-BD18-4C90-B635-DEAB024383F2}"/>
            </a:ext>
          </a:extLst>
        </xdr:cNvPr>
        <xdr:cNvSpPr txBox="1"/>
      </xdr:nvSpPr>
      <xdr:spPr>
        <a:xfrm>
          <a:off x="9258300" y="6365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13132</xdr:rowOff>
    </xdr:from>
    <xdr:to>
      <xdr:col>55</xdr:col>
      <xdr:colOff>50800</xdr:colOff>
      <xdr:row>38</xdr:row>
      <xdr:rowOff>114732</xdr:rowOff>
    </xdr:to>
    <xdr:sp macro="" textlink="">
      <xdr:nvSpPr>
        <xdr:cNvPr id="109" name="フローチャート: 判断 108">
          <a:extLst>
            <a:ext uri="{FF2B5EF4-FFF2-40B4-BE49-F238E27FC236}">
              <a16:creationId xmlns:a16="http://schemas.microsoft.com/office/drawing/2014/main" id="{1BB965E7-546F-494A-864E-DD548F5AE4F7}"/>
            </a:ext>
          </a:extLst>
        </xdr:cNvPr>
        <xdr:cNvSpPr/>
      </xdr:nvSpPr>
      <xdr:spPr>
        <a:xfrm>
          <a:off x="9192260" y="638345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36</xdr:row>
      <xdr:rowOff>141491</xdr:rowOff>
    </xdr:from>
    <xdr:to>
      <xdr:col>50</xdr:col>
      <xdr:colOff>165100</xdr:colOff>
      <xdr:row>37</xdr:row>
      <xdr:rowOff>71641</xdr:rowOff>
    </xdr:to>
    <xdr:sp macro="" textlink="">
      <xdr:nvSpPr>
        <xdr:cNvPr id="110" name="フローチャート: 判断 109">
          <a:extLst>
            <a:ext uri="{FF2B5EF4-FFF2-40B4-BE49-F238E27FC236}">
              <a16:creationId xmlns:a16="http://schemas.microsoft.com/office/drawing/2014/main" id="{5EC08649-2A15-49CB-B76A-ECAC740A767F}"/>
            </a:ext>
          </a:extLst>
        </xdr:cNvPr>
        <xdr:cNvSpPr/>
      </xdr:nvSpPr>
      <xdr:spPr>
        <a:xfrm>
          <a:off x="8445500" y="617653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31762</xdr:rowOff>
    </xdr:from>
    <xdr:to>
      <xdr:col>46</xdr:col>
      <xdr:colOff>38100</xdr:colOff>
      <xdr:row>38</xdr:row>
      <xdr:rowOff>133362</xdr:rowOff>
    </xdr:to>
    <xdr:sp macro="" textlink="">
      <xdr:nvSpPr>
        <xdr:cNvPr id="111" name="フローチャート: 判断 110">
          <a:extLst>
            <a:ext uri="{FF2B5EF4-FFF2-40B4-BE49-F238E27FC236}">
              <a16:creationId xmlns:a16="http://schemas.microsoft.com/office/drawing/2014/main" id="{AB2C68CC-5AA4-416E-AC6C-6B722D28C84A}"/>
            </a:ext>
          </a:extLst>
        </xdr:cNvPr>
        <xdr:cNvSpPr/>
      </xdr:nvSpPr>
      <xdr:spPr>
        <a:xfrm>
          <a:off x="7670800" y="640208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5060AEC7-32C7-4BAA-8C29-F73D90D9327E}"/>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59D2E424-140D-4FCF-AC47-A99FCC2114FC}"/>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F3BF0FB7-FD8A-4AF3-AB19-011CB07FAF39}"/>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7AAD48EA-312F-46F3-982E-FFFC3EE31EB2}"/>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86869848-758A-4638-AD6A-0136587E8C17}"/>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79845</xdr:rowOff>
    </xdr:from>
    <xdr:to>
      <xdr:col>55</xdr:col>
      <xdr:colOff>50800</xdr:colOff>
      <xdr:row>36</xdr:row>
      <xdr:rowOff>9995</xdr:rowOff>
    </xdr:to>
    <xdr:sp macro="" textlink="">
      <xdr:nvSpPr>
        <xdr:cNvPr id="117" name="楕円 116">
          <a:extLst>
            <a:ext uri="{FF2B5EF4-FFF2-40B4-BE49-F238E27FC236}">
              <a16:creationId xmlns:a16="http://schemas.microsoft.com/office/drawing/2014/main" id="{AF8C560E-5186-4ECA-8057-599CDEA30ADD}"/>
            </a:ext>
          </a:extLst>
        </xdr:cNvPr>
        <xdr:cNvSpPr/>
      </xdr:nvSpPr>
      <xdr:spPr>
        <a:xfrm>
          <a:off x="9192260" y="594724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102722</xdr:rowOff>
    </xdr:from>
    <xdr:ext cx="534377" cy="259045"/>
    <xdr:sp macro="" textlink="">
      <xdr:nvSpPr>
        <xdr:cNvPr id="118" name="【道路】&#10;一人当たり延長該当値テキスト">
          <a:extLst>
            <a:ext uri="{FF2B5EF4-FFF2-40B4-BE49-F238E27FC236}">
              <a16:creationId xmlns:a16="http://schemas.microsoft.com/office/drawing/2014/main" id="{44D6DF39-F935-47D7-BE22-20832EB8ECF8}"/>
            </a:ext>
          </a:extLst>
        </xdr:cNvPr>
        <xdr:cNvSpPr txBox="1"/>
      </xdr:nvSpPr>
      <xdr:spPr>
        <a:xfrm>
          <a:off x="9258300" y="5802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96533</xdr:rowOff>
    </xdr:from>
    <xdr:to>
      <xdr:col>50</xdr:col>
      <xdr:colOff>165100</xdr:colOff>
      <xdr:row>36</xdr:row>
      <xdr:rowOff>26683</xdr:rowOff>
    </xdr:to>
    <xdr:sp macro="" textlink="">
      <xdr:nvSpPr>
        <xdr:cNvPr id="119" name="楕円 118">
          <a:extLst>
            <a:ext uri="{FF2B5EF4-FFF2-40B4-BE49-F238E27FC236}">
              <a16:creationId xmlns:a16="http://schemas.microsoft.com/office/drawing/2014/main" id="{4514A423-D9E1-45C0-B0F9-9FA5D3E6F1DE}"/>
            </a:ext>
          </a:extLst>
        </xdr:cNvPr>
        <xdr:cNvSpPr/>
      </xdr:nvSpPr>
      <xdr:spPr>
        <a:xfrm>
          <a:off x="8445500" y="596393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35</xdr:row>
      <xdr:rowOff>130645</xdr:rowOff>
    </xdr:from>
    <xdr:to>
      <xdr:col>55</xdr:col>
      <xdr:colOff>0</xdr:colOff>
      <xdr:row>35</xdr:row>
      <xdr:rowOff>147333</xdr:rowOff>
    </xdr:to>
    <xdr:cxnSp macro="">
      <xdr:nvCxnSpPr>
        <xdr:cNvPr id="120" name="直線コネクタ 119">
          <a:extLst>
            <a:ext uri="{FF2B5EF4-FFF2-40B4-BE49-F238E27FC236}">
              <a16:creationId xmlns:a16="http://schemas.microsoft.com/office/drawing/2014/main" id="{ED70BD5D-9979-4F01-B57F-E37704908301}"/>
            </a:ext>
          </a:extLst>
        </xdr:cNvPr>
        <xdr:cNvCxnSpPr/>
      </xdr:nvCxnSpPr>
      <xdr:spPr>
        <a:xfrm flipV="1">
          <a:off x="8496300" y="5998045"/>
          <a:ext cx="723900" cy="16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113259</xdr:rowOff>
    </xdr:from>
    <xdr:to>
      <xdr:col>46</xdr:col>
      <xdr:colOff>38100</xdr:colOff>
      <xdr:row>36</xdr:row>
      <xdr:rowOff>43409</xdr:rowOff>
    </xdr:to>
    <xdr:sp macro="" textlink="">
      <xdr:nvSpPr>
        <xdr:cNvPr id="121" name="楕円 120">
          <a:extLst>
            <a:ext uri="{FF2B5EF4-FFF2-40B4-BE49-F238E27FC236}">
              <a16:creationId xmlns:a16="http://schemas.microsoft.com/office/drawing/2014/main" id="{684F9D8F-FA22-4566-82D2-15B4C02A2E57}"/>
            </a:ext>
          </a:extLst>
        </xdr:cNvPr>
        <xdr:cNvSpPr/>
      </xdr:nvSpPr>
      <xdr:spPr>
        <a:xfrm>
          <a:off x="7670800" y="598065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147333</xdr:rowOff>
    </xdr:from>
    <xdr:to>
      <xdr:col>50</xdr:col>
      <xdr:colOff>114300</xdr:colOff>
      <xdr:row>35</xdr:row>
      <xdr:rowOff>164059</xdr:rowOff>
    </xdr:to>
    <xdr:cxnSp macro="">
      <xdr:nvCxnSpPr>
        <xdr:cNvPr id="122" name="直線コネクタ 121">
          <a:extLst>
            <a:ext uri="{FF2B5EF4-FFF2-40B4-BE49-F238E27FC236}">
              <a16:creationId xmlns:a16="http://schemas.microsoft.com/office/drawing/2014/main" id="{18C3C8F5-3D71-4447-A9BA-10EBC9090C8A}"/>
            </a:ext>
          </a:extLst>
        </xdr:cNvPr>
        <xdr:cNvCxnSpPr/>
      </xdr:nvCxnSpPr>
      <xdr:spPr>
        <a:xfrm flipV="1">
          <a:off x="7713980" y="6014733"/>
          <a:ext cx="782320" cy="16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62768</xdr:rowOff>
    </xdr:from>
    <xdr:ext cx="534377" cy="259045"/>
    <xdr:sp macro="" textlink="">
      <xdr:nvSpPr>
        <xdr:cNvPr id="123" name="n_1aveValue【道路】&#10;一人当たり延長">
          <a:extLst>
            <a:ext uri="{FF2B5EF4-FFF2-40B4-BE49-F238E27FC236}">
              <a16:creationId xmlns:a16="http://schemas.microsoft.com/office/drawing/2014/main" id="{B165AD36-5A7A-4F49-8456-8DFA66C986F2}"/>
            </a:ext>
          </a:extLst>
        </xdr:cNvPr>
        <xdr:cNvSpPr txBox="1"/>
      </xdr:nvSpPr>
      <xdr:spPr>
        <a:xfrm>
          <a:off x="8239271" y="6265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124489</xdr:rowOff>
    </xdr:from>
    <xdr:ext cx="534377" cy="259045"/>
    <xdr:sp macro="" textlink="">
      <xdr:nvSpPr>
        <xdr:cNvPr id="124" name="n_2aveValue【道路】&#10;一人当たり延長">
          <a:extLst>
            <a:ext uri="{FF2B5EF4-FFF2-40B4-BE49-F238E27FC236}">
              <a16:creationId xmlns:a16="http://schemas.microsoft.com/office/drawing/2014/main" id="{A65DE3C6-D741-4018-B5EE-0987ECB77E49}"/>
            </a:ext>
          </a:extLst>
        </xdr:cNvPr>
        <xdr:cNvSpPr txBox="1"/>
      </xdr:nvSpPr>
      <xdr:spPr>
        <a:xfrm>
          <a:off x="7477271" y="6494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34</xdr:row>
      <xdr:rowOff>43210</xdr:rowOff>
    </xdr:from>
    <xdr:ext cx="534377" cy="259045"/>
    <xdr:sp macro="" textlink="">
      <xdr:nvSpPr>
        <xdr:cNvPr id="125" name="n_1mainValue【道路】&#10;一人当たり延長">
          <a:extLst>
            <a:ext uri="{FF2B5EF4-FFF2-40B4-BE49-F238E27FC236}">
              <a16:creationId xmlns:a16="http://schemas.microsoft.com/office/drawing/2014/main" id="{3F9C92F9-59D2-4AA6-A8C4-8DF9A8D992F0}"/>
            </a:ext>
          </a:extLst>
        </xdr:cNvPr>
        <xdr:cNvSpPr txBox="1"/>
      </xdr:nvSpPr>
      <xdr:spPr>
        <a:xfrm>
          <a:off x="8239271" y="5742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34</xdr:row>
      <xdr:rowOff>59936</xdr:rowOff>
    </xdr:from>
    <xdr:ext cx="534377" cy="259045"/>
    <xdr:sp macro="" textlink="">
      <xdr:nvSpPr>
        <xdr:cNvPr id="126" name="n_2mainValue【道路】&#10;一人当たり延長">
          <a:extLst>
            <a:ext uri="{FF2B5EF4-FFF2-40B4-BE49-F238E27FC236}">
              <a16:creationId xmlns:a16="http://schemas.microsoft.com/office/drawing/2014/main" id="{BDF16F29-7791-42B9-94DB-69C1B815ADF0}"/>
            </a:ext>
          </a:extLst>
        </xdr:cNvPr>
        <xdr:cNvSpPr txBox="1"/>
      </xdr:nvSpPr>
      <xdr:spPr>
        <a:xfrm>
          <a:off x="7477271" y="5759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a:extLst>
            <a:ext uri="{FF2B5EF4-FFF2-40B4-BE49-F238E27FC236}">
              <a16:creationId xmlns:a16="http://schemas.microsoft.com/office/drawing/2014/main" id="{B27C2E5B-108C-49D0-9344-2A27BB8294F0}"/>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a:extLst>
            <a:ext uri="{FF2B5EF4-FFF2-40B4-BE49-F238E27FC236}">
              <a16:creationId xmlns:a16="http://schemas.microsoft.com/office/drawing/2014/main" id="{5D4AFDA2-4723-4FAE-BFB1-F9EEDD71AFA6}"/>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a:extLst>
            <a:ext uri="{FF2B5EF4-FFF2-40B4-BE49-F238E27FC236}">
              <a16:creationId xmlns:a16="http://schemas.microsoft.com/office/drawing/2014/main" id="{04B321E5-8AFA-44A8-BBC3-B2AADEC4B438}"/>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a:extLst>
            <a:ext uri="{FF2B5EF4-FFF2-40B4-BE49-F238E27FC236}">
              <a16:creationId xmlns:a16="http://schemas.microsoft.com/office/drawing/2014/main" id="{414785B5-45D4-4D2F-9B34-36F6B159936B}"/>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a:extLst>
            <a:ext uri="{FF2B5EF4-FFF2-40B4-BE49-F238E27FC236}">
              <a16:creationId xmlns:a16="http://schemas.microsoft.com/office/drawing/2014/main" id="{81CC4AA4-D7B4-462D-96DA-3344AD7BFC33}"/>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a:extLst>
            <a:ext uri="{FF2B5EF4-FFF2-40B4-BE49-F238E27FC236}">
              <a16:creationId xmlns:a16="http://schemas.microsoft.com/office/drawing/2014/main" id="{F7BCDA0D-D5C5-42C0-AAE3-3BEB3B3D727F}"/>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a:extLst>
            <a:ext uri="{FF2B5EF4-FFF2-40B4-BE49-F238E27FC236}">
              <a16:creationId xmlns:a16="http://schemas.microsoft.com/office/drawing/2014/main" id="{D092AF2C-E1A4-488A-ADFB-574910846C4D}"/>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a:extLst>
            <a:ext uri="{FF2B5EF4-FFF2-40B4-BE49-F238E27FC236}">
              <a16:creationId xmlns:a16="http://schemas.microsoft.com/office/drawing/2014/main" id="{56702053-ECBE-48FB-A262-61A3EFC5E911}"/>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a:extLst>
            <a:ext uri="{FF2B5EF4-FFF2-40B4-BE49-F238E27FC236}">
              <a16:creationId xmlns:a16="http://schemas.microsoft.com/office/drawing/2014/main" id="{CB0EE7E3-6494-4F10-866F-C9E6915AD74C}"/>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a:extLst>
            <a:ext uri="{FF2B5EF4-FFF2-40B4-BE49-F238E27FC236}">
              <a16:creationId xmlns:a16="http://schemas.microsoft.com/office/drawing/2014/main" id="{B4C2A8DC-EAFC-40CF-9B04-D4E7D9E529F0}"/>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7" name="直線コネクタ 136">
          <a:extLst>
            <a:ext uri="{FF2B5EF4-FFF2-40B4-BE49-F238E27FC236}">
              <a16:creationId xmlns:a16="http://schemas.microsoft.com/office/drawing/2014/main" id="{7A310FCA-B587-4CB7-BB38-CBA5EBA6C716}"/>
            </a:ext>
          </a:extLst>
        </xdr:cNvPr>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8" name="テキスト ボックス 137">
          <a:extLst>
            <a:ext uri="{FF2B5EF4-FFF2-40B4-BE49-F238E27FC236}">
              <a16:creationId xmlns:a16="http://schemas.microsoft.com/office/drawing/2014/main" id="{A4701AEE-4F60-4F95-83EA-C1BAEEF37FAE}"/>
            </a:ext>
          </a:extLst>
        </xdr:cNvPr>
        <xdr:cNvSpPr txBox="1"/>
      </xdr:nvSpPr>
      <xdr:spPr>
        <a:xfrm>
          <a:off x="377341" y="1072117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9" name="直線コネクタ 138">
          <a:extLst>
            <a:ext uri="{FF2B5EF4-FFF2-40B4-BE49-F238E27FC236}">
              <a16:creationId xmlns:a16="http://schemas.microsoft.com/office/drawing/2014/main" id="{B20507A8-3E02-46D5-9CAA-FD8A25813E16}"/>
            </a:ext>
          </a:extLst>
        </xdr:cNvPr>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0" name="テキスト ボックス 139">
          <a:extLst>
            <a:ext uri="{FF2B5EF4-FFF2-40B4-BE49-F238E27FC236}">
              <a16:creationId xmlns:a16="http://schemas.microsoft.com/office/drawing/2014/main" id="{E316D8F7-AFA2-4BFD-AE58-37EA1D98CA62}"/>
            </a:ext>
          </a:extLst>
        </xdr:cNvPr>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1" name="直線コネクタ 140">
          <a:extLst>
            <a:ext uri="{FF2B5EF4-FFF2-40B4-BE49-F238E27FC236}">
              <a16:creationId xmlns:a16="http://schemas.microsoft.com/office/drawing/2014/main" id="{5DAAD785-A18A-424D-A573-8B49CF87E376}"/>
            </a:ext>
          </a:extLst>
        </xdr:cNvPr>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2" name="テキスト ボックス 141">
          <a:extLst>
            <a:ext uri="{FF2B5EF4-FFF2-40B4-BE49-F238E27FC236}">
              <a16:creationId xmlns:a16="http://schemas.microsoft.com/office/drawing/2014/main" id="{A06C4F3D-F646-4739-9FC4-B4BEAACFF298}"/>
            </a:ext>
          </a:extLst>
        </xdr:cNvPr>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3" name="直線コネクタ 142">
          <a:extLst>
            <a:ext uri="{FF2B5EF4-FFF2-40B4-BE49-F238E27FC236}">
              <a16:creationId xmlns:a16="http://schemas.microsoft.com/office/drawing/2014/main" id="{6D482D87-2789-4DA6-BDC6-29519F3CFCD1}"/>
            </a:ext>
          </a:extLst>
        </xdr:cNvPr>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4" name="テキスト ボックス 143">
          <a:extLst>
            <a:ext uri="{FF2B5EF4-FFF2-40B4-BE49-F238E27FC236}">
              <a16:creationId xmlns:a16="http://schemas.microsoft.com/office/drawing/2014/main" id="{D84040A1-3CBC-4A13-84B9-938148008FD0}"/>
            </a:ext>
          </a:extLst>
        </xdr:cNvPr>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5" name="直線コネクタ 144">
          <a:extLst>
            <a:ext uri="{FF2B5EF4-FFF2-40B4-BE49-F238E27FC236}">
              <a16:creationId xmlns:a16="http://schemas.microsoft.com/office/drawing/2014/main" id="{4FFA86A2-98CE-4E9B-A1F6-0A5CFE1A911B}"/>
            </a:ext>
          </a:extLst>
        </xdr:cNvPr>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6" name="テキスト ボックス 145">
          <a:extLst>
            <a:ext uri="{FF2B5EF4-FFF2-40B4-BE49-F238E27FC236}">
              <a16:creationId xmlns:a16="http://schemas.microsoft.com/office/drawing/2014/main" id="{DB60C3C0-09FB-4208-901E-2E5633327FC3}"/>
            </a:ext>
          </a:extLst>
        </xdr:cNvPr>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7" name="直線コネクタ 146">
          <a:extLst>
            <a:ext uri="{FF2B5EF4-FFF2-40B4-BE49-F238E27FC236}">
              <a16:creationId xmlns:a16="http://schemas.microsoft.com/office/drawing/2014/main" id="{712949AE-FF99-4852-94DE-15740615E90C}"/>
            </a:ext>
          </a:extLst>
        </xdr:cNvPr>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8" name="テキスト ボックス 147">
          <a:extLst>
            <a:ext uri="{FF2B5EF4-FFF2-40B4-BE49-F238E27FC236}">
              <a16:creationId xmlns:a16="http://schemas.microsoft.com/office/drawing/2014/main" id="{B492947B-C9F9-4985-BCAA-5ED20A8C15A3}"/>
            </a:ext>
          </a:extLst>
        </xdr:cNvPr>
        <xdr:cNvSpPr txBox="1"/>
      </xdr:nvSpPr>
      <xdr:spPr>
        <a:xfrm>
          <a:off x="27196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a:extLst>
            <a:ext uri="{FF2B5EF4-FFF2-40B4-BE49-F238E27FC236}">
              <a16:creationId xmlns:a16="http://schemas.microsoft.com/office/drawing/2014/main" id="{079AD87D-C754-4388-A4A8-C5A8DD0DA244}"/>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0" name="テキスト ボックス 149">
          <a:extLst>
            <a:ext uri="{FF2B5EF4-FFF2-40B4-BE49-F238E27FC236}">
              <a16:creationId xmlns:a16="http://schemas.microsoft.com/office/drawing/2014/main" id="{C30172CF-F23D-47AE-9096-1C6C5227F2F9}"/>
            </a:ext>
          </a:extLst>
        </xdr:cNvPr>
        <xdr:cNvSpPr txBox="1"/>
      </xdr:nvSpPr>
      <xdr:spPr>
        <a:xfrm>
          <a:off x="27196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橋りょう・トンネル】&#10;有形固定資産減価償却率グラフ枠">
          <a:extLst>
            <a:ext uri="{FF2B5EF4-FFF2-40B4-BE49-F238E27FC236}">
              <a16:creationId xmlns:a16="http://schemas.microsoft.com/office/drawing/2014/main" id="{60BE9D1E-5AF7-414F-8F4B-B7497304DB2D}"/>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168184</xdr:rowOff>
    </xdr:from>
    <xdr:to>
      <xdr:col>24</xdr:col>
      <xdr:colOff>62865</xdr:colOff>
      <xdr:row>64</xdr:row>
      <xdr:rowOff>102870</xdr:rowOff>
    </xdr:to>
    <xdr:cxnSp macro="">
      <xdr:nvCxnSpPr>
        <xdr:cNvPr id="152" name="直線コネクタ 151">
          <a:extLst>
            <a:ext uri="{FF2B5EF4-FFF2-40B4-BE49-F238E27FC236}">
              <a16:creationId xmlns:a16="http://schemas.microsoft.com/office/drawing/2014/main" id="{DCA988EF-135F-465B-B259-A380A95361C8}"/>
            </a:ext>
          </a:extLst>
        </xdr:cNvPr>
        <xdr:cNvCxnSpPr/>
      </xdr:nvCxnSpPr>
      <xdr:spPr>
        <a:xfrm flipV="1">
          <a:off x="4086225" y="9388384"/>
          <a:ext cx="0" cy="1443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53" name="【橋りょう・トンネル】&#10;有形固定資産減価償却率最小値テキスト">
          <a:extLst>
            <a:ext uri="{FF2B5EF4-FFF2-40B4-BE49-F238E27FC236}">
              <a16:creationId xmlns:a16="http://schemas.microsoft.com/office/drawing/2014/main" id="{E350C63B-2FBC-4516-B7FF-22CDF9995A9D}"/>
            </a:ext>
          </a:extLst>
        </xdr:cNvPr>
        <xdr:cNvSpPr txBox="1"/>
      </xdr:nvSpPr>
      <xdr:spPr>
        <a:xfrm>
          <a:off x="4124960" y="108356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54" name="直線コネクタ 153">
          <a:extLst>
            <a:ext uri="{FF2B5EF4-FFF2-40B4-BE49-F238E27FC236}">
              <a16:creationId xmlns:a16="http://schemas.microsoft.com/office/drawing/2014/main" id="{FE7646F0-A648-44A8-9BAC-F3A366F79DF1}"/>
            </a:ext>
          </a:extLst>
        </xdr:cNvPr>
        <xdr:cNvCxnSpPr/>
      </xdr:nvCxnSpPr>
      <xdr:spPr>
        <a:xfrm>
          <a:off x="4020820" y="108318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114861</xdr:rowOff>
    </xdr:from>
    <xdr:ext cx="405111" cy="259045"/>
    <xdr:sp macro="" textlink="">
      <xdr:nvSpPr>
        <xdr:cNvPr id="155" name="【橋りょう・トンネル】&#10;有形固定資産減価償却率最大値テキスト">
          <a:extLst>
            <a:ext uri="{FF2B5EF4-FFF2-40B4-BE49-F238E27FC236}">
              <a16:creationId xmlns:a16="http://schemas.microsoft.com/office/drawing/2014/main" id="{10F21B2D-E4B5-48A4-A919-B56625667287}"/>
            </a:ext>
          </a:extLst>
        </xdr:cNvPr>
        <xdr:cNvSpPr txBox="1"/>
      </xdr:nvSpPr>
      <xdr:spPr>
        <a:xfrm>
          <a:off x="4124960" y="9167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168184</xdr:rowOff>
    </xdr:from>
    <xdr:to>
      <xdr:col>24</xdr:col>
      <xdr:colOff>152400</xdr:colOff>
      <xdr:row>55</xdr:row>
      <xdr:rowOff>168184</xdr:rowOff>
    </xdr:to>
    <xdr:cxnSp macro="">
      <xdr:nvCxnSpPr>
        <xdr:cNvPr id="156" name="直線コネクタ 155">
          <a:extLst>
            <a:ext uri="{FF2B5EF4-FFF2-40B4-BE49-F238E27FC236}">
              <a16:creationId xmlns:a16="http://schemas.microsoft.com/office/drawing/2014/main" id="{5541AC3A-8424-445D-B25A-F288F45EA2C8}"/>
            </a:ext>
          </a:extLst>
        </xdr:cNvPr>
        <xdr:cNvCxnSpPr/>
      </xdr:nvCxnSpPr>
      <xdr:spPr>
        <a:xfrm>
          <a:off x="4020820" y="938838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141531</xdr:rowOff>
    </xdr:from>
    <xdr:ext cx="405111" cy="259045"/>
    <xdr:sp macro="" textlink="">
      <xdr:nvSpPr>
        <xdr:cNvPr id="157" name="【橋りょう・トンネル】&#10;有形固定資産減価償却率平均値テキスト">
          <a:extLst>
            <a:ext uri="{FF2B5EF4-FFF2-40B4-BE49-F238E27FC236}">
              <a16:creationId xmlns:a16="http://schemas.microsoft.com/office/drawing/2014/main" id="{22E07382-CB9C-42F6-9C0B-7C49E375B53E}"/>
            </a:ext>
          </a:extLst>
        </xdr:cNvPr>
        <xdr:cNvSpPr txBox="1"/>
      </xdr:nvSpPr>
      <xdr:spPr>
        <a:xfrm>
          <a:off x="4124960" y="98646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163104</xdr:rowOff>
    </xdr:from>
    <xdr:to>
      <xdr:col>24</xdr:col>
      <xdr:colOff>114300</xdr:colOff>
      <xdr:row>59</xdr:row>
      <xdr:rowOff>93254</xdr:rowOff>
    </xdr:to>
    <xdr:sp macro="" textlink="">
      <xdr:nvSpPr>
        <xdr:cNvPr id="158" name="フローチャート: 判断 157">
          <a:extLst>
            <a:ext uri="{FF2B5EF4-FFF2-40B4-BE49-F238E27FC236}">
              <a16:creationId xmlns:a16="http://schemas.microsoft.com/office/drawing/2014/main" id="{B036DD47-6CA7-4A6F-9DD3-9233789C33FF}"/>
            </a:ext>
          </a:extLst>
        </xdr:cNvPr>
        <xdr:cNvSpPr/>
      </xdr:nvSpPr>
      <xdr:spPr>
        <a:xfrm>
          <a:off x="4036060" y="988622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161472</xdr:rowOff>
    </xdr:from>
    <xdr:to>
      <xdr:col>20</xdr:col>
      <xdr:colOff>38100</xdr:colOff>
      <xdr:row>59</xdr:row>
      <xdr:rowOff>91622</xdr:rowOff>
    </xdr:to>
    <xdr:sp macro="" textlink="">
      <xdr:nvSpPr>
        <xdr:cNvPr id="159" name="フローチャート: 判断 158">
          <a:extLst>
            <a:ext uri="{FF2B5EF4-FFF2-40B4-BE49-F238E27FC236}">
              <a16:creationId xmlns:a16="http://schemas.microsoft.com/office/drawing/2014/main" id="{359DF525-E2EC-4861-B2F0-1F6D5B036A61}"/>
            </a:ext>
          </a:extLst>
        </xdr:cNvPr>
        <xdr:cNvSpPr/>
      </xdr:nvSpPr>
      <xdr:spPr>
        <a:xfrm>
          <a:off x="3312160" y="988459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153307</xdr:rowOff>
    </xdr:from>
    <xdr:to>
      <xdr:col>15</xdr:col>
      <xdr:colOff>101600</xdr:colOff>
      <xdr:row>59</xdr:row>
      <xdr:rowOff>83457</xdr:rowOff>
    </xdr:to>
    <xdr:sp macro="" textlink="">
      <xdr:nvSpPr>
        <xdr:cNvPr id="160" name="フローチャート: 判断 159">
          <a:extLst>
            <a:ext uri="{FF2B5EF4-FFF2-40B4-BE49-F238E27FC236}">
              <a16:creationId xmlns:a16="http://schemas.microsoft.com/office/drawing/2014/main" id="{ACD75AC0-07EC-49A3-9731-8D3C128F8721}"/>
            </a:ext>
          </a:extLst>
        </xdr:cNvPr>
        <xdr:cNvSpPr/>
      </xdr:nvSpPr>
      <xdr:spPr>
        <a:xfrm>
          <a:off x="2514600" y="987642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1" name="テキスト ボックス 160">
          <a:extLst>
            <a:ext uri="{FF2B5EF4-FFF2-40B4-BE49-F238E27FC236}">
              <a16:creationId xmlns:a16="http://schemas.microsoft.com/office/drawing/2014/main" id="{39E05432-F9D2-48E3-A48C-BF7B668F3960}"/>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2" name="テキスト ボックス 161">
          <a:extLst>
            <a:ext uri="{FF2B5EF4-FFF2-40B4-BE49-F238E27FC236}">
              <a16:creationId xmlns:a16="http://schemas.microsoft.com/office/drawing/2014/main" id="{39967FD9-43A1-4425-90B3-CC9A95815EAC}"/>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3" name="テキスト ボックス 162">
          <a:extLst>
            <a:ext uri="{FF2B5EF4-FFF2-40B4-BE49-F238E27FC236}">
              <a16:creationId xmlns:a16="http://schemas.microsoft.com/office/drawing/2014/main" id="{566D3ACA-ED86-450C-978F-790B62916C2B}"/>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id="{42335AA7-AE8B-4560-98AC-3F5F6E94EF30}"/>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id="{D4859B83-1AF7-4FB9-A655-CDDCD764BFBE}"/>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22678</xdr:rowOff>
    </xdr:from>
    <xdr:to>
      <xdr:col>24</xdr:col>
      <xdr:colOff>114300</xdr:colOff>
      <xdr:row>58</xdr:row>
      <xdr:rowOff>124278</xdr:rowOff>
    </xdr:to>
    <xdr:sp macro="" textlink="">
      <xdr:nvSpPr>
        <xdr:cNvPr id="166" name="楕円 165">
          <a:extLst>
            <a:ext uri="{FF2B5EF4-FFF2-40B4-BE49-F238E27FC236}">
              <a16:creationId xmlns:a16="http://schemas.microsoft.com/office/drawing/2014/main" id="{89B2ABD1-E0C6-47F0-9A60-11FBFEDD11B4}"/>
            </a:ext>
          </a:extLst>
        </xdr:cNvPr>
        <xdr:cNvSpPr/>
      </xdr:nvSpPr>
      <xdr:spPr>
        <a:xfrm>
          <a:off x="4036060" y="9745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45555</xdr:rowOff>
    </xdr:from>
    <xdr:ext cx="405111" cy="259045"/>
    <xdr:sp macro="" textlink="">
      <xdr:nvSpPr>
        <xdr:cNvPr id="167" name="【橋りょう・トンネル】&#10;有形固定資産減価償却率該当値テキスト">
          <a:extLst>
            <a:ext uri="{FF2B5EF4-FFF2-40B4-BE49-F238E27FC236}">
              <a16:creationId xmlns:a16="http://schemas.microsoft.com/office/drawing/2014/main" id="{3CFEF955-7255-4E68-BA95-0754672AF9B4}"/>
            </a:ext>
          </a:extLst>
        </xdr:cNvPr>
        <xdr:cNvSpPr txBox="1"/>
      </xdr:nvSpPr>
      <xdr:spPr>
        <a:xfrm>
          <a:off x="4124960" y="9601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42273</xdr:rowOff>
    </xdr:from>
    <xdr:to>
      <xdr:col>20</xdr:col>
      <xdr:colOff>38100</xdr:colOff>
      <xdr:row>58</xdr:row>
      <xdr:rowOff>143873</xdr:rowOff>
    </xdr:to>
    <xdr:sp macro="" textlink="">
      <xdr:nvSpPr>
        <xdr:cNvPr id="168" name="楕円 167">
          <a:extLst>
            <a:ext uri="{FF2B5EF4-FFF2-40B4-BE49-F238E27FC236}">
              <a16:creationId xmlns:a16="http://schemas.microsoft.com/office/drawing/2014/main" id="{04F07D04-4006-4956-BAD2-CB566D3B71A4}"/>
            </a:ext>
          </a:extLst>
        </xdr:cNvPr>
        <xdr:cNvSpPr/>
      </xdr:nvSpPr>
      <xdr:spPr>
        <a:xfrm>
          <a:off x="3312160" y="976539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73478</xdr:rowOff>
    </xdr:from>
    <xdr:to>
      <xdr:col>24</xdr:col>
      <xdr:colOff>63500</xdr:colOff>
      <xdr:row>58</xdr:row>
      <xdr:rowOff>93073</xdr:rowOff>
    </xdr:to>
    <xdr:cxnSp macro="">
      <xdr:nvCxnSpPr>
        <xdr:cNvPr id="169" name="直線コネクタ 168">
          <a:extLst>
            <a:ext uri="{FF2B5EF4-FFF2-40B4-BE49-F238E27FC236}">
              <a16:creationId xmlns:a16="http://schemas.microsoft.com/office/drawing/2014/main" id="{B6BF2272-86FA-494D-B85C-6672E6BFBD13}"/>
            </a:ext>
          </a:extLst>
        </xdr:cNvPr>
        <xdr:cNvCxnSpPr/>
      </xdr:nvCxnSpPr>
      <xdr:spPr>
        <a:xfrm flipV="1">
          <a:off x="3355340" y="9796598"/>
          <a:ext cx="73152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61867</xdr:rowOff>
    </xdr:from>
    <xdr:to>
      <xdr:col>15</xdr:col>
      <xdr:colOff>101600</xdr:colOff>
      <xdr:row>58</xdr:row>
      <xdr:rowOff>163467</xdr:rowOff>
    </xdr:to>
    <xdr:sp macro="" textlink="">
      <xdr:nvSpPr>
        <xdr:cNvPr id="170" name="楕円 169">
          <a:extLst>
            <a:ext uri="{FF2B5EF4-FFF2-40B4-BE49-F238E27FC236}">
              <a16:creationId xmlns:a16="http://schemas.microsoft.com/office/drawing/2014/main" id="{3ECE30FC-4050-4F45-A866-9AADDF0D8A1B}"/>
            </a:ext>
          </a:extLst>
        </xdr:cNvPr>
        <xdr:cNvSpPr/>
      </xdr:nvSpPr>
      <xdr:spPr>
        <a:xfrm>
          <a:off x="2514600" y="9784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93073</xdr:rowOff>
    </xdr:from>
    <xdr:to>
      <xdr:col>19</xdr:col>
      <xdr:colOff>177800</xdr:colOff>
      <xdr:row>58</xdr:row>
      <xdr:rowOff>112667</xdr:rowOff>
    </xdr:to>
    <xdr:cxnSp macro="">
      <xdr:nvCxnSpPr>
        <xdr:cNvPr id="171" name="直線コネクタ 170">
          <a:extLst>
            <a:ext uri="{FF2B5EF4-FFF2-40B4-BE49-F238E27FC236}">
              <a16:creationId xmlns:a16="http://schemas.microsoft.com/office/drawing/2014/main" id="{34957689-9363-4F57-818B-F4DF067C8DCE}"/>
            </a:ext>
          </a:extLst>
        </xdr:cNvPr>
        <xdr:cNvCxnSpPr/>
      </xdr:nvCxnSpPr>
      <xdr:spPr>
        <a:xfrm flipV="1">
          <a:off x="2565400" y="9816193"/>
          <a:ext cx="78994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82749</xdr:rowOff>
    </xdr:from>
    <xdr:ext cx="405111" cy="259045"/>
    <xdr:sp macro="" textlink="">
      <xdr:nvSpPr>
        <xdr:cNvPr id="172" name="n_1aveValue【橋りょう・トンネル】&#10;有形固定資産減価償却率">
          <a:extLst>
            <a:ext uri="{FF2B5EF4-FFF2-40B4-BE49-F238E27FC236}">
              <a16:creationId xmlns:a16="http://schemas.microsoft.com/office/drawing/2014/main" id="{4D16A0E2-0F01-4EAC-B333-61DC35297D02}"/>
            </a:ext>
          </a:extLst>
        </xdr:cNvPr>
        <xdr:cNvSpPr txBox="1"/>
      </xdr:nvSpPr>
      <xdr:spPr>
        <a:xfrm>
          <a:off x="3170564" y="9973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74584</xdr:rowOff>
    </xdr:from>
    <xdr:ext cx="405111" cy="259045"/>
    <xdr:sp macro="" textlink="">
      <xdr:nvSpPr>
        <xdr:cNvPr id="173" name="n_2aveValue【橋りょう・トンネル】&#10;有形固定資産減価償却率">
          <a:extLst>
            <a:ext uri="{FF2B5EF4-FFF2-40B4-BE49-F238E27FC236}">
              <a16:creationId xmlns:a16="http://schemas.microsoft.com/office/drawing/2014/main" id="{7153E23E-5112-480B-BBAC-ACAE45AC1A95}"/>
            </a:ext>
          </a:extLst>
        </xdr:cNvPr>
        <xdr:cNvSpPr txBox="1"/>
      </xdr:nvSpPr>
      <xdr:spPr>
        <a:xfrm>
          <a:off x="2385704" y="9965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160400</xdr:rowOff>
    </xdr:from>
    <xdr:ext cx="405111" cy="259045"/>
    <xdr:sp macro="" textlink="">
      <xdr:nvSpPr>
        <xdr:cNvPr id="174" name="n_1mainValue【橋りょう・トンネル】&#10;有形固定資産減価償却率">
          <a:extLst>
            <a:ext uri="{FF2B5EF4-FFF2-40B4-BE49-F238E27FC236}">
              <a16:creationId xmlns:a16="http://schemas.microsoft.com/office/drawing/2014/main" id="{5CD98169-C2F9-47A5-857F-B4969D9AEA00}"/>
            </a:ext>
          </a:extLst>
        </xdr:cNvPr>
        <xdr:cNvSpPr txBox="1"/>
      </xdr:nvSpPr>
      <xdr:spPr>
        <a:xfrm>
          <a:off x="3170564" y="9548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8544</xdr:rowOff>
    </xdr:from>
    <xdr:ext cx="405111" cy="259045"/>
    <xdr:sp macro="" textlink="">
      <xdr:nvSpPr>
        <xdr:cNvPr id="175" name="n_2mainValue【橋りょう・トンネル】&#10;有形固定資産減価償却率">
          <a:extLst>
            <a:ext uri="{FF2B5EF4-FFF2-40B4-BE49-F238E27FC236}">
              <a16:creationId xmlns:a16="http://schemas.microsoft.com/office/drawing/2014/main" id="{44B95749-751B-4EEA-9692-C816BA50CECE}"/>
            </a:ext>
          </a:extLst>
        </xdr:cNvPr>
        <xdr:cNvSpPr txBox="1"/>
      </xdr:nvSpPr>
      <xdr:spPr>
        <a:xfrm>
          <a:off x="2385704" y="9564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6" name="正方形/長方形 175">
          <a:extLst>
            <a:ext uri="{FF2B5EF4-FFF2-40B4-BE49-F238E27FC236}">
              <a16:creationId xmlns:a16="http://schemas.microsoft.com/office/drawing/2014/main" id="{3CFFE68A-1F37-42A5-9D62-F653EDD9E22A}"/>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7" name="正方形/長方形 176">
          <a:extLst>
            <a:ext uri="{FF2B5EF4-FFF2-40B4-BE49-F238E27FC236}">
              <a16:creationId xmlns:a16="http://schemas.microsoft.com/office/drawing/2014/main" id="{EC301EBF-FFC5-40D2-90BD-53816BF26DC3}"/>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8" name="正方形/長方形 177">
          <a:extLst>
            <a:ext uri="{FF2B5EF4-FFF2-40B4-BE49-F238E27FC236}">
              <a16:creationId xmlns:a16="http://schemas.microsoft.com/office/drawing/2014/main" id="{4CEF1181-5107-4FBD-B1E7-E844DACB7471}"/>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9" name="正方形/長方形 178">
          <a:extLst>
            <a:ext uri="{FF2B5EF4-FFF2-40B4-BE49-F238E27FC236}">
              <a16:creationId xmlns:a16="http://schemas.microsoft.com/office/drawing/2014/main" id="{600668FD-480D-41F1-BF6C-B3157421B41E}"/>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0" name="正方形/長方形 179">
          <a:extLst>
            <a:ext uri="{FF2B5EF4-FFF2-40B4-BE49-F238E27FC236}">
              <a16:creationId xmlns:a16="http://schemas.microsoft.com/office/drawing/2014/main" id="{7038BC23-BDBA-435F-A177-1613E6D89E8D}"/>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1" name="正方形/長方形 180">
          <a:extLst>
            <a:ext uri="{FF2B5EF4-FFF2-40B4-BE49-F238E27FC236}">
              <a16:creationId xmlns:a16="http://schemas.microsoft.com/office/drawing/2014/main" id="{E505C2C3-1F8B-48ED-9C4B-DCA2BAF868EC}"/>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2" name="正方形/長方形 181">
          <a:extLst>
            <a:ext uri="{FF2B5EF4-FFF2-40B4-BE49-F238E27FC236}">
              <a16:creationId xmlns:a16="http://schemas.microsoft.com/office/drawing/2014/main" id="{EA178515-A613-40F4-BCFF-843FAD0BB785}"/>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3" name="正方形/長方形 182">
          <a:extLst>
            <a:ext uri="{FF2B5EF4-FFF2-40B4-BE49-F238E27FC236}">
              <a16:creationId xmlns:a16="http://schemas.microsoft.com/office/drawing/2014/main" id="{E83A8755-28F8-4656-A513-BDF578888740}"/>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4" name="テキスト ボックス 183">
          <a:extLst>
            <a:ext uri="{FF2B5EF4-FFF2-40B4-BE49-F238E27FC236}">
              <a16:creationId xmlns:a16="http://schemas.microsoft.com/office/drawing/2014/main" id="{68A24C27-C012-4588-A739-E8D151B24C84}"/>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5" name="直線コネクタ 184">
          <a:extLst>
            <a:ext uri="{FF2B5EF4-FFF2-40B4-BE49-F238E27FC236}">
              <a16:creationId xmlns:a16="http://schemas.microsoft.com/office/drawing/2014/main" id="{C0180A45-E207-4E29-B979-B3FD6EDEC3F7}"/>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6" name="直線コネクタ 185">
          <a:extLst>
            <a:ext uri="{FF2B5EF4-FFF2-40B4-BE49-F238E27FC236}">
              <a16:creationId xmlns:a16="http://schemas.microsoft.com/office/drawing/2014/main" id="{D6643C0D-9104-4512-AB9B-CFCAEEB937B2}"/>
            </a:ext>
          </a:extLst>
        </xdr:cNvPr>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7" name="テキスト ボックス 186">
          <a:extLst>
            <a:ext uri="{FF2B5EF4-FFF2-40B4-BE49-F238E27FC236}">
              <a16:creationId xmlns:a16="http://schemas.microsoft.com/office/drawing/2014/main" id="{07989087-D726-47AE-9201-98700F023A1A}"/>
            </a:ext>
          </a:extLst>
        </xdr:cNvPr>
        <xdr:cNvSpPr txBox="1"/>
      </xdr:nvSpPr>
      <xdr:spPr>
        <a:xfrm>
          <a:off x="5600834" y="106667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8" name="直線コネクタ 187">
          <a:extLst>
            <a:ext uri="{FF2B5EF4-FFF2-40B4-BE49-F238E27FC236}">
              <a16:creationId xmlns:a16="http://schemas.microsoft.com/office/drawing/2014/main" id="{C3680085-3731-4290-96BC-E6D86D0E2A43}"/>
            </a:ext>
          </a:extLst>
        </xdr:cNvPr>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9" name="テキスト ボックス 188">
          <a:extLst>
            <a:ext uri="{FF2B5EF4-FFF2-40B4-BE49-F238E27FC236}">
              <a16:creationId xmlns:a16="http://schemas.microsoft.com/office/drawing/2014/main" id="{4BE1B313-AA55-4EF4-9810-6F261233D212}"/>
            </a:ext>
          </a:extLst>
        </xdr:cNvPr>
        <xdr:cNvSpPr txBox="1"/>
      </xdr:nvSpPr>
      <xdr:spPr>
        <a:xfrm>
          <a:off x="5299921" y="102933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0" name="直線コネクタ 189">
          <a:extLst>
            <a:ext uri="{FF2B5EF4-FFF2-40B4-BE49-F238E27FC236}">
              <a16:creationId xmlns:a16="http://schemas.microsoft.com/office/drawing/2014/main" id="{841C9F2E-9AF2-4E42-8207-20BB01E056F9}"/>
            </a:ext>
          </a:extLst>
        </xdr:cNvPr>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91" name="テキスト ボックス 190">
          <a:extLst>
            <a:ext uri="{FF2B5EF4-FFF2-40B4-BE49-F238E27FC236}">
              <a16:creationId xmlns:a16="http://schemas.microsoft.com/office/drawing/2014/main" id="{3376FA79-3B75-44D2-8897-693F268CD1A0}"/>
            </a:ext>
          </a:extLst>
        </xdr:cNvPr>
        <xdr:cNvSpPr txBox="1"/>
      </xdr:nvSpPr>
      <xdr:spPr>
        <a:xfrm>
          <a:off x="5209768" y="991998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2" name="直線コネクタ 191">
          <a:extLst>
            <a:ext uri="{FF2B5EF4-FFF2-40B4-BE49-F238E27FC236}">
              <a16:creationId xmlns:a16="http://schemas.microsoft.com/office/drawing/2014/main" id="{3FD23C72-7B16-4162-83ED-03DC4E9B36CD}"/>
            </a:ext>
          </a:extLst>
        </xdr:cNvPr>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93" name="テキスト ボックス 192">
          <a:extLst>
            <a:ext uri="{FF2B5EF4-FFF2-40B4-BE49-F238E27FC236}">
              <a16:creationId xmlns:a16="http://schemas.microsoft.com/office/drawing/2014/main" id="{C494E64F-9813-4A01-9B4E-C7D8F8FEE082}"/>
            </a:ext>
          </a:extLst>
        </xdr:cNvPr>
        <xdr:cNvSpPr txBox="1"/>
      </xdr:nvSpPr>
      <xdr:spPr>
        <a:xfrm>
          <a:off x="5209768" y="955041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4" name="直線コネクタ 193">
          <a:extLst>
            <a:ext uri="{FF2B5EF4-FFF2-40B4-BE49-F238E27FC236}">
              <a16:creationId xmlns:a16="http://schemas.microsoft.com/office/drawing/2014/main" id="{D0F9ED71-612B-439F-B91E-CCBF37D72E08}"/>
            </a:ext>
          </a:extLst>
        </xdr:cNvPr>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95" name="テキスト ボックス 194">
          <a:extLst>
            <a:ext uri="{FF2B5EF4-FFF2-40B4-BE49-F238E27FC236}">
              <a16:creationId xmlns:a16="http://schemas.microsoft.com/office/drawing/2014/main" id="{C25EF15B-2855-4D15-A5E2-C6988B17D46C}"/>
            </a:ext>
          </a:extLst>
        </xdr:cNvPr>
        <xdr:cNvSpPr txBox="1"/>
      </xdr:nvSpPr>
      <xdr:spPr>
        <a:xfrm>
          <a:off x="5209768" y="917703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6" name="直線コネクタ 195">
          <a:extLst>
            <a:ext uri="{FF2B5EF4-FFF2-40B4-BE49-F238E27FC236}">
              <a16:creationId xmlns:a16="http://schemas.microsoft.com/office/drawing/2014/main" id="{D5BB2837-CC68-416F-9FB3-CBCF96C2CD6C}"/>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7" name="テキスト ボックス 196">
          <a:extLst>
            <a:ext uri="{FF2B5EF4-FFF2-40B4-BE49-F238E27FC236}">
              <a16:creationId xmlns:a16="http://schemas.microsoft.com/office/drawing/2014/main" id="{F3A79904-66C0-4031-9E17-5F67B23BA714}"/>
            </a:ext>
          </a:extLst>
        </xdr:cNvPr>
        <xdr:cNvSpPr txBox="1"/>
      </xdr:nvSpPr>
      <xdr:spPr>
        <a:xfrm>
          <a:off x="5209768" y="88036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8" name="【橋りょう・トンネル】&#10;一人当たり有形固定資産（償却資産）額グラフ枠">
          <a:extLst>
            <a:ext uri="{FF2B5EF4-FFF2-40B4-BE49-F238E27FC236}">
              <a16:creationId xmlns:a16="http://schemas.microsoft.com/office/drawing/2014/main" id="{13C19869-4A8B-49E7-BD44-68FF82B270F2}"/>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141717</xdr:rowOff>
    </xdr:from>
    <xdr:to>
      <xdr:col>54</xdr:col>
      <xdr:colOff>189865</xdr:colOff>
      <xdr:row>64</xdr:row>
      <xdr:rowOff>76034</xdr:rowOff>
    </xdr:to>
    <xdr:cxnSp macro="">
      <xdr:nvCxnSpPr>
        <xdr:cNvPr id="199" name="直線コネクタ 198">
          <a:extLst>
            <a:ext uri="{FF2B5EF4-FFF2-40B4-BE49-F238E27FC236}">
              <a16:creationId xmlns:a16="http://schemas.microsoft.com/office/drawing/2014/main" id="{126DDA99-65A2-4112-89E1-84C234A0153D}"/>
            </a:ext>
          </a:extLst>
        </xdr:cNvPr>
        <xdr:cNvCxnSpPr/>
      </xdr:nvCxnSpPr>
      <xdr:spPr>
        <a:xfrm flipV="1">
          <a:off x="9219565" y="9529557"/>
          <a:ext cx="0" cy="1275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79861</xdr:rowOff>
    </xdr:from>
    <xdr:ext cx="378565" cy="259045"/>
    <xdr:sp macro="" textlink="">
      <xdr:nvSpPr>
        <xdr:cNvPr id="200" name="【橋りょう・トンネル】&#10;一人当たり有形固定資産（償却資産）額最小値テキスト">
          <a:extLst>
            <a:ext uri="{FF2B5EF4-FFF2-40B4-BE49-F238E27FC236}">
              <a16:creationId xmlns:a16="http://schemas.microsoft.com/office/drawing/2014/main" id="{00E30FB1-63E0-4F30-A88B-97566360E59A}"/>
            </a:ext>
          </a:extLst>
        </xdr:cNvPr>
        <xdr:cNvSpPr txBox="1"/>
      </xdr:nvSpPr>
      <xdr:spPr>
        <a:xfrm>
          <a:off x="9258300" y="108088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76034</xdr:rowOff>
    </xdr:from>
    <xdr:to>
      <xdr:col>55</xdr:col>
      <xdr:colOff>88900</xdr:colOff>
      <xdr:row>64</xdr:row>
      <xdr:rowOff>76034</xdr:rowOff>
    </xdr:to>
    <xdr:cxnSp macro="">
      <xdr:nvCxnSpPr>
        <xdr:cNvPr id="201" name="直線コネクタ 200">
          <a:extLst>
            <a:ext uri="{FF2B5EF4-FFF2-40B4-BE49-F238E27FC236}">
              <a16:creationId xmlns:a16="http://schemas.microsoft.com/office/drawing/2014/main" id="{712D6052-6798-4C24-B14C-7FFE09F42E08}"/>
            </a:ext>
          </a:extLst>
        </xdr:cNvPr>
        <xdr:cNvCxnSpPr/>
      </xdr:nvCxnSpPr>
      <xdr:spPr>
        <a:xfrm>
          <a:off x="9154160" y="1080499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88394</xdr:rowOff>
    </xdr:from>
    <xdr:ext cx="690189" cy="259045"/>
    <xdr:sp macro="" textlink="">
      <xdr:nvSpPr>
        <xdr:cNvPr id="202" name="【橋りょう・トンネル】&#10;一人当たり有形固定資産（償却資産）額最大値テキスト">
          <a:extLst>
            <a:ext uri="{FF2B5EF4-FFF2-40B4-BE49-F238E27FC236}">
              <a16:creationId xmlns:a16="http://schemas.microsoft.com/office/drawing/2014/main" id="{C03BCB9B-C91B-4C26-9E7D-E8DA697D8864}"/>
            </a:ext>
          </a:extLst>
        </xdr:cNvPr>
        <xdr:cNvSpPr txBox="1"/>
      </xdr:nvSpPr>
      <xdr:spPr>
        <a:xfrm>
          <a:off x="9258300" y="930859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1,714,020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141717</xdr:rowOff>
    </xdr:from>
    <xdr:to>
      <xdr:col>55</xdr:col>
      <xdr:colOff>88900</xdr:colOff>
      <xdr:row>56</xdr:row>
      <xdr:rowOff>141717</xdr:rowOff>
    </xdr:to>
    <xdr:cxnSp macro="">
      <xdr:nvCxnSpPr>
        <xdr:cNvPr id="203" name="直線コネクタ 202">
          <a:extLst>
            <a:ext uri="{FF2B5EF4-FFF2-40B4-BE49-F238E27FC236}">
              <a16:creationId xmlns:a16="http://schemas.microsoft.com/office/drawing/2014/main" id="{43FA2E37-DC65-4521-8FF3-42FED59071B8}"/>
            </a:ext>
          </a:extLst>
        </xdr:cNvPr>
        <xdr:cNvCxnSpPr/>
      </xdr:nvCxnSpPr>
      <xdr:spPr>
        <a:xfrm>
          <a:off x="9154160" y="952955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122169</xdr:rowOff>
    </xdr:from>
    <xdr:ext cx="599010" cy="259045"/>
    <xdr:sp macro="" textlink="">
      <xdr:nvSpPr>
        <xdr:cNvPr id="204" name="【橋りょう・トンネル】&#10;一人当たり有形固定資産（償却資産）額平均値テキスト">
          <a:extLst>
            <a:ext uri="{FF2B5EF4-FFF2-40B4-BE49-F238E27FC236}">
              <a16:creationId xmlns:a16="http://schemas.microsoft.com/office/drawing/2014/main" id="{B6E69562-AFC7-4504-A756-D36DEF175EEA}"/>
            </a:ext>
          </a:extLst>
        </xdr:cNvPr>
        <xdr:cNvSpPr txBox="1"/>
      </xdr:nvSpPr>
      <xdr:spPr>
        <a:xfrm>
          <a:off x="9258300" y="105158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143742</xdr:rowOff>
    </xdr:from>
    <xdr:to>
      <xdr:col>55</xdr:col>
      <xdr:colOff>50800</xdr:colOff>
      <xdr:row>63</xdr:row>
      <xdr:rowOff>73892</xdr:rowOff>
    </xdr:to>
    <xdr:sp macro="" textlink="">
      <xdr:nvSpPr>
        <xdr:cNvPr id="205" name="フローチャート: 判断 204">
          <a:extLst>
            <a:ext uri="{FF2B5EF4-FFF2-40B4-BE49-F238E27FC236}">
              <a16:creationId xmlns:a16="http://schemas.microsoft.com/office/drawing/2014/main" id="{F0748113-0931-42CF-9C4B-85EAADAACDC3}"/>
            </a:ext>
          </a:extLst>
        </xdr:cNvPr>
        <xdr:cNvSpPr/>
      </xdr:nvSpPr>
      <xdr:spPr>
        <a:xfrm>
          <a:off x="9192260" y="1053742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122693</xdr:rowOff>
    </xdr:from>
    <xdr:to>
      <xdr:col>50</xdr:col>
      <xdr:colOff>165100</xdr:colOff>
      <xdr:row>63</xdr:row>
      <xdr:rowOff>52843</xdr:rowOff>
    </xdr:to>
    <xdr:sp macro="" textlink="">
      <xdr:nvSpPr>
        <xdr:cNvPr id="206" name="フローチャート: 判断 205">
          <a:extLst>
            <a:ext uri="{FF2B5EF4-FFF2-40B4-BE49-F238E27FC236}">
              <a16:creationId xmlns:a16="http://schemas.microsoft.com/office/drawing/2014/main" id="{D672BAC0-7A83-464F-9674-A9439A79558C}"/>
            </a:ext>
          </a:extLst>
        </xdr:cNvPr>
        <xdr:cNvSpPr/>
      </xdr:nvSpPr>
      <xdr:spPr>
        <a:xfrm>
          <a:off x="8445500" y="1051637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145546</xdr:rowOff>
    </xdr:from>
    <xdr:to>
      <xdr:col>46</xdr:col>
      <xdr:colOff>38100</xdr:colOff>
      <xdr:row>63</xdr:row>
      <xdr:rowOff>75696</xdr:rowOff>
    </xdr:to>
    <xdr:sp macro="" textlink="">
      <xdr:nvSpPr>
        <xdr:cNvPr id="207" name="フローチャート: 判断 206">
          <a:extLst>
            <a:ext uri="{FF2B5EF4-FFF2-40B4-BE49-F238E27FC236}">
              <a16:creationId xmlns:a16="http://schemas.microsoft.com/office/drawing/2014/main" id="{C1E63D33-6035-43EA-83EC-7D26290B7D63}"/>
            </a:ext>
          </a:extLst>
        </xdr:cNvPr>
        <xdr:cNvSpPr/>
      </xdr:nvSpPr>
      <xdr:spPr>
        <a:xfrm>
          <a:off x="7670800" y="1053922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8" name="テキスト ボックス 207">
          <a:extLst>
            <a:ext uri="{FF2B5EF4-FFF2-40B4-BE49-F238E27FC236}">
              <a16:creationId xmlns:a16="http://schemas.microsoft.com/office/drawing/2014/main" id="{7DCA9594-35D8-44E1-836E-35A51D4D10CB}"/>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9" name="テキスト ボックス 208">
          <a:extLst>
            <a:ext uri="{FF2B5EF4-FFF2-40B4-BE49-F238E27FC236}">
              <a16:creationId xmlns:a16="http://schemas.microsoft.com/office/drawing/2014/main" id="{27CC0D4B-B3D0-496F-8979-D6280B7977EB}"/>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0" name="テキスト ボックス 209">
          <a:extLst>
            <a:ext uri="{FF2B5EF4-FFF2-40B4-BE49-F238E27FC236}">
              <a16:creationId xmlns:a16="http://schemas.microsoft.com/office/drawing/2014/main" id="{58601F88-B912-4F4D-AFA2-629E0A4D007E}"/>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1" name="テキスト ボックス 210">
          <a:extLst>
            <a:ext uri="{FF2B5EF4-FFF2-40B4-BE49-F238E27FC236}">
              <a16:creationId xmlns:a16="http://schemas.microsoft.com/office/drawing/2014/main" id="{7D96428A-498B-4C81-A2DD-7EF87E91888D}"/>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2" name="テキスト ボックス 211">
          <a:extLst>
            <a:ext uri="{FF2B5EF4-FFF2-40B4-BE49-F238E27FC236}">
              <a16:creationId xmlns:a16="http://schemas.microsoft.com/office/drawing/2014/main" id="{500B1A59-1A98-40D3-964C-70775F25FB42}"/>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37124</xdr:rowOff>
    </xdr:from>
    <xdr:to>
      <xdr:col>55</xdr:col>
      <xdr:colOff>50800</xdr:colOff>
      <xdr:row>62</xdr:row>
      <xdr:rowOff>138724</xdr:rowOff>
    </xdr:to>
    <xdr:sp macro="" textlink="">
      <xdr:nvSpPr>
        <xdr:cNvPr id="213" name="楕円 212">
          <a:extLst>
            <a:ext uri="{FF2B5EF4-FFF2-40B4-BE49-F238E27FC236}">
              <a16:creationId xmlns:a16="http://schemas.microsoft.com/office/drawing/2014/main" id="{2982AD7B-DE62-402E-9A25-421B32049C9C}"/>
            </a:ext>
          </a:extLst>
        </xdr:cNvPr>
        <xdr:cNvSpPr/>
      </xdr:nvSpPr>
      <xdr:spPr>
        <a:xfrm>
          <a:off x="9192260" y="1043080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60001</xdr:rowOff>
    </xdr:from>
    <xdr:ext cx="599010" cy="259045"/>
    <xdr:sp macro="" textlink="">
      <xdr:nvSpPr>
        <xdr:cNvPr id="214" name="【橋りょう・トンネル】&#10;一人当たり有形固定資産（償却資産）額該当値テキスト">
          <a:extLst>
            <a:ext uri="{FF2B5EF4-FFF2-40B4-BE49-F238E27FC236}">
              <a16:creationId xmlns:a16="http://schemas.microsoft.com/office/drawing/2014/main" id="{F8CCDECD-9BA4-456A-A551-B391DA3BCCF3}"/>
            </a:ext>
          </a:extLst>
        </xdr:cNvPr>
        <xdr:cNvSpPr txBox="1"/>
      </xdr:nvSpPr>
      <xdr:spPr>
        <a:xfrm>
          <a:off x="9258300" y="10286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42113</xdr:rowOff>
    </xdr:from>
    <xdr:to>
      <xdr:col>50</xdr:col>
      <xdr:colOff>165100</xdr:colOff>
      <xdr:row>62</xdr:row>
      <xdr:rowOff>143713</xdr:rowOff>
    </xdr:to>
    <xdr:sp macro="" textlink="">
      <xdr:nvSpPr>
        <xdr:cNvPr id="215" name="楕円 214">
          <a:extLst>
            <a:ext uri="{FF2B5EF4-FFF2-40B4-BE49-F238E27FC236}">
              <a16:creationId xmlns:a16="http://schemas.microsoft.com/office/drawing/2014/main" id="{4C9B4A4F-33F6-4DF1-8A6B-35922E02C3E8}"/>
            </a:ext>
          </a:extLst>
        </xdr:cNvPr>
        <xdr:cNvSpPr/>
      </xdr:nvSpPr>
      <xdr:spPr>
        <a:xfrm>
          <a:off x="8445500" y="10435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87924</xdr:rowOff>
    </xdr:from>
    <xdr:to>
      <xdr:col>55</xdr:col>
      <xdr:colOff>0</xdr:colOff>
      <xdr:row>62</xdr:row>
      <xdr:rowOff>92913</xdr:rowOff>
    </xdr:to>
    <xdr:cxnSp macro="">
      <xdr:nvCxnSpPr>
        <xdr:cNvPr id="216" name="直線コネクタ 215">
          <a:extLst>
            <a:ext uri="{FF2B5EF4-FFF2-40B4-BE49-F238E27FC236}">
              <a16:creationId xmlns:a16="http://schemas.microsoft.com/office/drawing/2014/main" id="{5D72E74A-8E7A-4E2A-8632-A3DF15080EAD}"/>
            </a:ext>
          </a:extLst>
        </xdr:cNvPr>
        <xdr:cNvCxnSpPr/>
      </xdr:nvCxnSpPr>
      <xdr:spPr>
        <a:xfrm flipV="1">
          <a:off x="8496300" y="10481604"/>
          <a:ext cx="723900" cy="4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35804</xdr:rowOff>
    </xdr:from>
    <xdr:to>
      <xdr:col>46</xdr:col>
      <xdr:colOff>38100</xdr:colOff>
      <xdr:row>62</xdr:row>
      <xdr:rowOff>137404</xdr:rowOff>
    </xdr:to>
    <xdr:sp macro="" textlink="">
      <xdr:nvSpPr>
        <xdr:cNvPr id="217" name="楕円 216">
          <a:extLst>
            <a:ext uri="{FF2B5EF4-FFF2-40B4-BE49-F238E27FC236}">
              <a16:creationId xmlns:a16="http://schemas.microsoft.com/office/drawing/2014/main" id="{A2EF11BF-642F-44C1-826E-E6EF77EC6212}"/>
            </a:ext>
          </a:extLst>
        </xdr:cNvPr>
        <xdr:cNvSpPr/>
      </xdr:nvSpPr>
      <xdr:spPr>
        <a:xfrm>
          <a:off x="7670800" y="1042948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86604</xdr:rowOff>
    </xdr:from>
    <xdr:to>
      <xdr:col>50</xdr:col>
      <xdr:colOff>114300</xdr:colOff>
      <xdr:row>62</xdr:row>
      <xdr:rowOff>92913</xdr:rowOff>
    </xdr:to>
    <xdr:cxnSp macro="">
      <xdr:nvCxnSpPr>
        <xdr:cNvPr id="218" name="直線コネクタ 217">
          <a:extLst>
            <a:ext uri="{FF2B5EF4-FFF2-40B4-BE49-F238E27FC236}">
              <a16:creationId xmlns:a16="http://schemas.microsoft.com/office/drawing/2014/main" id="{5F89A21E-8369-4F42-98A8-B4C49EC491BC}"/>
            </a:ext>
          </a:extLst>
        </xdr:cNvPr>
        <xdr:cNvCxnSpPr/>
      </xdr:nvCxnSpPr>
      <xdr:spPr>
        <a:xfrm>
          <a:off x="7713980" y="10480284"/>
          <a:ext cx="782320" cy="6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43970</xdr:rowOff>
    </xdr:from>
    <xdr:ext cx="599010" cy="259045"/>
    <xdr:sp macro="" textlink="">
      <xdr:nvSpPr>
        <xdr:cNvPr id="219" name="n_1aveValue【橋りょう・トンネル】&#10;一人当たり有形固定資産（償却資産）額">
          <a:extLst>
            <a:ext uri="{FF2B5EF4-FFF2-40B4-BE49-F238E27FC236}">
              <a16:creationId xmlns:a16="http://schemas.microsoft.com/office/drawing/2014/main" id="{E140157B-1640-458D-8A48-B389C8379224}"/>
            </a:ext>
          </a:extLst>
        </xdr:cNvPr>
        <xdr:cNvSpPr txBox="1"/>
      </xdr:nvSpPr>
      <xdr:spPr>
        <a:xfrm>
          <a:off x="8214575" y="10605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66823</xdr:rowOff>
    </xdr:from>
    <xdr:ext cx="599010" cy="259045"/>
    <xdr:sp macro="" textlink="">
      <xdr:nvSpPr>
        <xdr:cNvPr id="220" name="n_2aveValue【橋りょう・トンネル】&#10;一人当たり有形固定資産（償却資産）額">
          <a:extLst>
            <a:ext uri="{FF2B5EF4-FFF2-40B4-BE49-F238E27FC236}">
              <a16:creationId xmlns:a16="http://schemas.microsoft.com/office/drawing/2014/main" id="{75270E6B-E946-4267-93C9-0BA969CC675E}"/>
            </a:ext>
          </a:extLst>
        </xdr:cNvPr>
        <xdr:cNvSpPr txBox="1"/>
      </xdr:nvSpPr>
      <xdr:spPr>
        <a:xfrm>
          <a:off x="7444955" y="10628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160240</xdr:rowOff>
    </xdr:from>
    <xdr:ext cx="599010" cy="259045"/>
    <xdr:sp macro="" textlink="">
      <xdr:nvSpPr>
        <xdr:cNvPr id="221" name="n_1mainValue【橋りょう・トンネル】&#10;一人当たり有形固定資産（償却資産）額">
          <a:extLst>
            <a:ext uri="{FF2B5EF4-FFF2-40B4-BE49-F238E27FC236}">
              <a16:creationId xmlns:a16="http://schemas.microsoft.com/office/drawing/2014/main" id="{9D29E4F0-B296-4023-A972-A4281A3872A0}"/>
            </a:ext>
          </a:extLst>
        </xdr:cNvPr>
        <xdr:cNvSpPr txBox="1"/>
      </xdr:nvSpPr>
      <xdr:spPr>
        <a:xfrm>
          <a:off x="8214575" y="10218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153931</xdr:rowOff>
    </xdr:from>
    <xdr:ext cx="599010" cy="259045"/>
    <xdr:sp macro="" textlink="">
      <xdr:nvSpPr>
        <xdr:cNvPr id="222" name="n_2mainValue【橋りょう・トンネル】&#10;一人当たり有形固定資産（償却資産）額">
          <a:extLst>
            <a:ext uri="{FF2B5EF4-FFF2-40B4-BE49-F238E27FC236}">
              <a16:creationId xmlns:a16="http://schemas.microsoft.com/office/drawing/2014/main" id="{D5FFB7E0-0E57-4C0F-AEFD-F7F7FF57A331}"/>
            </a:ext>
          </a:extLst>
        </xdr:cNvPr>
        <xdr:cNvSpPr txBox="1"/>
      </xdr:nvSpPr>
      <xdr:spPr>
        <a:xfrm>
          <a:off x="7444955" y="10212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3" name="正方形/長方形 222">
          <a:extLst>
            <a:ext uri="{FF2B5EF4-FFF2-40B4-BE49-F238E27FC236}">
              <a16:creationId xmlns:a16="http://schemas.microsoft.com/office/drawing/2014/main" id="{C5620C5E-F50E-43B2-8E4A-1B12C40C4775}"/>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4" name="正方形/長方形 223">
          <a:extLst>
            <a:ext uri="{FF2B5EF4-FFF2-40B4-BE49-F238E27FC236}">
              <a16:creationId xmlns:a16="http://schemas.microsoft.com/office/drawing/2014/main" id="{1CC9DB1E-DE16-4E1B-803D-9C8CC21CC9CD}"/>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5" name="正方形/長方形 224">
          <a:extLst>
            <a:ext uri="{FF2B5EF4-FFF2-40B4-BE49-F238E27FC236}">
              <a16:creationId xmlns:a16="http://schemas.microsoft.com/office/drawing/2014/main" id="{CC07880A-487E-42B0-9B0F-CD4758B942CB}"/>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6" name="正方形/長方形 225">
          <a:extLst>
            <a:ext uri="{FF2B5EF4-FFF2-40B4-BE49-F238E27FC236}">
              <a16:creationId xmlns:a16="http://schemas.microsoft.com/office/drawing/2014/main" id="{2FF104A4-3102-4E72-917E-730F2652E13F}"/>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7" name="正方形/長方形 226">
          <a:extLst>
            <a:ext uri="{FF2B5EF4-FFF2-40B4-BE49-F238E27FC236}">
              <a16:creationId xmlns:a16="http://schemas.microsoft.com/office/drawing/2014/main" id="{22D5687B-686B-4C57-9CE9-24BDC976C958}"/>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8" name="正方形/長方形 227">
          <a:extLst>
            <a:ext uri="{FF2B5EF4-FFF2-40B4-BE49-F238E27FC236}">
              <a16:creationId xmlns:a16="http://schemas.microsoft.com/office/drawing/2014/main" id="{C7A8D3FF-054B-4A70-9B27-13CB3C853A21}"/>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9" name="正方形/長方形 228">
          <a:extLst>
            <a:ext uri="{FF2B5EF4-FFF2-40B4-BE49-F238E27FC236}">
              <a16:creationId xmlns:a16="http://schemas.microsoft.com/office/drawing/2014/main" id="{32C5AFAE-BA40-42A1-9AFB-9DBDAA0BC7BB}"/>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0" name="正方形/長方形 229">
          <a:extLst>
            <a:ext uri="{FF2B5EF4-FFF2-40B4-BE49-F238E27FC236}">
              <a16:creationId xmlns:a16="http://schemas.microsoft.com/office/drawing/2014/main" id="{93D528B6-BED3-4EC3-BB73-1AF7E7644B21}"/>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1" name="テキスト ボックス 230">
          <a:extLst>
            <a:ext uri="{FF2B5EF4-FFF2-40B4-BE49-F238E27FC236}">
              <a16:creationId xmlns:a16="http://schemas.microsoft.com/office/drawing/2014/main" id="{8E618287-8EB3-4042-9659-4383FE00D049}"/>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2" name="直線コネクタ 231">
          <a:extLst>
            <a:ext uri="{FF2B5EF4-FFF2-40B4-BE49-F238E27FC236}">
              <a16:creationId xmlns:a16="http://schemas.microsoft.com/office/drawing/2014/main" id="{CAC53D26-E95E-48B2-B925-A3F9B6A6944F}"/>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3" name="テキスト ボックス 232">
          <a:extLst>
            <a:ext uri="{FF2B5EF4-FFF2-40B4-BE49-F238E27FC236}">
              <a16:creationId xmlns:a16="http://schemas.microsoft.com/office/drawing/2014/main" id="{9F191448-0B1E-4AFC-9BA0-2952037B29B5}"/>
            </a:ext>
          </a:extLst>
        </xdr:cNvPr>
        <xdr:cNvSpPr txBox="1"/>
      </xdr:nvSpPr>
      <xdr:spPr>
        <a:xfrm>
          <a:off x="377341" y="147624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4" name="直線コネクタ 233">
          <a:extLst>
            <a:ext uri="{FF2B5EF4-FFF2-40B4-BE49-F238E27FC236}">
              <a16:creationId xmlns:a16="http://schemas.microsoft.com/office/drawing/2014/main" id="{55FC6CD1-FBBE-461B-B77E-EB0A6EF343CF}"/>
            </a:ext>
          </a:extLst>
        </xdr:cNvPr>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5" name="テキスト ボックス 234">
          <a:extLst>
            <a:ext uri="{FF2B5EF4-FFF2-40B4-BE49-F238E27FC236}">
              <a16:creationId xmlns:a16="http://schemas.microsoft.com/office/drawing/2014/main" id="{A22AA664-9A87-469A-AC17-EB758F13661B}"/>
            </a:ext>
          </a:extLst>
        </xdr:cNvPr>
        <xdr:cNvSpPr txBox="1"/>
      </xdr:nvSpPr>
      <xdr:spPr>
        <a:xfrm>
          <a:off x="33608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6" name="直線コネクタ 235">
          <a:extLst>
            <a:ext uri="{FF2B5EF4-FFF2-40B4-BE49-F238E27FC236}">
              <a16:creationId xmlns:a16="http://schemas.microsoft.com/office/drawing/2014/main" id="{6952FA41-205A-4FB6-B767-6EB927B3C60E}"/>
            </a:ext>
          </a:extLst>
        </xdr:cNvPr>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7" name="テキスト ボックス 236">
          <a:extLst>
            <a:ext uri="{FF2B5EF4-FFF2-40B4-BE49-F238E27FC236}">
              <a16:creationId xmlns:a16="http://schemas.microsoft.com/office/drawing/2014/main" id="{345082C4-E78B-4C88-AEB9-F19EBAC6AF37}"/>
            </a:ext>
          </a:extLst>
        </xdr:cNvPr>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8" name="直線コネクタ 237">
          <a:extLst>
            <a:ext uri="{FF2B5EF4-FFF2-40B4-BE49-F238E27FC236}">
              <a16:creationId xmlns:a16="http://schemas.microsoft.com/office/drawing/2014/main" id="{7CBF223A-886B-4FD2-A1AA-E175836C343B}"/>
            </a:ext>
          </a:extLst>
        </xdr:cNvPr>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9" name="テキスト ボックス 238">
          <a:extLst>
            <a:ext uri="{FF2B5EF4-FFF2-40B4-BE49-F238E27FC236}">
              <a16:creationId xmlns:a16="http://schemas.microsoft.com/office/drawing/2014/main" id="{45EE22FA-775E-4C90-8623-6F79524CAEB6}"/>
            </a:ext>
          </a:extLst>
        </xdr:cNvPr>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0" name="直線コネクタ 239">
          <a:extLst>
            <a:ext uri="{FF2B5EF4-FFF2-40B4-BE49-F238E27FC236}">
              <a16:creationId xmlns:a16="http://schemas.microsoft.com/office/drawing/2014/main" id="{E62E3C71-2512-43BF-9967-8D4E832DE9EC}"/>
            </a:ext>
          </a:extLst>
        </xdr:cNvPr>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1" name="テキスト ボックス 240">
          <a:extLst>
            <a:ext uri="{FF2B5EF4-FFF2-40B4-BE49-F238E27FC236}">
              <a16:creationId xmlns:a16="http://schemas.microsoft.com/office/drawing/2014/main" id="{2EEA6A13-58E5-4B82-A5F1-E91360D31762}"/>
            </a:ext>
          </a:extLst>
        </xdr:cNvPr>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2" name="直線コネクタ 241">
          <a:extLst>
            <a:ext uri="{FF2B5EF4-FFF2-40B4-BE49-F238E27FC236}">
              <a16:creationId xmlns:a16="http://schemas.microsoft.com/office/drawing/2014/main" id="{69A8B491-8D22-4EE2-952B-BA9CC31AAB1C}"/>
            </a:ext>
          </a:extLst>
        </xdr:cNvPr>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3" name="テキスト ボックス 242">
          <a:extLst>
            <a:ext uri="{FF2B5EF4-FFF2-40B4-BE49-F238E27FC236}">
              <a16:creationId xmlns:a16="http://schemas.microsoft.com/office/drawing/2014/main" id="{67C15C87-5D81-41CA-9A1F-F19E698FBA8A}"/>
            </a:ext>
          </a:extLst>
        </xdr:cNvPr>
        <xdr:cNvSpPr txBox="1"/>
      </xdr:nvSpPr>
      <xdr:spPr>
        <a:xfrm>
          <a:off x="27196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4" name="直線コネクタ 243">
          <a:extLst>
            <a:ext uri="{FF2B5EF4-FFF2-40B4-BE49-F238E27FC236}">
              <a16:creationId xmlns:a16="http://schemas.microsoft.com/office/drawing/2014/main" id="{563CE65C-FB0F-4E36-9A2D-B56CA7CCBCEE}"/>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5" name="テキスト ボックス 244">
          <a:extLst>
            <a:ext uri="{FF2B5EF4-FFF2-40B4-BE49-F238E27FC236}">
              <a16:creationId xmlns:a16="http://schemas.microsoft.com/office/drawing/2014/main" id="{EFD2E523-45B5-488D-B238-DF3E81EA3DAD}"/>
            </a:ext>
          </a:extLst>
        </xdr:cNvPr>
        <xdr:cNvSpPr txBox="1"/>
      </xdr:nvSpPr>
      <xdr:spPr>
        <a:xfrm>
          <a:off x="27196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6" name="【公営住宅】&#10;有形固定資産減価償却率グラフ枠">
          <a:extLst>
            <a:ext uri="{FF2B5EF4-FFF2-40B4-BE49-F238E27FC236}">
              <a16:creationId xmlns:a16="http://schemas.microsoft.com/office/drawing/2014/main" id="{8E5187C6-20F5-40B1-A102-4DC0880CAE37}"/>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53339</xdr:rowOff>
    </xdr:from>
    <xdr:to>
      <xdr:col>24</xdr:col>
      <xdr:colOff>62865</xdr:colOff>
      <xdr:row>85</xdr:row>
      <xdr:rowOff>53339</xdr:rowOff>
    </xdr:to>
    <xdr:cxnSp macro="">
      <xdr:nvCxnSpPr>
        <xdr:cNvPr id="247" name="直線コネクタ 246">
          <a:extLst>
            <a:ext uri="{FF2B5EF4-FFF2-40B4-BE49-F238E27FC236}">
              <a16:creationId xmlns:a16="http://schemas.microsoft.com/office/drawing/2014/main" id="{C5E7DD10-6488-4DD1-B9CA-E61930014A26}"/>
            </a:ext>
          </a:extLst>
        </xdr:cNvPr>
        <xdr:cNvCxnSpPr/>
      </xdr:nvCxnSpPr>
      <xdr:spPr>
        <a:xfrm flipV="1">
          <a:off x="4086225" y="13129259"/>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57166</xdr:rowOff>
    </xdr:from>
    <xdr:ext cx="405111" cy="259045"/>
    <xdr:sp macro="" textlink="">
      <xdr:nvSpPr>
        <xdr:cNvPr id="248" name="【公営住宅】&#10;有形固定資産減価償却率最小値テキスト">
          <a:extLst>
            <a:ext uri="{FF2B5EF4-FFF2-40B4-BE49-F238E27FC236}">
              <a16:creationId xmlns:a16="http://schemas.microsoft.com/office/drawing/2014/main" id="{DFC43E7A-388E-465C-BB99-65D8D86ED5EA}"/>
            </a:ext>
          </a:extLst>
        </xdr:cNvPr>
        <xdr:cNvSpPr txBox="1"/>
      </xdr:nvSpPr>
      <xdr:spPr>
        <a:xfrm>
          <a:off x="4124960" y="1430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53339</xdr:rowOff>
    </xdr:from>
    <xdr:to>
      <xdr:col>24</xdr:col>
      <xdr:colOff>152400</xdr:colOff>
      <xdr:row>85</xdr:row>
      <xdr:rowOff>53339</xdr:rowOff>
    </xdr:to>
    <xdr:cxnSp macro="">
      <xdr:nvCxnSpPr>
        <xdr:cNvPr id="249" name="直線コネクタ 248">
          <a:extLst>
            <a:ext uri="{FF2B5EF4-FFF2-40B4-BE49-F238E27FC236}">
              <a16:creationId xmlns:a16="http://schemas.microsoft.com/office/drawing/2014/main" id="{A89DBC0F-A305-4CFE-A48F-7F6499EDBCDC}"/>
            </a:ext>
          </a:extLst>
        </xdr:cNvPr>
        <xdr:cNvCxnSpPr/>
      </xdr:nvCxnSpPr>
      <xdr:spPr>
        <a:xfrm>
          <a:off x="4020820" y="143027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xdr:rowOff>
    </xdr:from>
    <xdr:ext cx="405111" cy="259045"/>
    <xdr:sp macro="" textlink="">
      <xdr:nvSpPr>
        <xdr:cNvPr id="250" name="【公営住宅】&#10;有形固定資産減価償却率最大値テキスト">
          <a:extLst>
            <a:ext uri="{FF2B5EF4-FFF2-40B4-BE49-F238E27FC236}">
              <a16:creationId xmlns:a16="http://schemas.microsoft.com/office/drawing/2014/main" id="{3D13720D-3FF9-4162-AE5D-3A16C951A198}"/>
            </a:ext>
          </a:extLst>
        </xdr:cNvPr>
        <xdr:cNvSpPr txBox="1"/>
      </xdr:nvSpPr>
      <xdr:spPr>
        <a:xfrm>
          <a:off x="4124960" y="12908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53339</xdr:rowOff>
    </xdr:from>
    <xdr:to>
      <xdr:col>24</xdr:col>
      <xdr:colOff>152400</xdr:colOff>
      <xdr:row>78</xdr:row>
      <xdr:rowOff>53339</xdr:rowOff>
    </xdr:to>
    <xdr:cxnSp macro="">
      <xdr:nvCxnSpPr>
        <xdr:cNvPr id="251" name="直線コネクタ 250">
          <a:extLst>
            <a:ext uri="{FF2B5EF4-FFF2-40B4-BE49-F238E27FC236}">
              <a16:creationId xmlns:a16="http://schemas.microsoft.com/office/drawing/2014/main" id="{2F6A58C1-360C-4A05-A825-DE2E1B355A9E}"/>
            </a:ext>
          </a:extLst>
        </xdr:cNvPr>
        <xdr:cNvCxnSpPr/>
      </xdr:nvCxnSpPr>
      <xdr:spPr>
        <a:xfrm>
          <a:off x="4020820" y="131292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144797</xdr:rowOff>
    </xdr:from>
    <xdr:ext cx="405111" cy="259045"/>
    <xdr:sp macro="" textlink="">
      <xdr:nvSpPr>
        <xdr:cNvPr id="252" name="【公営住宅】&#10;有形固定資産減価償却率平均値テキスト">
          <a:extLst>
            <a:ext uri="{FF2B5EF4-FFF2-40B4-BE49-F238E27FC236}">
              <a16:creationId xmlns:a16="http://schemas.microsoft.com/office/drawing/2014/main" id="{82C30F7C-9672-4FEA-9354-5EF72E5A87DF}"/>
            </a:ext>
          </a:extLst>
        </xdr:cNvPr>
        <xdr:cNvSpPr txBox="1"/>
      </xdr:nvSpPr>
      <xdr:spPr>
        <a:xfrm>
          <a:off x="4124960" y="13555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166370</xdr:rowOff>
    </xdr:from>
    <xdr:to>
      <xdr:col>24</xdr:col>
      <xdr:colOff>114300</xdr:colOff>
      <xdr:row>81</xdr:row>
      <xdr:rowOff>96520</xdr:rowOff>
    </xdr:to>
    <xdr:sp macro="" textlink="">
      <xdr:nvSpPr>
        <xdr:cNvPr id="253" name="フローチャート: 判断 252">
          <a:extLst>
            <a:ext uri="{FF2B5EF4-FFF2-40B4-BE49-F238E27FC236}">
              <a16:creationId xmlns:a16="http://schemas.microsoft.com/office/drawing/2014/main" id="{B8502F12-86B9-40F0-B1C4-41BB25AA39FC}"/>
            </a:ext>
          </a:extLst>
        </xdr:cNvPr>
        <xdr:cNvSpPr/>
      </xdr:nvSpPr>
      <xdr:spPr>
        <a:xfrm>
          <a:off x="4036060" y="135775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57786</xdr:rowOff>
    </xdr:from>
    <xdr:to>
      <xdr:col>20</xdr:col>
      <xdr:colOff>38100</xdr:colOff>
      <xdr:row>81</xdr:row>
      <xdr:rowOff>159386</xdr:rowOff>
    </xdr:to>
    <xdr:sp macro="" textlink="">
      <xdr:nvSpPr>
        <xdr:cNvPr id="254" name="フローチャート: 判断 253">
          <a:extLst>
            <a:ext uri="{FF2B5EF4-FFF2-40B4-BE49-F238E27FC236}">
              <a16:creationId xmlns:a16="http://schemas.microsoft.com/office/drawing/2014/main" id="{22E6DD75-C40B-48A2-BCCD-FC48931E7C26}"/>
            </a:ext>
          </a:extLst>
        </xdr:cNvPr>
        <xdr:cNvSpPr/>
      </xdr:nvSpPr>
      <xdr:spPr>
        <a:xfrm>
          <a:off x="3312160" y="1363662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52070</xdr:rowOff>
    </xdr:from>
    <xdr:to>
      <xdr:col>15</xdr:col>
      <xdr:colOff>101600</xdr:colOff>
      <xdr:row>81</xdr:row>
      <xdr:rowOff>153670</xdr:rowOff>
    </xdr:to>
    <xdr:sp macro="" textlink="">
      <xdr:nvSpPr>
        <xdr:cNvPr id="255" name="フローチャート: 判断 254">
          <a:extLst>
            <a:ext uri="{FF2B5EF4-FFF2-40B4-BE49-F238E27FC236}">
              <a16:creationId xmlns:a16="http://schemas.microsoft.com/office/drawing/2014/main" id="{B7A08903-A511-4A05-8ACB-E0DA223B11C7}"/>
            </a:ext>
          </a:extLst>
        </xdr:cNvPr>
        <xdr:cNvSpPr/>
      </xdr:nvSpPr>
      <xdr:spPr>
        <a:xfrm>
          <a:off x="2514600" y="13630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BCFE342A-8E1A-4021-B078-55AA5B6CC277}"/>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9FCB6A66-34DC-4CC4-BA53-5CE897DD61FA}"/>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783B0EDF-1941-4B5A-ADAA-78B32E729EC9}"/>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0036E498-B00B-441A-AD70-F68CE70588A8}"/>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822A6BF8-033E-46FF-AC2D-3A7972618AD4}"/>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149225</xdr:rowOff>
    </xdr:from>
    <xdr:to>
      <xdr:col>24</xdr:col>
      <xdr:colOff>114300</xdr:colOff>
      <xdr:row>80</xdr:row>
      <xdr:rowOff>79375</xdr:rowOff>
    </xdr:to>
    <xdr:sp macro="" textlink="">
      <xdr:nvSpPr>
        <xdr:cNvPr id="261" name="楕円 260">
          <a:extLst>
            <a:ext uri="{FF2B5EF4-FFF2-40B4-BE49-F238E27FC236}">
              <a16:creationId xmlns:a16="http://schemas.microsoft.com/office/drawing/2014/main" id="{F278ACC4-6E2E-4068-8E25-66C05610236D}"/>
            </a:ext>
          </a:extLst>
        </xdr:cNvPr>
        <xdr:cNvSpPr/>
      </xdr:nvSpPr>
      <xdr:spPr>
        <a:xfrm>
          <a:off x="4036060" y="133927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652</xdr:rowOff>
    </xdr:from>
    <xdr:ext cx="405111" cy="259045"/>
    <xdr:sp macro="" textlink="">
      <xdr:nvSpPr>
        <xdr:cNvPr id="262" name="【公営住宅】&#10;有形固定資産減価償却率該当値テキスト">
          <a:extLst>
            <a:ext uri="{FF2B5EF4-FFF2-40B4-BE49-F238E27FC236}">
              <a16:creationId xmlns:a16="http://schemas.microsoft.com/office/drawing/2014/main" id="{5858A10F-0F19-487D-BDA6-4BBBAEDDB9A1}"/>
            </a:ext>
          </a:extLst>
        </xdr:cNvPr>
        <xdr:cNvSpPr txBox="1"/>
      </xdr:nvSpPr>
      <xdr:spPr>
        <a:xfrm>
          <a:off x="4124960" y="13244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8255</xdr:rowOff>
    </xdr:from>
    <xdr:to>
      <xdr:col>20</xdr:col>
      <xdr:colOff>38100</xdr:colOff>
      <xdr:row>80</xdr:row>
      <xdr:rowOff>109855</xdr:rowOff>
    </xdr:to>
    <xdr:sp macro="" textlink="">
      <xdr:nvSpPr>
        <xdr:cNvPr id="263" name="楕円 262">
          <a:extLst>
            <a:ext uri="{FF2B5EF4-FFF2-40B4-BE49-F238E27FC236}">
              <a16:creationId xmlns:a16="http://schemas.microsoft.com/office/drawing/2014/main" id="{B8A5974A-DB2D-4B66-8337-B038D5A24BC5}"/>
            </a:ext>
          </a:extLst>
        </xdr:cNvPr>
        <xdr:cNvSpPr/>
      </xdr:nvSpPr>
      <xdr:spPr>
        <a:xfrm>
          <a:off x="3312160" y="1341945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28575</xdr:rowOff>
    </xdr:from>
    <xdr:to>
      <xdr:col>24</xdr:col>
      <xdr:colOff>63500</xdr:colOff>
      <xdr:row>80</xdr:row>
      <xdr:rowOff>59055</xdr:rowOff>
    </xdr:to>
    <xdr:cxnSp macro="">
      <xdr:nvCxnSpPr>
        <xdr:cNvPr id="264" name="直線コネクタ 263">
          <a:extLst>
            <a:ext uri="{FF2B5EF4-FFF2-40B4-BE49-F238E27FC236}">
              <a16:creationId xmlns:a16="http://schemas.microsoft.com/office/drawing/2014/main" id="{E805FF1D-404F-4902-ACE3-EC1D75F44100}"/>
            </a:ext>
          </a:extLst>
        </xdr:cNvPr>
        <xdr:cNvCxnSpPr/>
      </xdr:nvCxnSpPr>
      <xdr:spPr>
        <a:xfrm flipV="1">
          <a:off x="3355340" y="13439775"/>
          <a:ext cx="73152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38736</xdr:rowOff>
    </xdr:from>
    <xdr:to>
      <xdr:col>15</xdr:col>
      <xdr:colOff>101600</xdr:colOff>
      <xdr:row>80</xdr:row>
      <xdr:rowOff>140336</xdr:rowOff>
    </xdr:to>
    <xdr:sp macro="" textlink="">
      <xdr:nvSpPr>
        <xdr:cNvPr id="265" name="楕円 264">
          <a:extLst>
            <a:ext uri="{FF2B5EF4-FFF2-40B4-BE49-F238E27FC236}">
              <a16:creationId xmlns:a16="http://schemas.microsoft.com/office/drawing/2014/main" id="{2D2E6C27-149A-42BB-9ED0-4EA332B2E83A}"/>
            </a:ext>
          </a:extLst>
        </xdr:cNvPr>
        <xdr:cNvSpPr/>
      </xdr:nvSpPr>
      <xdr:spPr>
        <a:xfrm>
          <a:off x="2514600" y="1344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59055</xdr:rowOff>
    </xdr:from>
    <xdr:to>
      <xdr:col>19</xdr:col>
      <xdr:colOff>177800</xdr:colOff>
      <xdr:row>80</xdr:row>
      <xdr:rowOff>89536</xdr:rowOff>
    </xdr:to>
    <xdr:cxnSp macro="">
      <xdr:nvCxnSpPr>
        <xdr:cNvPr id="266" name="直線コネクタ 265">
          <a:extLst>
            <a:ext uri="{FF2B5EF4-FFF2-40B4-BE49-F238E27FC236}">
              <a16:creationId xmlns:a16="http://schemas.microsoft.com/office/drawing/2014/main" id="{8CD587AD-0A05-475A-8C65-4330D7EAED3D}"/>
            </a:ext>
          </a:extLst>
        </xdr:cNvPr>
        <xdr:cNvCxnSpPr/>
      </xdr:nvCxnSpPr>
      <xdr:spPr>
        <a:xfrm flipV="1">
          <a:off x="2565400" y="13470255"/>
          <a:ext cx="78994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150513</xdr:rowOff>
    </xdr:from>
    <xdr:ext cx="405111" cy="259045"/>
    <xdr:sp macro="" textlink="">
      <xdr:nvSpPr>
        <xdr:cNvPr id="267" name="n_1aveValue【公営住宅】&#10;有形固定資産減価償却率">
          <a:extLst>
            <a:ext uri="{FF2B5EF4-FFF2-40B4-BE49-F238E27FC236}">
              <a16:creationId xmlns:a16="http://schemas.microsoft.com/office/drawing/2014/main" id="{6F7FA285-1089-482B-AB5B-7A3F64EC7A85}"/>
            </a:ext>
          </a:extLst>
        </xdr:cNvPr>
        <xdr:cNvSpPr txBox="1"/>
      </xdr:nvSpPr>
      <xdr:spPr>
        <a:xfrm>
          <a:off x="3170564" y="1372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144797</xdr:rowOff>
    </xdr:from>
    <xdr:ext cx="405111" cy="259045"/>
    <xdr:sp macro="" textlink="">
      <xdr:nvSpPr>
        <xdr:cNvPr id="268" name="n_2aveValue【公営住宅】&#10;有形固定資産減価償却率">
          <a:extLst>
            <a:ext uri="{FF2B5EF4-FFF2-40B4-BE49-F238E27FC236}">
              <a16:creationId xmlns:a16="http://schemas.microsoft.com/office/drawing/2014/main" id="{79747CC7-370B-4F59-B47D-47606217FFD6}"/>
            </a:ext>
          </a:extLst>
        </xdr:cNvPr>
        <xdr:cNvSpPr txBox="1"/>
      </xdr:nvSpPr>
      <xdr:spPr>
        <a:xfrm>
          <a:off x="2385704" y="13723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126382</xdr:rowOff>
    </xdr:from>
    <xdr:ext cx="405111" cy="259045"/>
    <xdr:sp macro="" textlink="">
      <xdr:nvSpPr>
        <xdr:cNvPr id="269" name="n_1mainValue【公営住宅】&#10;有形固定資産減価償却率">
          <a:extLst>
            <a:ext uri="{FF2B5EF4-FFF2-40B4-BE49-F238E27FC236}">
              <a16:creationId xmlns:a16="http://schemas.microsoft.com/office/drawing/2014/main" id="{F509E453-3802-43F4-B0DA-602B0D2E0264}"/>
            </a:ext>
          </a:extLst>
        </xdr:cNvPr>
        <xdr:cNvSpPr txBox="1"/>
      </xdr:nvSpPr>
      <xdr:spPr>
        <a:xfrm>
          <a:off x="3170564" y="1320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156863</xdr:rowOff>
    </xdr:from>
    <xdr:ext cx="405111" cy="259045"/>
    <xdr:sp macro="" textlink="">
      <xdr:nvSpPr>
        <xdr:cNvPr id="270" name="n_2mainValue【公営住宅】&#10;有形固定資産減価償却率">
          <a:extLst>
            <a:ext uri="{FF2B5EF4-FFF2-40B4-BE49-F238E27FC236}">
              <a16:creationId xmlns:a16="http://schemas.microsoft.com/office/drawing/2014/main" id="{954F0A54-94DE-4E7E-90A0-D0C20165A5DC}"/>
            </a:ext>
          </a:extLst>
        </xdr:cNvPr>
        <xdr:cNvSpPr txBox="1"/>
      </xdr:nvSpPr>
      <xdr:spPr>
        <a:xfrm>
          <a:off x="2385704" y="13232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1" name="正方形/長方形 270">
          <a:extLst>
            <a:ext uri="{FF2B5EF4-FFF2-40B4-BE49-F238E27FC236}">
              <a16:creationId xmlns:a16="http://schemas.microsoft.com/office/drawing/2014/main" id="{C347F81B-132C-4327-94B5-F4F62864F3C8}"/>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2" name="正方形/長方形 271">
          <a:extLst>
            <a:ext uri="{FF2B5EF4-FFF2-40B4-BE49-F238E27FC236}">
              <a16:creationId xmlns:a16="http://schemas.microsoft.com/office/drawing/2014/main" id="{47E314A3-922F-47A0-9719-35EE74802DC9}"/>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3" name="正方形/長方形 272">
          <a:extLst>
            <a:ext uri="{FF2B5EF4-FFF2-40B4-BE49-F238E27FC236}">
              <a16:creationId xmlns:a16="http://schemas.microsoft.com/office/drawing/2014/main" id="{76095124-4DB7-42B8-98A4-AF25F75CB069}"/>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4" name="正方形/長方形 273">
          <a:extLst>
            <a:ext uri="{FF2B5EF4-FFF2-40B4-BE49-F238E27FC236}">
              <a16:creationId xmlns:a16="http://schemas.microsoft.com/office/drawing/2014/main" id="{BDFC23FF-922B-4F17-8419-44612417C549}"/>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5" name="正方形/長方形 274">
          <a:extLst>
            <a:ext uri="{FF2B5EF4-FFF2-40B4-BE49-F238E27FC236}">
              <a16:creationId xmlns:a16="http://schemas.microsoft.com/office/drawing/2014/main" id="{10DC8BE0-6F45-4EA1-819D-DED65531F884}"/>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6" name="正方形/長方形 275">
          <a:extLst>
            <a:ext uri="{FF2B5EF4-FFF2-40B4-BE49-F238E27FC236}">
              <a16:creationId xmlns:a16="http://schemas.microsoft.com/office/drawing/2014/main" id="{DA28682E-A686-4BB8-9FF4-08D04EC08072}"/>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7" name="正方形/長方形 276">
          <a:extLst>
            <a:ext uri="{FF2B5EF4-FFF2-40B4-BE49-F238E27FC236}">
              <a16:creationId xmlns:a16="http://schemas.microsoft.com/office/drawing/2014/main" id="{352C283D-4710-4C0A-8117-442BB5081167}"/>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8" name="正方形/長方形 277">
          <a:extLst>
            <a:ext uri="{FF2B5EF4-FFF2-40B4-BE49-F238E27FC236}">
              <a16:creationId xmlns:a16="http://schemas.microsoft.com/office/drawing/2014/main" id="{6E73150D-DB19-4E82-B78B-E5077CD7741B}"/>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9" name="テキスト ボックス 278">
          <a:extLst>
            <a:ext uri="{FF2B5EF4-FFF2-40B4-BE49-F238E27FC236}">
              <a16:creationId xmlns:a16="http://schemas.microsoft.com/office/drawing/2014/main" id="{CD84C640-5313-4295-9389-98EDCCBDB55C}"/>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0" name="直線コネクタ 279">
          <a:extLst>
            <a:ext uri="{FF2B5EF4-FFF2-40B4-BE49-F238E27FC236}">
              <a16:creationId xmlns:a16="http://schemas.microsoft.com/office/drawing/2014/main" id="{3C40CBD1-5C77-4EFD-A140-B3F3B8DC8AA1}"/>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1" name="直線コネクタ 280">
          <a:extLst>
            <a:ext uri="{FF2B5EF4-FFF2-40B4-BE49-F238E27FC236}">
              <a16:creationId xmlns:a16="http://schemas.microsoft.com/office/drawing/2014/main" id="{F9D7F9BC-351E-4391-AB83-D2F27AC24523}"/>
            </a:ext>
          </a:extLst>
        </xdr:cNvPr>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2" name="テキスト ボックス 281">
          <a:extLst>
            <a:ext uri="{FF2B5EF4-FFF2-40B4-BE49-F238E27FC236}">
              <a16:creationId xmlns:a16="http://schemas.microsoft.com/office/drawing/2014/main" id="{A7A81606-398D-4FC5-9B0D-ABC16E5E4633}"/>
            </a:ext>
          </a:extLst>
        </xdr:cNvPr>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3" name="直線コネクタ 282">
          <a:extLst>
            <a:ext uri="{FF2B5EF4-FFF2-40B4-BE49-F238E27FC236}">
              <a16:creationId xmlns:a16="http://schemas.microsoft.com/office/drawing/2014/main" id="{78AC5BDB-8342-40CE-844B-0DC273552C9E}"/>
            </a:ext>
          </a:extLst>
        </xdr:cNvPr>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4" name="テキスト ボックス 283">
          <a:extLst>
            <a:ext uri="{FF2B5EF4-FFF2-40B4-BE49-F238E27FC236}">
              <a16:creationId xmlns:a16="http://schemas.microsoft.com/office/drawing/2014/main" id="{0B578384-53AA-4928-9F13-D41CDCEC6D12}"/>
            </a:ext>
          </a:extLst>
        </xdr:cNvPr>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5" name="直線コネクタ 284">
          <a:extLst>
            <a:ext uri="{FF2B5EF4-FFF2-40B4-BE49-F238E27FC236}">
              <a16:creationId xmlns:a16="http://schemas.microsoft.com/office/drawing/2014/main" id="{31B306D8-76D5-4039-A7BF-09A41FFDC9F8}"/>
            </a:ext>
          </a:extLst>
        </xdr:cNvPr>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6" name="テキスト ボックス 285">
          <a:extLst>
            <a:ext uri="{FF2B5EF4-FFF2-40B4-BE49-F238E27FC236}">
              <a16:creationId xmlns:a16="http://schemas.microsoft.com/office/drawing/2014/main" id="{9B2FA0E5-55AA-4030-B267-79D6EB0F26BB}"/>
            </a:ext>
          </a:extLst>
        </xdr:cNvPr>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7" name="直線コネクタ 286">
          <a:extLst>
            <a:ext uri="{FF2B5EF4-FFF2-40B4-BE49-F238E27FC236}">
              <a16:creationId xmlns:a16="http://schemas.microsoft.com/office/drawing/2014/main" id="{67BD6C0B-44D3-4E90-97B2-6EA8325156FC}"/>
            </a:ext>
          </a:extLst>
        </xdr:cNvPr>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8" name="テキスト ボックス 287">
          <a:extLst>
            <a:ext uri="{FF2B5EF4-FFF2-40B4-BE49-F238E27FC236}">
              <a16:creationId xmlns:a16="http://schemas.microsoft.com/office/drawing/2014/main" id="{59183B2C-8CC5-4E83-89DC-BF0852734644}"/>
            </a:ext>
          </a:extLst>
        </xdr:cNvPr>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9" name="直線コネクタ 288">
          <a:extLst>
            <a:ext uri="{FF2B5EF4-FFF2-40B4-BE49-F238E27FC236}">
              <a16:creationId xmlns:a16="http://schemas.microsoft.com/office/drawing/2014/main" id="{6738F176-9BEB-4280-B3BD-5598BA81A818}"/>
            </a:ext>
          </a:extLst>
        </xdr:cNvPr>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0" name="テキスト ボックス 289">
          <a:extLst>
            <a:ext uri="{FF2B5EF4-FFF2-40B4-BE49-F238E27FC236}">
              <a16:creationId xmlns:a16="http://schemas.microsoft.com/office/drawing/2014/main" id="{B5885B0A-4249-4A2C-ADE5-AAB43BF865B1}"/>
            </a:ext>
          </a:extLst>
        </xdr:cNvPr>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1" name="直線コネクタ 290">
          <a:extLst>
            <a:ext uri="{FF2B5EF4-FFF2-40B4-BE49-F238E27FC236}">
              <a16:creationId xmlns:a16="http://schemas.microsoft.com/office/drawing/2014/main" id="{15BFAAC1-6005-4E87-863E-E8D7230F0FA7}"/>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2" name="テキスト ボックス 291">
          <a:extLst>
            <a:ext uri="{FF2B5EF4-FFF2-40B4-BE49-F238E27FC236}">
              <a16:creationId xmlns:a16="http://schemas.microsoft.com/office/drawing/2014/main" id="{453E5F07-66F5-478B-86B2-146B45E04094}"/>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3" name="【公営住宅】&#10;一人当たり面積グラフ枠">
          <a:extLst>
            <a:ext uri="{FF2B5EF4-FFF2-40B4-BE49-F238E27FC236}">
              <a16:creationId xmlns:a16="http://schemas.microsoft.com/office/drawing/2014/main" id="{080B20EC-BEC2-4BC2-A1CC-0E714655AD08}"/>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157735</xdr:rowOff>
    </xdr:from>
    <xdr:to>
      <xdr:col>54</xdr:col>
      <xdr:colOff>189865</xdr:colOff>
      <xdr:row>86</xdr:row>
      <xdr:rowOff>99061</xdr:rowOff>
    </xdr:to>
    <xdr:cxnSp macro="">
      <xdr:nvCxnSpPr>
        <xdr:cNvPr id="294" name="直線コネクタ 293">
          <a:extLst>
            <a:ext uri="{FF2B5EF4-FFF2-40B4-BE49-F238E27FC236}">
              <a16:creationId xmlns:a16="http://schemas.microsoft.com/office/drawing/2014/main" id="{385C09EF-5643-4089-9EB2-03AF005CF9CF}"/>
            </a:ext>
          </a:extLst>
        </xdr:cNvPr>
        <xdr:cNvCxnSpPr/>
      </xdr:nvCxnSpPr>
      <xdr:spPr>
        <a:xfrm flipV="1">
          <a:off x="9219565" y="13066015"/>
          <a:ext cx="0" cy="1450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295" name="【公営住宅】&#10;一人当たり面積最小値テキスト">
          <a:extLst>
            <a:ext uri="{FF2B5EF4-FFF2-40B4-BE49-F238E27FC236}">
              <a16:creationId xmlns:a16="http://schemas.microsoft.com/office/drawing/2014/main" id="{F66CA78B-10E2-40BE-86DB-AA884D6708F3}"/>
            </a:ext>
          </a:extLst>
        </xdr:cNvPr>
        <xdr:cNvSpPr txBox="1"/>
      </xdr:nvSpPr>
      <xdr:spPr>
        <a:xfrm>
          <a:off x="9258300" y="14519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296" name="直線コネクタ 295">
          <a:extLst>
            <a:ext uri="{FF2B5EF4-FFF2-40B4-BE49-F238E27FC236}">
              <a16:creationId xmlns:a16="http://schemas.microsoft.com/office/drawing/2014/main" id="{1886F8B8-A467-4B5F-A8A9-F5422BD56E68}"/>
            </a:ext>
          </a:extLst>
        </xdr:cNvPr>
        <xdr:cNvCxnSpPr/>
      </xdr:nvCxnSpPr>
      <xdr:spPr>
        <a:xfrm>
          <a:off x="9154160" y="1451610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104412</xdr:rowOff>
    </xdr:from>
    <xdr:ext cx="469744" cy="259045"/>
    <xdr:sp macro="" textlink="">
      <xdr:nvSpPr>
        <xdr:cNvPr id="297" name="【公営住宅】&#10;一人当たり面積最大値テキスト">
          <a:extLst>
            <a:ext uri="{FF2B5EF4-FFF2-40B4-BE49-F238E27FC236}">
              <a16:creationId xmlns:a16="http://schemas.microsoft.com/office/drawing/2014/main" id="{3474B446-D26B-4CE4-9EBD-3CE3BCF38606}"/>
            </a:ext>
          </a:extLst>
        </xdr:cNvPr>
        <xdr:cNvSpPr txBox="1"/>
      </xdr:nvSpPr>
      <xdr:spPr>
        <a:xfrm>
          <a:off x="9258300" y="12845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157735</xdr:rowOff>
    </xdr:from>
    <xdr:to>
      <xdr:col>55</xdr:col>
      <xdr:colOff>88900</xdr:colOff>
      <xdr:row>77</xdr:row>
      <xdr:rowOff>157735</xdr:rowOff>
    </xdr:to>
    <xdr:cxnSp macro="">
      <xdr:nvCxnSpPr>
        <xdr:cNvPr id="298" name="直線コネクタ 297">
          <a:extLst>
            <a:ext uri="{FF2B5EF4-FFF2-40B4-BE49-F238E27FC236}">
              <a16:creationId xmlns:a16="http://schemas.microsoft.com/office/drawing/2014/main" id="{E185EA6D-9A90-46CA-9B01-030BD8FF266E}"/>
            </a:ext>
          </a:extLst>
        </xdr:cNvPr>
        <xdr:cNvCxnSpPr/>
      </xdr:nvCxnSpPr>
      <xdr:spPr>
        <a:xfrm>
          <a:off x="9154160" y="130660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54881</xdr:rowOff>
    </xdr:from>
    <xdr:ext cx="469744" cy="259045"/>
    <xdr:sp macro="" textlink="">
      <xdr:nvSpPr>
        <xdr:cNvPr id="299" name="【公営住宅】&#10;一人当たり面積平均値テキスト">
          <a:extLst>
            <a:ext uri="{FF2B5EF4-FFF2-40B4-BE49-F238E27FC236}">
              <a16:creationId xmlns:a16="http://schemas.microsoft.com/office/drawing/2014/main" id="{503FEC6C-2458-4BF0-BA69-2CC846F107C5}"/>
            </a:ext>
          </a:extLst>
        </xdr:cNvPr>
        <xdr:cNvSpPr txBox="1"/>
      </xdr:nvSpPr>
      <xdr:spPr>
        <a:xfrm>
          <a:off x="9258300" y="139690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76454</xdr:rowOff>
    </xdr:from>
    <xdr:to>
      <xdr:col>55</xdr:col>
      <xdr:colOff>50800</xdr:colOff>
      <xdr:row>84</xdr:row>
      <xdr:rowOff>6604</xdr:rowOff>
    </xdr:to>
    <xdr:sp macro="" textlink="">
      <xdr:nvSpPr>
        <xdr:cNvPr id="300" name="フローチャート: 判断 299">
          <a:extLst>
            <a:ext uri="{FF2B5EF4-FFF2-40B4-BE49-F238E27FC236}">
              <a16:creationId xmlns:a16="http://schemas.microsoft.com/office/drawing/2014/main" id="{F54EB492-0184-43CB-8A56-FF551D13EB46}"/>
            </a:ext>
          </a:extLst>
        </xdr:cNvPr>
        <xdr:cNvSpPr/>
      </xdr:nvSpPr>
      <xdr:spPr>
        <a:xfrm>
          <a:off x="9192260" y="1399057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43687</xdr:rowOff>
    </xdr:from>
    <xdr:to>
      <xdr:col>50</xdr:col>
      <xdr:colOff>165100</xdr:colOff>
      <xdr:row>83</xdr:row>
      <xdr:rowOff>145287</xdr:rowOff>
    </xdr:to>
    <xdr:sp macro="" textlink="">
      <xdr:nvSpPr>
        <xdr:cNvPr id="301" name="フローチャート: 判断 300">
          <a:extLst>
            <a:ext uri="{FF2B5EF4-FFF2-40B4-BE49-F238E27FC236}">
              <a16:creationId xmlns:a16="http://schemas.microsoft.com/office/drawing/2014/main" id="{3AEF59C0-89CD-4870-B9E8-959C0FFC3EC2}"/>
            </a:ext>
          </a:extLst>
        </xdr:cNvPr>
        <xdr:cNvSpPr/>
      </xdr:nvSpPr>
      <xdr:spPr>
        <a:xfrm>
          <a:off x="8445500" y="13957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72644</xdr:rowOff>
    </xdr:from>
    <xdr:to>
      <xdr:col>46</xdr:col>
      <xdr:colOff>38100</xdr:colOff>
      <xdr:row>84</xdr:row>
      <xdr:rowOff>2794</xdr:rowOff>
    </xdr:to>
    <xdr:sp macro="" textlink="">
      <xdr:nvSpPr>
        <xdr:cNvPr id="302" name="フローチャート: 判断 301">
          <a:extLst>
            <a:ext uri="{FF2B5EF4-FFF2-40B4-BE49-F238E27FC236}">
              <a16:creationId xmlns:a16="http://schemas.microsoft.com/office/drawing/2014/main" id="{7DEAFAFA-07CE-41B8-BB17-055074AD9720}"/>
            </a:ext>
          </a:extLst>
        </xdr:cNvPr>
        <xdr:cNvSpPr/>
      </xdr:nvSpPr>
      <xdr:spPr>
        <a:xfrm>
          <a:off x="7670800" y="1398676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BFAF363C-5F03-4FF7-AD36-C1C341B14214}"/>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6B43E493-2629-4C69-9612-E8CE32D49049}"/>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5ACE4EB6-391E-40B7-A1C6-E9B1546B53A8}"/>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5E63780B-0236-41EF-81D6-F20532940938}"/>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id="{B2090FCB-0EBA-4666-95F7-3A1795197647}"/>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12446</xdr:rowOff>
    </xdr:from>
    <xdr:to>
      <xdr:col>55</xdr:col>
      <xdr:colOff>50800</xdr:colOff>
      <xdr:row>81</xdr:row>
      <xdr:rowOff>114046</xdr:rowOff>
    </xdr:to>
    <xdr:sp macro="" textlink="">
      <xdr:nvSpPr>
        <xdr:cNvPr id="308" name="楕円 307">
          <a:extLst>
            <a:ext uri="{FF2B5EF4-FFF2-40B4-BE49-F238E27FC236}">
              <a16:creationId xmlns:a16="http://schemas.microsoft.com/office/drawing/2014/main" id="{EDDC85C1-7139-40C1-8A7D-BF4A4D1D8FD7}"/>
            </a:ext>
          </a:extLst>
        </xdr:cNvPr>
        <xdr:cNvSpPr/>
      </xdr:nvSpPr>
      <xdr:spPr>
        <a:xfrm>
          <a:off x="9192260" y="1359128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35323</xdr:rowOff>
    </xdr:from>
    <xdr:ext cx="469744" cy="259045"/>
    <xdr:sp macro="" textlink="">
      <xdr:nvSpPr>
        <xdr:cNvPr id="309" name="【公営住宅】&#10;一人当たり面積該当値テキスト">
          <a:extLst>
            <a:ext uri="{FF2B5EF4-FFF2-40B4-BE49-F238E27FC236}">
              <a16:creationId xmlns:a16="http://schemas.microsoft.com/office/drawing/2014/main" id="{2DF8A160-A3E1-4EB5-B41A-7D4338DD5F7D}"/>
            </a:ext>
          </a:extLst>
        </xdr:cNvPr>
        <xdr:cNvSpPr txBox="1"/>
      </xdr:nvSpPr>
      <xdr:spPr>
        <a:xfrm>
          <a:off x="9258300" y="13446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24637</xdr:rowOff>
    </xdr:from>
    <xdr:to>
      <xdr:col>50</xdr:col>
      <xdr:colOff>165100</xdr:colOff>
      <xdr:row>81</xdr:row>
      <xdr:rowOff>126237</xdr:rowOff>
    </xdr:to>
    <xdr:sp macro="" textlink="">
      <xdr:nvSpPr>
        <xdr:cNvPr id="310" name="楕円 309">
          <a:extLst>
            <a:ext uri="{FF2B5EF4-FFF2-40B4-BE49-F238E27FC236}">
              <a16:creationId xmlns:a16="http://schemas.microsoft.com/office/drawing/2014/main" id="{1369CC2C-6713-4921-BB14-3AFB306357BC}"/>
            </a:ext>
          </a:extLst>
        </xdr:cNvPr>
        <xdr:cNvSpPr/>
      </xdr:nvSpPr>
      <xdr:spPr>
        <a:xfrm>
          <a:off x="8445500" y="13603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63246</xdr:rowOff>
    </xdr:from>
    <xdr:to>
      <xdr:col>55</xdr:col>
      <xdr:colOff>0</xdr:colOff>
      <xdr:row>81</xdr:row>
      <xdr:rowOff>75437</xdr:rowOff>
    </xdr:to>
    <xdr:cxnSp macro="">
      <xdr:nvCxnSpPr>
        <xdr:cNvPr id="311" name="直線コネクタ 310">
          <a:extLst>
            <a:ext uri="{FF2B5EF4-FFF2-40B4-BE49-F238E27FC236}">
              <a16:creationId xmlns:a16="http://schemas.microsoft.com/office/drawing/2014/main" id="{479B0962-CAD7-480F-8E60-5CAEA29F2772}"/>
            </a:ext>
          </a:extLst>
        </xdr:cNvPr>
        <xdr:cNvCxnSpPr/>
      </xdr:nvCxnSpPr>
      <xdr:spPr>
        <a:xfrm flipV="1">
          <a:off x="8496300" y="13642086"/>
          <a:ext cx="723900" cy="12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36830</xdr:rowOff>
    </xdr:from>
    <xdr:to>
      <xdr:col>46</xdr:col>
      <xdr:colOff>38100</xdr:colOff>
      <xdr:row>81</xdr:row>
      <xdr:rowOff>138430</xdr:rowOff>
    </xdr:to>
    <xdr:sp macro="" textlink="">
      <xdr:nvSpPr>
        <xdr:cNvPr id="312" name="楕円 311">
          <a:extLst>
            <a:ext uri="{FF2B5EF4-FFF2-40B4-BE49-F238E27FC236}">
              <a16:creationId xmlns:a16="http://schemas.microsoft.com/office/drawing/2014/main" id="{598EA7BA-B230-441A-938C-3D08EE2FC2FD}"/>
            </a:ext>
          </a:extLst>
        </xdr:cNvPr>
        <xdr:cNvSpPr/>
      </xdr:nvSpPr>
      <xdr:spPr>
        <a:xfrm>
          <a:off x="7670800" y="1361567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75437</xdr:rowOff>
    </xdr:from>
    <xdr:to>
      <xdr:col>50</xdr:col>
      <xdr:colOff>114300</xdr:colOff>
      <xdr:row>81</xdr:row>
      <xdr:rowOff>87630</xdr:rowOff>
    </xdr:to>
    <xdr:cxnSp macro="">
      <xdr:nvCxnSpPr>
        <xdr:cNvPr id="313" name="直線コネクタ 312">
          <a:extLst>
            <a:ext uri="{FF2B5EF4-FFF2-40B4-BE49-F238E27FC236}">
              <a16:creationId xmlns:a16="http://schemas.microsoft.com/office/drawing/2014/main" id="{60E4F10E-2B3F-48A7-A5A9-8BA2D18C8A2F}"/>
            </a:ext>
          </a:extLst>
        </xdr:cNvPr>
        <xdr:cNvCxnSpPr/>
      </xdr:nvCxnSpPr>
      <xdr:spPr>
        <a:xfrm flipV="1">
          <a:off x="7713980" y="13654277"/>
          <a:ext cx="782320" cy="12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136414</xdr:rowOff>
    </xdr:from>
    <xdr:ext cx="469744" cy="259045"/>
    <xdr:sp macro="" textlink="">
      <xdr:nvSpPr>
        <xdr:cNvPr id="314" name="n_1aveValue【公営住宅】&#10;一人当たり面積">
          <a:extLst>
            <a:ext uri="{FF2B5EF4-FFF2-40B4-BE49-F238E27FC236}">
              <a16:creationId xmlns:a16="http://schemas.microsoft.com/office/drawing/2014/main" id="{EE1198BF-F2B1-433B-84CB-86F4A0B0F254}"/>
            </a:ext>
          </a:extLst>
        </xdr:cNvPr>
        <xdr:cNvSpPr txBox="1"/>
      </xdr:nvSpPr>
      <xdr:spPr>
        <a:xfrm>
          <a:off x="8271587" y="14050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165371</xdr:rowOff>
    </xdr:from>
    <xdr:ext cx="469744" cy="259045"/>
    <xdr:sp macro="" textlink="">
      <xdr:nvSpPr>
        <xdr:cNvPr id="315" name="n_2aveValue【公営住宅】&#10;一人当たり面積">
          <a:extLst>
            <a:ext uri="{FF2B5EF4-FFF2-40B4-BE49-F238E27FC236}">
              <a16:creationId xmlns:a16="http://schemas.microsoft.com/office/drawing/2014/main" id="{DB60ACC1-6E57-490D-88CF-01C62C2A58E8}"/>
            </a:ext>
          </a:extLst>
        </xdr:cNvPr>
        <xdr:cNvSpPr txBox="1"/>
      </xdr:nvSpPr>
      <xdr:spPr>
        <a:xfrm>
          <a:off x="7509587" y="14079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142764</xdr:rowOff>
    </xdr:from>
    <xdr:ext cx="469744" cy="259045"/>
    <xdr:sp macro="" textlink="">
      <xdr:nvSpPr>
        <xdr:cNvPr id="316" name="n_1mainValue【公営住宅】&#10;一人当たり面積">
          <a:extLst>
            <a:ext uri="{FF2B5EF4-FFF2-40B4-BE49-F238E27FC236}">
              <a16:creationId xmlns:a16="http://schemas.microsoft.com/office/drawing/2014/main" id="{ABE66C54-F5E0-4709-B48F-E4562BEFFBE5}"/>
            </a:ext>
          </a:extLst>
        </xdr:cNvPr>
        <xdr:cNvSpPr txBox="1"/>
      </xdr:nvSpPr>
      <xdr:spPr>
        <a:xfrm>
          <a:off x="8271587" y="13386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154957</xdr:rowOff>
    </xdr:from>
    <xdr:ext cx="469744" cy="259045"/>
    <xdr:sp macro="" textlink="">
      <xdr:nvSpPr>
        <xdr:cNvPr id="317" name="n_2mainValue【公営住宅】&#10;一人当たり面積">
          <a:extLst>
            <a:ext uri="{FF2B5EF4-FFF2-40B4-BE49-F238E27FC236}">
              <a16:creationId xmlns:a16="http://schemas.microsoft.com/office/drawing/2014/main" id="{B0AC723C-6658-4333-8AA6-0E206C28099C}"/>
            </a:ext>
          </a:extLst>
        </xdr:cNvPr>
        <xdr:cNvSpPr txBox="1"/>
      </xdr:nvSpPr>
      <xdr:spPr>
        <a:xfrm>
          <a:off x="7509587" y="13398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8" name="正方形/長方形 317">
          <a:extLst>
            <a:ext uri="{FF2B5EF4-FFF2-40B4-BE49-F238E27FC236}">
              <a16:creationId xmlns:a16="http://schemas.microsoft.com/office/drawing/2014/main" id="{9F8EE620-1D20-47CD-B718-9C0B2E17C86E}"/>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9" name="正方形/長方形 318">
          <a:extLst>
            <a:ext uri="{FF2B5EF4-FFF2-40B4-BE49-F238E27FC236}">
              <a16:creationId xmlns:a16="http://schemas.microsoft.com/office/drawing/2014/main" id="{2917CCA2-F00F-4FE6-8793-B94836083C55}"/>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0" name="正方形/長方形 319">
          <a:extLst>
            <a:ext uri="{FF2B5EF4-FFF2-40B4-BE49-F238E27FC236}">
              <a16:creationId xmlns:a16="http://schemas.microsoft.com/office/drawing/2014/main" id="{73E4F9F9-796D-4FE3-A906-4367D74BEB21}"/>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1" name="正方形/長方形 320">
          <a:extLst>
            <a:ext uri="{FF2B5EF4-FFF2-40B4-BE49-F238E27FC236}">
              <a16:creationId xmlns:a16="http://schemas.microsoft.com/office/drawing/2014/main" id="{A49DEE65-CA05-43DF-9879-64FFEA39920C}"/>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2" name="正方形/長方形 321">
          <a:extLst>
            <a:ext uri="{FF2B5EF4-FFF2-40B4-BE49-F238E27FC236}">
              <a16:creationId xmlns:a16="http://schemas.microsoft.com/office/drawing/2014/main" id="{DF178C00-CF6A-415A-8D4F-B02D3BC242F0}"/>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3" name="正方形/長方形 322">
          <a:extLst>
            <a:ext uri="{FF2B5EF4-FFF2-40B4-BE49-F238E27FC236}">
              <a16:creationId xmlns:a16="http://schemas.microsoft.com/office/drawing/2014/main" id="{B99D89F2-98FC-4184-AB2D-50E626151D75}"/>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4" name="正方形/長方形 323">
          <a:extLst>
            <a:ext uri="{FF2B5EF4-FFF2-40B4-BE49-F238E27FC236}">
              <a16:creationId xmlns:a16="http://schemas.microsoft.com/office/drawing/2014/main" id="{38B9EF1A-410D-40D4-B2A3-8B34716B394C}"/>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5" name="正方形/長方形 324">
          <a:extLst>
            <a:ext uri="{FF2B5EF4-FFF2-40B4-BE49-F238E27FC236}">
              <a16:creationId xmlns:a16="http://schemas.microsoft.com/office/drawing/2014/main" id="{450B673D-44CE-46DC-9678-24265EBA7BB6}"/>
            </a:ext>
          </a:extLst>
        </xdr:cNvPr>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6" name="テキスト ボックス 325">
          <a:extLst>
            <a:ext uri="{FF2B5EF4-FFF2-40B4-BE49-F238E27FC236}">
              <a16:creationId xmlns:a16="http://schemas.microsoft.com/office/drawing/2014/main" id="{50BB75E5-34F4-4341-99FA-DDC50A3C6DDC}"/>
            </a:ext>
          </a:extLst>
        </xdr:cNvPr>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7" name="直線コネクタ 326">
          <a:extLst>
            <a:ext uri="{FF2B5EF4-FFF2-40B4-BE49-F238E27FC236}">
              <a16:creationId xmlns:a16="http://schemas.microsoft.com/office/drawing/2014/main" id="{34438DC1-8DFF-4825-8D28-062C69DE9619}"/>
            </a:ext>
          </a:extLst>
        </xdr:cNvPr>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28" name="テキスト ボックス 327">
          <a:extLst>
            <a:ext uri="{FF2B5EF4-FFF2-40B4-BE49-F238E27FC236}">
              <a16:creationId xmlns:a16="http://schemas.microsoft.com/office/drawing/2014/main" id="{640CDA29-936C-4F77-8CCE-CF5ACFEDAE1E}"/>
            </a:ext>
          </a:extLst>
        </xdr:cNvPr>
        <xdr:cNvSpPr txBox="1"/>
      </xdr:nvSpPr>
      <xdr:spPr>
        <a:xfrm>
          <a:off x="336081" y="18488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29" name="直線コネクタ 328">
          <a:extLst>
            <a:ext uri="{FF2B5EF4-FFF2-40B4-BE49-F238E27FC236}">
              <a16:creationId xmlns:a16="http://schemas.microsoft.com/office/drawing/2014/main" id="{F20B7A36-D97F-4259-9693-5C69CC8CE367}"/>
            </a:ext>
          </a:extLst>
        </xdr:cNvPr>
        <xdr:cNvCxnSpPr/>
      </xdr:nvCxnSpPr>
      <xdr:spPr>
        <a:xfrm>
          <a:off x="670560" y="18181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30" name="テキスト ボックス 329">
          <a:extLst>
            <a:ext uri="{FF2B5EF4-FFF2-40B4-BE49-F238E27FC236}">
              <a16:creationId xmlns:a16="http://schemas.microsoft.com/office/drawing/2014/main" id="{FF56C998-E811-4C90-BBE1-379675A401B8}"/>
            </a:ext>
          </a:extLst>
        </xdr:cNvPr>
        <xdr:cNvSpPr txBox="1"/>
      </xdr:nvSpPr>
      <xdr:spPr>
        <a:xfrm>
          <a:off x="336081" y="180429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31" name="直線コネクタ 330">
          <a:extLst>
            <a:ext uri="{FF2B5EF4-FFF2-40B4-BE49-F238E27FC236}">
              <a16:creationId xmlns:a16="http://schemas.microsoft.com/office/drawing/2014/main" id="{1111AE8A-7020-4722-9FF6-B327AECC3CA7}"/>
            </a:ext>
          </a:extLst>
        </xdr:cNvPr>
        <xdr:cNvCxnSpPr/>
      </xdr:nvCxnSpPr>
      <xdr:spPr>
        <a:xfrm>
          <a:off x="670560" y="177355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32" name="テキスト ボックス 331">
          <a:extLst>
            <a:ext uri="{FF2B5EF4-FFF2-40B4-BE49-F238E27FC236}">
              <a16:creationId xmlns:a16="http://schemas.microsoft.com/office/drawing/2014/main" id="{9B777451-565B-4D9E-9111-659286BC05F5}"/>
            </a:ext>
          </a:extLst>
        </xdr:cNvPr>
        <xdr:cNvSpPr txBox="1"/>
      </xdr:nvSpPr>
      <xdr:spPr>
        <a:xfrm>
          <a:off x="336081" y="175971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33" name="直線コネクタ 332">
          <a:extLst>
            <a:ext uri="{FF2B5EF4-FFF2-40B4-BE49-F238E27FC236}">
              <a16:creationId xmlns:a16="http://schemas.microsoft.com/office/drawing/2014/main" id="{1F025426-887C-4760-A4D6-034DF98A2642}"/>
            </a:ext>
          </a:extLst>
        </xdr:cNvPr>
        <xdr:cNvCxnSpPr/>
      </xdr:nvCxnSpPr>
      <xdr:spPr>
        <a:xfrm>
          <a:off x="670560" y="172859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34" name="テキスト ボックス 333">
          <a:extLst>
            <a:ext uri="{FF2B5EF4-FFF2-40B4-BE49-F238E27FC236}">
              <a16:creationId xmlns:a16="http://schemas.microsoft.com/office/drawing/2014/main" id="{E0B43798-9665-4203-B6DE-14712350276B}"/>
            </a:ext>
          </a:extLst>
        </xdr:cNvPr>
        <xdr:cNvSpPr txBox="1"/>
      </xdr:nvSpPr>
      <xdr:spPr>
        <a:xfrm>
          <a:off x="336081" y="171475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35" name="直線コネクタ 334">
          <a:extLst>
            <a:ext uri="{FF2B5EF4-FFF2-40B4-BE49-F238E27FC236}">
              <a16:creationId xmlns:a16="http://schemas.microsoft.com/office/drawing/2014/main" id="{B75D3DF5-4F3F-442A-BEA3-F9F43E811F6E}"/>
            </a:ext>
          </a:extLst>
        </xdr:cNvPr>
        <xdr:cNvCxnSpPr/>
      </xdr:nvCxnSpPr>
      <xdr:spPr>
        <a:xfrm>
          <a:off x="670560" y="16840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105427</xdr:rowOff>
    </xdr:from>
    <xdr:ext cx="467179" cy="259045"/>
    <xdr:sp macro="" textlink="">
      <xdr:nvSpPr>
        <xdr:cNvPr id="336" name="テキスト ボックス 335">
          <a:extLst>
            <a:ext uri="{FF2B5EF4-FFF2-40B4-BE49-F238E27FC236}">
              <a16:creationId xmlns:a16="http://schemas.microsoft.com/office/drawing/2014/main" id="{27721AD7-A537-4E88-B700-1C56108A5BEE}"/>
            </a:ext>
          </a:extLst>
        </xdr:cNvPr>
        <xdr:cNvSpPr txBox="1"/>
      </xdr:nvSpPr>
      <xdr:spPr>
        <a:xfrm>
          <a:off x="27196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7" name="直線コネクタ 336">
          <a:extLst>
            <a:ext uri="{FF2B5EF4-FFF2-40B4-BE49-F238E27FC236}">
              <a16:creationId xmlns:a16="http://schemas.microsoft.com/office/drawing/2014/main" id="{B8B44697-EB96-4978-8026-BD96C5A0D64A}"/>
            </a:ext>
          </a:extLst>
        </xdr:cNvPr>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8" name="テキスト ボックス 337">
          <a:extLst>
            <a:ext uri="{FF2B5EF4-FFF2-40B4-BE49-F238E27FC236}">
              <a16:creationId xmlns:a16="http://schemas.microsoft.com/office/drawing/2014/main" id="{1E8B481F-E4A3-4162-8187-D8CB3C73DEA7}"/>
            </a:ext>
          </a:extLst>
        </xdr:cNvPr>
        <xdr:cNvSpPr txBox="1"/>
      </xdr:nvSpPr>
      <xdr:spPr>
        <a:xfrm>
          <a:off x="27196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9" name="【港湾・漁港】&#10;有形固定資産減価償却率グラフ枠">
          <a:extLst>
            <a:ext uri="{FF2B5EF4-FFF2-40B4-BE49-F238E27FC236}">
              <a16:creationId xmlns:a16="http://schemas.microsoft.com/office/drawing/2014/main" id="{ED03CDEE-5401-4C13-860F-F2A5377ECFC7}"/>
            </a:ext>
          </a:extLst>
        </xdr:cNvPr>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85344</xdr:rowOff>
    </xdr:from>
    <xdr:to>
      <xdr:col>24</xdr:col>
      <xdr:colOff>62865</xdr:colOff>
      <xdr:row>108</xdr:row>
      <xdr:rowOff>135637</xdr:rowOff>
    </xdr:to>
    <xdr:cxnSp macro="">
      <xdr:nvCxnSpPr>
        <xdr:cNvPr id="340" name="直線コネクタ 339">
          <a:extLst>
            <a:ext uri="{FF2B5EF4-FFF2-40B4-BE49-F238E27FC236}">
              <a16:creationId xmlns:a16="http://schemas.microsoft.com/office/drawing/2014/main" id="{CB35C7AA-3606-4336-B459-E2BDF6E69923}"/>
            </a:ext>
          </a:extLst>
        </xdr:cNvPr>
        <xdr:cNvCxnSpPr/>
      </xdr:nvCxnSpPr>
      <xdr:spPr>
        <a:xfrm flipV="1">
          <a:off x="4086225" y="16849344"/>
          <a:ext cx="0" cy="1391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139464</xdr:rowOff>
    </xdr:from>
    <xdr:ext cx="405111" cy="259045"/>
    <xdr:sp macro="" textlink="">
      <xdr:nvSpPr>
        <xdr:cNvPr id="341" name="【港湾・漁港】&#10;有形固定資産減価償却率最小値テキスト">
          <a:extLst>
            <a:ext uri="{FF2B5EF4-FFF2-40B4-BE49-F238E27FC236}">
              <a16:creationId xmlns:a16="http://schemas.microsoft.com/office/drawing/2014/main" id="{DFE26C96-D414-4D0D-8C58-D5A6BF04F1DC}"/>
            </a:ext>
          </a:extLst>
        </xdr:cNvPr>
        <xdr:cNvSpPr txBox="1"/>
      </xdr:nvSpPr>
      <xdr:spPr>
        <a:xfrm>
          <a:off x="4124960" y="18244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135637</xdr:rowOff>
    </xdr:from>
    <xdr:to>
      <xdr:col>24</xdr:col>
      <xdr:colOff>152400</xdr:colOff>
      <xdr:row>108</xdr:row>
      <xdr:rowOff>135637</xdr:rowOff>
    </xdr:to>
    <xdr:cxnSp macro="">
      <xdr:nvCxnSpPr>
        <xdr:cNvPr id="342" name="直線コネクタ 341">
          <a:extLst>
            <a:ext uri="{FF2B5EF4-FFF2-40B4-BE49-F238E27FC236}">
              <a16:creationId xmlns:a16="http://schemas.microsoft.com/office/drawing/2014/main" id="{993E4A86-D796-4A89-83F3-08457D5FC654}"/>
            </a:ext>
          </a:extLst>
        </xdr:cNvPr>
        <xdr:cNvCxnSpPr/>
      </xdr:nvCxnSpPr>
      <xdr:spPr>
        <a:xfrm>
          <a:off x="4020820" y="1824075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32021</xdr:rowOff>
    </xdr:from>
    <xdr:ext cx="405111" cy="259045"/>
    <xdr:sp macro="" textlink="">
      <xdr:nvSpPr>
        <xdr:cNvPr id="343" name="【港湾・漁港】&#10;有形固定資産減価償却率最大値テキスト">
          <a:extLst>
            <a:ext uri="{FF2B5EF4-FFF2-40B4-BE49-F238E27FC236}">
              <a16:creationId xmlns:a16="http://schemas.microsoft.com/office/drawing/2014/main" id="{D6ACD763-6777-4A1A-85AF-87CEF27F7320}"/>
            </a:ext>
          </a:extLst>
        </xdr:cNvPr>
        <xdr:cNvSpPr txBox="1"/>
      </xdr:nvSpPr>
      <xdr:spPr>
        <a:xfrm>
          <a:off x="4124960" y="16628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85344</xdr:rowOff>
    </xdr:from>
    <xdr:to>
      <xdr:col>24</xdr:col>
      <xdr:colOff>152400</xdr:colOff>
      <xdr:row>100</xdr:row>
      <xdr:rowOff>85344</xdr:rowOff>
    </xdr:to>
    <xdr:cxnSp macro="">
      <xdr:nvCxnSpPr>
        <xdr:cNvPr id="344" name="直線コネクタ 343">
          <a:extLst>
            <a:ext uri="{FF2B5EF4-FFF2-40B4-BE49-F238E27FC236}">
              <a16:creationId xmlns:a16="http://schemas.microsoft.com/office/drawing/2014/main" id="{BA14206C-4FBC-45DC-8393-EE370B310BC0}"/>
            </a:ext>
          </a:extLst>
        </xdr:cNvPr>
        <xdr:cNvCxnSpPr/>
      </xdr:nvCxnSpPr>
      <xdr:spPr>
        <a:xfrm>
          <a:off x="4020820" y="1684934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166133</xdr:rowOff>
    </xdr:from>
    <xdr:ext cx="405111" cy="259045"/>
    <xdr:sp macro="" textlink="">
      <xdr:nvSpPr>
        <xdr:cNvPr id="345" name="【港湾・漁港】&#10;有形固定資産減価償却率平均値テキスト">
          <a:extLst>
            <a:ext uri="{FF2B5EF4-FFF2-40B4-BE49-F238E27FC236}">
              <a16:creationId xmlns:a16="http://schemas.microsoft.com/office/drawing/2014/main" id="{0AF19DFE-9163-434F-8DFD-73832F58C05D}"/>
            </a:ext>
          </a:extLst>
        </xdr:cNvPr>
        <xdr:cNvSpPr txBox="1"/>
      </xdr:nvSpPr>
      <xdr:spPr>
        <a:xfrm>
          <a:off x="4124960" y="174330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16256</xdr:rowOff>
    </xdr:from>
    <xdr:to>
      <xdr:col>24</xdr:col>
      <xdr:colOff>114300</xdr:colOff>
      <xdr:row>104</xdr:row>
      <xdr:rowOff>117856</xdr:rowOff>
    </xdr:to>
    <xdr:sp macro="" textlink="">
      <xdr:nvSpPr>
        <xdr:cNvPr id="346" name="フローチャート: 判断 345">
          <a:extLst>
            <a:ext uri="{FF2B5EF4-FFF2-40B4-BE49-F238E27FC236}">
              <a16:creationId xmlns:a16="http://schemas.microsoft.com/office/drawing/2014/main" id="{760D7C38-3364-4DC6-875C-0C741F711C26}"/>
            </a:ext>
          </a:extLst>
        </xdr:cNvPr>
        <xdr:cNvSpPr/>
      </xdr:nvSpPr>
      <xdr:spPr>
        <a:xfrm>
          <a:off x="4036060" y="17450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52832</xdr:rowOff>
    </xdr:from>
    <xdr:to>
      <xdr:col>20</xdr:col>
      <xdr:colOff>38100</xdr:colOff>
      <xdr:row>104</xdr:row>
      <xdr:rowOff>154432</xdr:rowOff>
    </xdr:to>
    <xdr:sp macro="" textlink="">
      <xdr:nvSpPr>
        <xdr:cNvPr id="347" name="フローチャート: 判断 346">
          <a:extLst>
            <a:ext uri="{FF2B5EF4-FFF2-40B4-BE49-F238E27FC236}">
              <a16:creationId xmlns:a16="http://schemas.microsoft.com/office/drawing/2014/main" id="{EFB0E158-88DE-4534-835D-9ADF2200B9E6}"/>
            </a:ext>
          </a:extLst>
        </xdr:cNvPr>
        <xdr:cNvSpPr/>
      </xdr:nvSpPr>
      <xdr:spPr>
        <a:xfrm>
          <a:off x="3312160" y="1748739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45974</xdr:rowOff>
    </xdr:from>
    <xdr:to>
      <xdr:col>15</xdr:col>
      <xdr:colOff>101600</xdr:colOff>
      <xdr:row>106</xdr:row>
      <xdr:rowOff>147574</xdr:rowOff>
    </xdr:to>
    <xdr:sp macro="" textlink="">
      <xdr:nvSpPr>
        <xdr:cNvPr id="348" name="フローチャート: 判断 347">
          <a:extLst>
            <a:ext uri="{FF2B5EF4-FFF2-40B4-BE49-F238E27FC236}">
              <a16:creationId xmlns:a16="http://schemas.microsoft.com/office/drawing/2014/main" id="{D07BB74B-1657-4F73-90FE-4879B1BE8E67}"/>
            </a:ext>
          </a:extLst>
        </xdr:cNvPr>
        <xdr:cNvSpPr/>
      </xdr:nvSpPr>
      <xdr:spPr>
        <a:xfrm>
          <a:off x="2514600" y="1781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9" name="テキスト ボックス 348">
          <a:extLst>
            <a:ext uri="{FF2B5EF4-FFF2-40B4-BE49-F238E27FC236}">
              <a16:creationId xmlns:a16="http://schemas.microsoft.com/office/drawing/2014/main" id="{7874E78A-8573-4BA1-A1B1-A5204FD8D6C5}"/>
            </a:ext>
          </a:extLst>
        </xdr:cNvPr>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0" name="テキスト ボックス 349">
          <a:extLst>
            <a:ext uri="{FF2B5EF4-FFF2-40B4-BE49-F238E27FC236}">
              <a16:creationId xmlns:a16="http://schemas.microsoft.com/office/drawing/2014/main" id="{87967BA6-846A-466A-BB98-5920D982CCF4}"/>
            </a:ext>
          </a:extLst>
        </xdr:cNvPr>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1" name="テキスト ボックス 350">
          <a:extLst>
            <a:ext uri="{FF2B5EF4-FFF2-40B4-BE49-F238E27FC236}">
              <a16:creationId xmlns:a16="http://schemas.microsoft.com/office/drawing/2014/main" id="{D648E549-2225-4561-9A06-7704CB60C856}"/>
            </a:ext>
          </a:extLst>
        </xdr:cNvPr>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2" name="テキスト ボックス 351">
          <a:extLst>
            <a:ext uri="{FF2B5EF4-FFF2-40B4-BE49-F238E27FC236}">
              <a16:creationId xmlns:a16="http://schemas.microsoft.com/office/drawing/2014/main" id="{BCB47C59-9B37-4DF6-BEB6-62E62412C058}"/>
            </a:ext>
          </a:extLst>
        </xdr:cNvPr>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3" name="テキスト ボックス 352">
          <a:extLst>
            <a:ext uri="{FF2B5EF4-FFF2-40B4-BE49-F238E27FC236}">
              <a16:creationId xmlns:a16="http://schemas.microsoft.com/office/drawing/2014/main" id="{91A71591-9023-4440-AD0D-2E474E734B8D}"/>
            </a:ext>
          </a:extLst>
        </xdr:cNvPr>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96265</xdr:rowOff>
    </xdr:from>
    <xdr:to>
      <xdr:col>24</xdr:col>
      <xdr:colOff>114300</xdr:colOff>
      <xdr:row>103</xdr:row>
      <xdr:rowOff>26415</xdr:rowOff>
    </xdr:to>
    <xdr:sp macro="" textlink="">
      <xdr:nvSpPr>
        <xdr:cNvPr id="354" name="楕円 353">
          <a:extLst>
            <a:ext uri="{FF2B5EF4-FFF2-40B4-BE49-F238E27FC236}">
              <a16:creationId xmlns:a16="http://schemas.microsoft.com/office/drawing/2014/main" id="{885F49A4-F836-4C4C-9FCA-5598A62C1E87}"/>
            </a:ext>
          </a:extLst>
        </xdr:cNvPr>
        <xdr:cNvSpPr/>
      </xdr:nvSpPr>
      <xdr:spPr>
        <a:xfrm>
          <a:off x="4036060" y="171955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119142</xdr:rowOff>
    </xdr:from>
    <xdr:ext cx="405111" cy="259045"/>
    <xdr:sp macro="" textlink="">
      <xdr:nvSpPr>
        <xdr:cNvPr id="355" name="【港湾・漁港】&#10;有形固定資産減価償却率該当値テキスト">
          <a:extLst>
            <a:ext uri="{FF2B5EF4-FFF2-40B4-BE49-F238E27FC236}">
              <a16:creationId xmlns:a16="http://schemas.microsoft.com/office/drawing/2014/main" id="{60F62A14-4FFD-47DD-9AD8-B44D9DC4051F}"/>
            </a:ext>
          </a:extLst>
        </xdr:cNvPr>
        <xdr:cNvSpPr txBox="1"/>
      </xdr:nvSpPr>
      <xdr:spPr>
        <a:xfrm>
          <a:off x="4124960" y="17050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128270</xdr:rowOff>
    </xdr:from>
    <xdr:to>
      <xdr:col>20</xdr:col>
      <xdr:colOff>38100</xdr:colOff>
      <xdr:row>103</xdr:row>
      <xdr:rowOff>58420</xdr:rowOff>
    </xdr:to>
    <xdr:sp macro="" textlink="">
      <xdr:nvSpPr>
        <xdr:cNvPr id="356" name="楕円 355">
          <a:extLst>
            <a:ext uri="{FF2B5EF4-FFF2-40B4-BE49-F238E27FC236}">
              <a16:creationId xmlns:a16="http://schemas.microsoft.com/office/drawing/2014/main" id="{25586D12-F98A-4AC0-9889-5939D2283204}"/>
            </a:ext>
          </a:extLst>
        </xdr:cNvPr>
        <xdr:cNvSpPr/>
      </xdr:nvSpPr>
      <xdr:spPr>
        <a:xfrm>
          <a:off x="3312160" y="17227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147065</xdr:rowOff>
    </xdr:from>
    <xdr:to>
      <xdr:col>24</xdr:col>
      <xdr:colOff>63500</xdr:colOff>
      <xdr:row>103</xdr:row>
      <xdr:rowOff>7620</xdr:rowOff>
    </xdr:to>
    <xdr:cxnSp macro="">
      <xdr:nvCxnSpPr>
        <xdr:cNvPr id="357" name="直線コネクタ 356">
          <a:extLst>
            <a:ext uri="{FF2B5EF4-FFF2-40B4-BE49-F238E27FC236}">
              <a16:creationId xmlns:a16="http://schemas.microsoft.com/office/drawing/2014/main" id="{6DA75375-79F2-4689-93B3-42F1B24614B9}"/>
            </a:ext>
          </a:extLst>
        </xdr:cNvPr>
        <xdr:cNvCxnSpPr/>
      </xdr:nvCxnSpPr>
      <xdr:spPr>
        <a:xfrm flipV="1">
          <a:off x="3355340" y="17246345"/>
          <a:ext cx="731520" cy="28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160274</xdr:rowOff>
    </xdr:from>
    <xdr:to>
      <xdr:col>15</xdr:col>
      <xdr:colOff>101600</xdr:colOff>
      <xdr:row>103</xdr:row>
      <xdr:rowOff>90424</xdr:rowOff>
    </xdr:to>
    <xdr:sp macro="" textlink="">
      <xdr:nvSpPr>
        <xdr:cNvPr id="358" name="楕円 357">
          <a:extLst>
            <a:ext uri="{FF2B5EF4-FFF2-40B4-BE49-F238E27FC236}">
              <a16:creationId xmlns:a16="http://schemas.microsoft.com/office/drawing/2014/main" id="{16CB7276-9772-4AA9-A6B3-24ED04D5467C}"/>
            </a:ext>
          </a:extLst>
        </xdr:cNvPr>
        <xdr:cNvSpPr/>
      </xdr:nvSpPr>
      <xdr:spPr>
        <a:xfrm>
          <a:off x="2514600" y="1725955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7620</xdr:rowOff>
    </xdr:from>
    <xdr:to>
      <xdr:col>19</xdr:col>
      <xdr:colOff>177800</xdr:colOff>
      <xdr:row>103</xdr:row>
      <xdr:rowOff>39624</xdr:rowOff>
    </xdr:to>
    <xdr:cxnSp macro="">
      <xdr:nvCxnSpPr>
        <xdr:cNvPr id="359" name="直線コネクタ 358">
          <a:extLst>
            <a:ext uri="{FF2B5EF4-FFF2-40B4-BE49-F238E27FC236}">
              <a16:creationId xmlns:a16="http://schemas.microsoft.com/office/drawing/2014/main" id="{A5D4B0D7-1A69-478D-836B-9EE07F1112DE}"/>
            </a:ext>
          </a:extLst>
        </xdr:cNvPr>
        <xdr:cNvCxnSpPr/>
      </xdr:nvCxnSpPr>
      <xdr:spPr>
        <a:xfrm flipV="1">
          <a:off x="2565400" y="17274540"/>
          <a:ext cx="78994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145559</xdr:rowOff>
    </xdr:from>
    <xdr:ext cx="405111" cy="259045"/>
    <xdr:sp macro="" textlink="">
      <xdr:nvSpPr>
        <xdr:cNvPr id="360" name="n_1aveValue【港湾・漁港】&#10;有形固定資産減価償却率">
          <a:extLst>
            <a:ext uri="{FF2B5EF4-FFF2-40B4-BE49-F238E27FC236}">
              <a16:creationId xmlns:a16="http://schemas.microsoft.com/office/drawing/2014/main" id="{29CEBFD4-CAF7-4FD8-8C16-2A2B8AD5C493}"/>
            </a:ext>
          </a:extLst>
        </xdr:cNvPr>
        <xdr:cNvSpPr txBox="1"/>
      </xdr:nvSpPr>
      <xdr:spPr>
        <a:xfrm>
          <a:off x="3170564" y="17580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138701</xdr:rowOff>
    </xdr:from>
    <xdr:ext cx="405111" cy="259045"/>
    <xdr:sp macro="" textlink="">
      <xdr:nvSpPr>
        <xdr:cNvPr id="361" name="n_2aveValue【港湾・漁港】&#10;有形固定資産減価償却率">
          <a:extLst>
            <a:ext uri="{FF2B5EF4-FFF2-40B4-BE49-F238E27FC236}">
              <a16:creationId xmlns:a16="http://schemas.microsoft.com/office/drawing/2014/main" id="{3BBFF905-C3C8-4219-AD35-9AD7576305E8}"/>
            </a:ext>
          </a:extLst>
        </xdr:cNvPr>
        <xdr:cNvSpPr txBox="1"/>
      </xdr:nvSpPr>
      <xdr:spPr>
        <a:xfrm>
          <a:off x="2385704" y="1790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74947</xdr:rowOff>
    </xdr:from>
    <xdr:ext cx="405111" cy="259045"/>
    <xdr:sp macro="" textlink="">
      <xdr:nvSpPr>
        <xdr:cNvPr id="362" name="n_1mainValue【港湾・漁港】&#10;有形固定資産減価償却率">
          <a:extLst>
            <a:ext uri="{FF2B5EF4-FFF2-40B4-BE49-F238E27FC236}">
              <a16:creationId xmlns:a16="http://schemas.microsoft.com/office/drawing/2014/main" id="{CC209D6A-FE02-4A2C-BB54-E0579B6BF653}"/>
            </a:ext>
          </a:extLst>
        </xdr:cNvPr>
        <xdr:cNvSpPr txBox="1"/>
      </xdr:nvSpPr>
      <xdr:spPr>
        <a:xfrm>
          <a:off x="3170564" y="17006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106951</xdr:rowOff>
    </xdr:from>
    <xdr:ext cx="405111" cy="259045"/>
    <xdr:sp macro="" textlink="">
      <xdr:nvSpPr>
        <xdr:cNvPr id="363" name="n_2mainValue【港湾・漁港】&#10;有形固定資産減価償却率">
          <a:extLst>
            <a:ext uri="{FF2B5EF4-FFF2-40B4-BE49-F238E27FC236}">
              <a16:creationId xmlns:a16="http://schemas.microsoft.com/office/drawing/2014/main" id="{A68B0CF0-D83A-4A39-9E6B-193F4D6F3D38}"/>
            </a:ext>
          </a:extLst>
        </xdr:cNvPr>
        <xdr:cNvSpPr txBox="1"/>
      </xdr:nvSpPr>
      <xdr:spPr>
        <a:xfrm>
          <a:off x="2385704" y="17038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4" name="正方形/長方形 363">
          <a:extLst>
            <a:ext uri="{FF2B5EF4-FFF2-40B4-BE49-F238E27FC236}">
              <a16:creationId xmlns:a16="http://schemas.microsoft.com/office/drawing/2014/main" id="{30C8209A-1522-4C0C-A946-6A717B720D38}"/>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5" name="正方形/長方形 364">
          <a:extLst>
            <a:ext uri="{FF2B5EF4-FFF2-40B4-BE49-F238E27FC236}">
              <a16:creationId xmlns:a16="http://schemas.microsoft.com/office/drawing/2014/main" id="{23A0D5BB-2A6B-491D-A3FB-BF2BB6AF1094}"/>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6" name="正方形/長方形 365">
          <a:extLst>
            <a:ext uri="{FF2B5EF4-FFF2-40B4-BE49-F238E27FC236}">
              <a16:creationId xmlns:a16="http://schemas.microsoft.com/office/drawing/2014/main" id="{AED7CBC1-A303-4915-95DE-8657B261917B}"/>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7" name="正方形/長方形 366">
          <a:extLst>
            <a:ext uri="{FF2B5EF4-FFF2-40B4-BE49-F238E27FC236}">
              <a16:creationId xmlns:a16="http://schemas.microsoft.com/office/drawing/2014/main" id="{65A27475-7A6A-4AC6-8BD9-2190C8D9ADF7}"/>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8" name="正方形/長方形 367">
          <a:extLst>
            <a:ext uri="{FF2B5EF4-FFF2-40B4-BE49-F238E27FC236}">
              <a16:creationId xmlns:a16="http://schemas.microsoft.com/office/drawing/2014/main" id="{2FF46C51-2EC6-430B-A580-6E6976440BE8}"/>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9" name="正方形/長方形 368">
          <a:extLst>
            <a:ext uri="{FF2B5EF4-FFF2-40B4-BE49-F238E27FC236}">
              <a16:creationId xmlns:a16="http://schemas.microsoft.com/office/drawing/2014/main" id="{C72218E2-3633-4687-A0DB-8606E021B6DE}"/>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0" name="正方形/長方形 369">
          <a:extLst>
            <a:ext uri="{FF2B5EF4-FFF2-40B4-BE49-F238E27FC236}">
              <a16:creationId xmlns:a16="http://schemas.microsoft.com/office/drawing/2014/main" id="{0408A52C-8CA4-44B4-9532-41B7A9542A05}"/>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1" name="正方形/長方形 370">
          <a:extLst>
            <a:ext uri="{FF2B5EF4-FFF2-40B4-BE49-F238E27FC236}">
              <a16:creationId xmlns:a16="http://schemas.microsoft.com/office/drawing/2014/main" id="{1C4D52D0-1244-40D9-BD8D-ED774DDB4ECE}"/>
            </a:ext>
          </a:extLst>
        </xdr:cNvPr>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2" name="テキスト ボックス 371">
          <a:extLst>
            <a:ext uri="{FF2B5EF4-FFF2-40B4-BE49-F238E27FC236}">
              <a16:creationId xmlns:a16="http://schemas.microsoft.com/office/drawing/2014/main" id="{0CF73A87-C135-4838-AD02-E4245E7C1D9B}"/>
            </a:ext>
          </a:extLst>
        </xdr:cNvPr>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3" name="直線コネクタ 372">
          <a:extLst>
            <a:ext uri="{FF2B5EF4-FFF2-40B4-BE49-F238E27FC236}">
              <a16:creationId xmlns:a16="http://schemas.microsoft.com/office/drawing/2014/main" id="{869A1EA9-B4D2-42B8-A663-1D255D7E7252}"/>
            </a:ext>
          </a:extLst>
        </xdr:cNvPr>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74" name="直線コネクタ 373">
          <a:extLst>
            <a:ext uri="{FF2B5EF4-FFF2-40B4-BE49-F238E27FC236}">
              <a16:creationId xmlns:a16="http://schemas.microsoft.com/office/drawing/2014/main" id="{9EFF5136-1285-45A3-B00C-808B14815C94}"/>
            </a:ext>
          </a:extLst>
        </xdr:cNvPr>
        <xdr:cNvCxnSpPr/>
      </xdr:nvCxnSpPr>
      <xdr:spPr>
        <a:xfrm>
          <a:off x="5826760" y="182575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375" name="テキスト ボックス 374">
          <a:extLst>
            <a:ext uri="{FF2B5EF4-FFF2-40B4-BE49-F238E27FC236}">
              <a16:creationId xmlns:a16="http://schemas.microsoft.com/office/drawing/2014/main" id="{F2FE083C-7D56-415B-8CC7-F9F35C0F373C}"/>
            </a:ext>
          </a:extLst>
        </xdr:cNvPr>
        <xdr:cNvSpPr txBox="1"/>
      </xdr:nvSpPr>
      <xdr:spPr>
        <a:xfrm>
          <a:off x="5600834" y="181152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76" name="直線コネクタ 375">
          <a:extLst>
            <a:ext uri="{FF2B5EF4-FFF2-40B4-BE49-F238E27FC236}">
              <a16:creationId xmlns:a16="http://schemas.microsoft.com/office/drawing/2014/main" id="{8840DE52-A73E-40E5-B61C-9E7383AC6E17}"/>
            </a:ext>
          </a:extLst>
        </xdr:cNvPr>
        <xdr:cNvCxnSpPr/>
      </xdr:nvCxnSpPr>
      <xdr:spPr>
        <a:xfrm>
          <a:off x="5826760" y="17884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377" name="テキスト ボックス 376">
          <a:extLst>
            <a:ext uri="{FF2B5EF4-FFF2-40B4-BE49-F238E27FC236}">
              <a16:creationId xmlns:a16="http://schemas.microsoft.com/office/drawing/2014/main" id="{A10AB296-1AA0-4DC1-81AA-A14373CE18CF}"/>
            </a:ext>
          </a:extLst>
        </xdr:cNvPr>
        <xdr:cNvSpPr txBox="1"/>
      </xdr:nvSpPr>
      <xdr:spPr>
        <a:xfrm>
          <a:off x="5299921" y="177457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78" name="直線コネクタ 377">
          <a:extLst>
            <a:ext uri="{FF2B5EF4-FFF2-40B4-BE49-F238E27FC236}">
              <a16:creationId xmlns:a16="http://schemas.microsoft.com/office/drawing/2014/main" id="{9F108A00-A5A7-4EF0-A279-293DD542B2D9}"/>
            </a:ext>
          </a:extLst>
        </xdr:cNvPr>
        <xdr:cNvCxnSpPr/>
      </xdr:nvCxnSpPr>
      <xdr:spPr>
        <a:xfrm>
          <a:off x="5826760" y="175107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379" name="テキスト ボックス 378">
          <a:extLst>
            <a:ext uri="{FF2B5EF4-FFF2-40B4-BE49-F238E27FC236}">
              <a16:creationId xmlns:a16="http://schemas.microsoft.com/office/drawing/2014/main" id="{C8891EA8-574F-4558-BB70-C498C62720F9}"/>
            </a:ext>
          </a:extLst>
        </xdr:cNvPr>
        <xdr:cNvSpPr txBox="1"/>
      </xdr:nvSpPr>
      <xdr:spPr>
        <a:xfrm>
          <a:off x="5209768" y="1737234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80" name="直線コネクタ 379">
          <a:extLst>
            <a:ext uri="{FF2B5EF4-FFF2-40B4-BE49-F238E27FC236}">
              <a16:creationId xmlns:a16="http://schemas.microsoft.com/office/drawing/2014/main" id="{D69465C1-4B65-45C4-BEF7-0F89D77705A0}"/>
            </a:ext>
          </a:extLst>
        </xdr:cNvPr>
        <xdr:cNvCxnSpPr/>
      </xdr:nvCxnSpPr>
      <xdr:spPr>
        <a:xfrm>
          <a:off x="5826760" y="171373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101</xdr:row>
      <xdr:rowOff>67327</xdr:rowOff>
    </xdr:from>
    <xdr:ext cx="685572" cy="259045"/>
    <xdr:sp macro="" textlink="">
      <xdr:nvSpPr>
        <xdr:cNvPr id="381" name="テキスト ボックス 380">
          <a:extLst>
            <a:ext uri="{FF2B5EF4-FFF2-40B4-BE49-F238E27FC236}">
              <a16:creationId xmlns:a16="http://schemas.microsoft.com/office/drawing/2014/main" id="{5941929C-9339-46B0-A3FA-C9C4A9DD3C8D}"/>
            </a:ext>
          </a:extLst>
        </xdr:cNvPr>
        <xdr:cNvSpPr txBox="1"/>
      </xdr:nvSpPr>
      <xdr:spPr>
        <a:xfrm>
          <a:off x="5209768" y="1699896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82" name="直線コネクタ 381">
          <a:extLst>
            <a:ext uri="{FF2B5EF4-FFF2-40B4-BE49-F238E27FC236}">
              <a16:creationId xmlns:a16="http://schemas.microsoft.com/office/drawing/2014/main" id="{B79F4753-C453-4962-BEFD-E2B73AC1EDCB}"/>
            </a:ext>
          </a:extLst>
        </xdr:cNvPr>
        <xdr:cNvCxnSpPr/>
      </xdr:nvCxnSpPr>
      <xdr:spPr>
        <a:xfrm>
          <a:off x="5826760" y="167640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29227</xdr:rowOff>
    </xdr:from>
    <xdr:ext cx="685572" cy="259045"/>
    <xdr:sp macro="" textlink="">
      <xdr:nvSpPr>
        <xdr:cNvPr id="383" name="テキスト ボックス 382">
          <a:extLst>
            <a:ext uri="{FF2B5EF4-FFF2-40B4-BE49-F238E27FC236}">
              <a16:creationId xmlns:a16="http://schemas.microsoft.com/office/drawing/2014/main" id="{271F61A1-9980-40F0-8E85-7592D69246CE}"/>
            </a:ext>
          </a:extLst>
        </xdr:cNvPr>
        <xdr:cNvSpPr txBox="1"/>
      </xdr:nvSpPr>
      <xdr:spPr>
        <a:xfrm>
          <a:off x="5209768" y="1662558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4" name="直線コネクタ 383">
          <a:extLst>
            <a:ext uri="{FF2B5EF4-FFF2-40B4-BE49-F238E27FC236}">
              <a16:creationId xmlns:a16="http://schemas.microsoft.com/office/drawing/2014/main" id="{8C5EB428-B0EB-43ED-8A99-647538164548}"/>
            </a:ext>
          </a:extLst>
        </xdr:cNvPr>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85" name="テキスト ボックス 384">
          <a:extLst>
            <a:ext uri="{FF2B5EF4-FFF2-40B4-BE49-F238E27FC236}">
              <a16:creationId xmlns:a16="http://schemas.microsoft.com/office/drawing/2014/main" id="{CAF1A8D8-E7DF-4139-9E62-D3DF645923AF}"/>
            </a:ext>
          </a:extLst>
        </xdr:cNvPr>
        <xdr:cNvSpPr txBox="1"/>
      </xdr:nvSpPr>
      <xdr:spPr>
        <a:xfrm>
          <a:off x="5209768" y="1625601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6" name="【港湾・漁港】&#10;一人当たり有形固定資産（償却資産）額グラフ枠">
          <a:extLst>
            <a:ext uri="{FF2B5EF4-FFF2-40B4-BE49-F238E27FC236}">
              <a16:creationId xmlns:a16="http://schemas.microsoft.com/office/drawing/2014/main" id="{5F5AA5FF-EEBA-4FBC-B0C7-54E1490928E6}"/>
            </a:ext>
          </a:extLst>
        </xdr:cNvPr>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27341</xdr:rowOff>
    </xdr:from>
    <xdr:to>
      <xdr:col>54</xdr:col>
      <xdr:colOff>189865</xdr:colOff>
      <xdr:row>108</xdr:row>
      <xdr:rowOff>131473</xdr:rowOff>
    </xdr:to>
    <xdr:cxnSp macro="">
      <xdr:nvCxnSpPr>
        <xdr:cNvPr id="387" name="直線コネクタ 386">
          <a:extLst>
            <a:ext uri="{FF2B5EF4-FFF2-40B4-BE49-F238E27FC236}">
              <a16:creationId xmlns:a16="http://schemas.microsoft.com/office/drawing/2014/main" id="{72C88868-FAA4-43C2-A368-AC2A4248F7F5}"/>
            </a:ext>
          </a:extLst>
        </xdr:cNvPr>
        <xdr:cNvCxnSpPr/>
      </xdr:nvCxnSpPr>
      <xdr:spPr>
        <a:xfrm flipV="1">
          <a:off x="9219565" y="16791341"/>
          <a:ext cx="0" cy="1445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135300</xdr:rowOff>
    </xdr:from>
    <xdr:ext cx="534377" cy="259045"/>
    <xdr:sp macro="" textlink="">
      <xdr:nvSpPr>
        <xdr:cNvPr id="388" name="【港湾・漁港】&#10;一人当たり有形固定資産（償却資産）額最小値テキスト">
          <a:extLst>
            <a:ext uri="{FF2B5EF4-FFF2-40B4-BE49-F238E27FC236}">
              <a16:creationId xmlns:a16="http://schemas.microsoft.com/office/drawing/2014/main" id="{719D3D62-3548-4003-AFA2-B43ECB89507A}"/>
            </a:ext>
          </a:extLst>
        </xdr:cNvPr>
        <xdr:cNvSpPr txBox="1"/>
      </xdr:nvSpPr>
      <xdr:spPr>
        <a:xfrm>
          <a:off x="9258300" y="18240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131473</xdr:rowOff>
    </xdr:from>
    <xdr:to>
      <xdr:col>55</xdr:col>
      <xdr:colOff>88900</xdr:colOff>
      <xdr:row>108</xdr:row>
      <xdr:rowOff>131473</xdr:rowOff>
    </xdr:to>
    <xdr:cxnSp macro="">
      <xdr:nvCxnSpPr>
        <xdr:cNvPr id="389" name="直線コネクタ 388">
          <a:extLst>
            <a:ext uri="{FF2B5EF4-FFF2-40B4-BE49-F238E27FC236}">
              <a16:creationId xmlns:a16="http://schemas.microsoft.com/office/drawing/2014/main" id="{42999C1A-B18E-437C-B0F9-EBEFFB65378E}"/>
            </a:ext>
          </a:extLst>
        </xdr:cNvPr>
        <xdr:cNvCxnSpPr/>
      </xdr:nvCxnSpPr>
      <xdr:spPr>
        <a:xfrm>
          <a:off x="9154160" y="1823659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145468</xdr:rowOff>
    </xdr:from>
    <xdr:ext cx="690189" cy="259045"/>
    <xdr:sp macro="" textlink="">
      <xdr:nvSpPr>
        <xdr:cNvPr id="390" name="【港湾・漁港】&#10;一人当たり有形固定資産（償却資産）額最大値テキスト">
          <a:extLst>
            <a:ext uri="{FF2B5EF4-FFF2-40B4-BE49-F238E27FC236}">
              <a16:creationId xmlns:a16="http://schemas.microsoft.com/office/drawing/2014/main" id="{B10E2545-8F21-4140-A63F-CDC99A8ED073}"/>
            </a:ext>
          </a:extLst>
        </xdr:cNvPr>
        <xdr:cNvSpPr txBox="1"/>
      </xdr:nvSpPr>
      <xdr:spPr>
        <a:xfrm>
          <a:off x="9258300" y="1657418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1,964,120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27341</xdr:rowOff>
    </xdr:from>
    <xdr:to>
      <xdr:col>55</xdr:col>
      <xdr:colOff>88900</xdr:colOff>
      <xdr:row>100</xdr:row>
      <xdr:rowOff>27341</xdr:rowOff>
    </xdr:to>
    <xdr:cxnSp macro="">
      <xdr:nvCxnSpPr>
        <xdr:cNvPr id="391" name="直線コネクタ 390">
          <a:extLst>
            <a:ext uri="{FF2B5EF4-FFF2-40B4-BE49-F238E27FC236}">
              <a16:creationId xmlns:a16="http://schemas.microsoft.com/office/drawing/2014/main" id="{D6E6936C-06CA-47B0-894A-DD252978A2C6}"/>
            </a:ext>
          </a:extLst>
        </xdr:cNvPr>
        <xdr:cNvCxnSpPr/>
      </xdr:nvCxnSpPr>
      <xdr:spPr>
        <a:xfrm>
          <a:off x="9154160" y="1679134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166946</xdr:rowOff>
    </xdr:from>
    <xdr:ext cx="599010" cy="259045"/>
    <xdr:sp macro="" textlink="">
      <xdr:nvSpPr>
        <xdr:cNvPr id="392" name="【港湾・漁港】&#10;一人当たり有形固定資産（償却資産）額平均値テキスト">
          <a:extLst>
            <a:ext uri="{FF2B5EF4-FFF2-40B4-BE49-F238E27FC236}">
              <a16:creationId xmlns:a16="http://schemas.microsoft.com/office/drawing/2014/main" id="{DC3888C0-C8E9-41F7-8A05-48EB73D63F3A}"/>
            </a:ext>
          </a:extLst>
        </xdr:cNvPr>
        <xdr:cNvSpPr txBox="1"/>
      </xdr:nvSpPr>
      <xdr:spPr>
        <a:xfrm>
          <a:off x="9258300" y="177691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144069</xdr:rowOff>
    </xdr:from>
    <xdr:to>
      <xdr:col>55</xdr:col>
      <xdr:colOff>50800</xdr:colOff>
      <xdr:row>107</xdr:row>
      <xdr:rowOff>74219</xdr:rowOff>
    </xdr:to>
    <xdr:sp macro="" textlink="">
      <xdr:nvSpPr>
        <xdr:cNvPr id="393" name="フローチャート: 判断 392">
          <a:extLst>
            <a:ext uri="{FF2B5EF4-FFF2-40B4-BE49-F238E27FC236}">
              <a16:creationId xmlns:a16="http://schemas.microsoft.com/office/drawing/2014/main" id="{F2A871B3-8E9F-4831-97E0-48D79FEE45BE}"/>
            </a:ext>
          </a:extLst>
        </xdr:cNvPr>
        <xdr:cNvSpPr/>
      </xdr:nvSpPr>
      <xdr:spPr>
        <a:xfrm>
          <a:off x="9192260" y="1791390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79015</xdr:rowOff>
    </xdr:from>
    <xdr:to>
      <xdr:col>50</xdr:col>
      <xdr:colOff>165100</xdr:colOff>
      <xdr:row>108</xdr:row>
      <xdr:rowOff>9165</xdr:rowOff>
    </xdr:to>
    <xdr:sp macro="" textlink="">
      <xdr:nvSpPr>
        <xdr:cNvPr id="394" name="フローチャート: 判断 393">
          <a:extLst>
            <a:ext uri="{FF2B5EF4-FFF2-40B4-BE49-F238E27FC236}">
              <a16:creationId xmlns:a16="http://schemas.microsoft.com/office/drawing/2014/main" id="{1BCEC4D5-683C-468A-AFED-EF393B6484F9}"/>
            </a:ext>
          </a:extLst>
        </xdr:cNvPr>
        <xdr:cNvSpPr/>
      </xdr:nvSpPr>
      <xdr:spPr>
        <a:xfrm>
          <a:off x="8445500" y="180164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135796</xdr:rowOff>
    </xdr:from>
    <xdr:to>
      <xdr:col>46</xdr:col>
      <xdr:colOff>38100</xdr:colOff>
      <xdr:row>108</xdr:row>
      <xdr:rowOff>65946</xdr:rowOff>
    </xdr:to>
    <xdr:sp macro="" textlink="">
      <xdr:nvSpPr>
        <xdr:cNvPr id="395" name="フローチャート: 判断 394">
          <a:extLst>
            <a:ext uri="{FF2B5EF4-FFF2-40B4-BE49-F238E27FC236}">
              <a16:creationId xmlns:a16="http://schemas.microsoft.com/office/drawing/2014/main" id="{BC7CE4A9-CD75-4482-9FC1-543A78846A1F}"/>
            </a:ext>
          </a:extLst>
        </xdr:cNvPr>
        <xdr:cNvSpPr/>
      </xdr:nvSpPr>
      <xdr:spPr>
        <a:xfrm>
          <a:off x="7670800" y="1807327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6" name="テキスト ボックス 395">
          <a:extLst>
            <a:ext uri="{FF2B5EF4-FFF2-40B4-BE49-F238E27FC236}">
              <a16:creationId xmlns:a16="http://schemas.microsoft.com/office/drawing/2014/main" id="{7F24CE76-EAE1-4CEE-BFAA-A569CB447C7B}"/>
            </a:ext>
          </a:extLst>
        </xdr:cNvPr>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7" name="テキスト ボックス 396">
          <a:extLst>
            <a:ext uri="{FF2B5EF4-FFF2-40B4-BE49-F238E27FC236}">
              <a16:creationId xmlns:a16="http://schemas.microsoft.com/office/drawing/2014/main" id="{A8EDBCDC-0B67-4F5E-B70F-348BB46D1EE8}"/>
            </a:ext>
          </a:extLst>
        </xdr:cNvPr>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8" name="テキスト ボックス 397">
          <a:extLst>
            <a:ext uri="{FF2B5EF4-FFF2-40B4-BE49-F238E27FC236}">
              <a16:creationId xmlns:a16="http://schemas.microsoft.com/office/drawing/2014/main" id="{6676AD76-379C-4991-B008-7A0FCF0C5B2C}"/>
            </a:ext>
          </a:extLst>
        </xdr:cNvPr>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9" name="テキスト ボックス 398">
          <a:extLst>
            <a:ext uri="{FF2B5EF4-FFF2-40B4-BE49-F238E27FC236}">
              <a16:creationId xmlns:a16="http://schemas.microsoft.com/office/drawing/2014/main" id="{9445A610-F81C-4755-9C10-3DCE65896A07}"/>
            </a:ext>
          </a:extLst>
        </xdr:cNvPr>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0" name="テキスト ボックス 399">
          <a:extLst>
            <a:ext uri="{FF2B5EF4-FFF2-40B4-BE49-F238E27FC236}">
              <a16:creationId xmlns:a16="http://schemas.microsoft.com/office/drawing/2014/main" id="{26EBB24A-E95A-4995-903D-B31382A81EAC}"/>
            </a:ext>
          </a:extLst>
        </xdr:cNvPr>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29102</xdr:rowOff>
    </xdr:from>
    <xdr:to>
      <xdr:col>55</xdr:col>
      <xdr:colOff>50800</xdr:colOff>
      <xdr:row>107</xdr:row>
      <xdr:rowOff>130702</xdr:rowOff>
    </xdr:to>
    <xdr:sp macro="" textlink="">
      <xdr:nvSpPr>
        <xdr:cNvPr id="401" name="楕円 400">
          <a:extLst>
            <a:ext uri="{FF2B5EF4-FFF2-40B4-BE49-F238E27FC236}">
              <a16:creationId xmlns:a16="http://schemas.microsoft.com/office/drawing/2014/main" id="{2264C9A1-DB9F-490A-A29D-0A5F279CCC6A}"/>
            </a:ext>
          </a:extLst>
        </xdr:cNvPr>
        <xdr:cNvSpPr/>
      </xdr:nvSpPr>
      <xdr:spPr>
        <a:xfrm>
          <a:off x="9192260" y="1796658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7529</xdr:rowOff>
    </xdr:from>
    <xdr:ext cx="599010" cy="259045"/>
    <xdr:sp macro="" textlink="">
      <xdr:nvSpPr>
        <xdr:cNvPr id="402" name="【港湾・漁港】&#10;一人当たり有形固定資産（償却資産）額該当値テキスト">
          <a:extLst>
            <a:ext uri="{FF2B5EF4-FFF2-40B4-BE49-F238E27FC236}">
              <a16:creationId xmlns:a16="http://schemas.microsoft.com/office/drawing/2014/main" id="{25E3DE0E-4701-4538-BE5A-3B49F38F47F4}"/>
            </a:ext>
          </a:extLst>
        </xdr:cNvPr>
        <xdr:cNvSpPr txBox="1"/>
      </xdr:nvSpPr>
      <xdr:spPr>
        <a:xfrm>
          <a:off x="9258300" y="17945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32593</xdr:rowOff>
    </xdr:from>
    <xdr:to>
      <xdr:col>50</xdr:col>
      <xdr:colOff>165100</xdr:colOff>
      <xdr:row>107</xdr:row>
      <xdr:rowOff>134193</xdr:rowOff>
    </xdr:to>
    <xdr:sp macro="" textlink="">
      <xdr:nvSpPr>
        <xdr:cNvPr id="403" name="楕円 402">
          <a:extLst>
            <a:ext uri="{FF2B5EF4-FFF2-40B4-BE49-F238E27FC236}">
              <a16:creationId xmlns:a16="http://schemas.microsoft.com/office/drawing/2014/main" id="{743AE89B-0024-4660-A16E-C013D0FCC94C}"/>
            </a:ext>
          </a:extLst>
        </xdr:cNvPr>
        <xdr:cNvSpPr/>
      </xdr:nvSpPr>
      <xdr:spPr>
        <a:xfrm>
          <a:off x="8445500" y="1797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79902</xdr:rowOff>
    </xdr:from>
    <xdr:to>
      <xdr:col>55</xdr:col>
      <xdr:colOff>0</xdr:colOff>
      <xdr:row>107</xdr:row>
      <xdr:rowOff>83393</xdr:rowOff>
    </xdr:to>
    <xdr:cxnSp macro="">
      <xdr:nvCxnSpPr>
        <xdr:cNvPr id="404" name="直線コネクタ 403">
          <a:extLst>
            <a:ext uri="{FF2B5EF4-FFF2-40B4-BE49-F238E27FC236}">
              <a16:creationId xmlns:a16="http://schemas.microsoft.com/office/drawing/2014/main" id="{83490FD8-04BE-477E-B7BD-87D5510572C9}"/>
            </a:ext>
          </a:extLst>
        </xdr:cNvPr>
        <xdr:cNvCxnSpPr/>
      </xdr:nvCxnSpPr>
      <xdr:spPr>
        <a:xfrm flipV="1">
          <a:off x="8496300" y="18017382"/>
          <a:ext cx="723900" cy="3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35626</xdr:rowOff>
    </xdr:from>
    <xdr:to>
      <xdr:col>46</xdr:col>
      <xdr:colOff>38100</xdr:colOff>
      <xdr:row>107</xdr:row>
      <xdr:rowOff>137226</xdr:rowOff>
    </xdr:to>
    <xdr:sp macro="" textlink="">
      <xdr:nvSpPr>
        <xdr:cNvPr id="405" name="楕円 404">
          <a:extLst>
            <a:ext uri="{FF2B5EF4-FFF2-40B4-BE49-F238E27FC236}">
              <a16:creationId xmlns:a16="http://schemas.microsoft.com/office/drawing/2014/main" id="{DE95E7A6-BEFD-4B87-B975-077E16B54B43}"/>
            </a:ext>
          </a:extLst>
        </xdr:cNvPr>
        <xdr:cNvSpPr/>
      </xdr:nvSpPr>
      <xdr:spPr>
        <a:xfrm>
          <a:off x="7670800" y="1797310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83393</xdr:rowOff>
    </xdr:from>
    <xdr:to>
      <xdr:col>50</xdr:col>
      <xdr:colOff>114300</xdr:colOff>
      <xdr:row>107</xdr:row>
      <xdr:rowOff>86426</xdr:rowOff>
    </xdr:to>
    <xdr:cxnSp macro="">
      <xdr:nvCxnSpPr>
        <xdr:cNvPr id="406" name="直線コネクタ 405">
          <a:extLst>
            <a:ext uri="{FF2B5EF4-FFF2-40B4-BE49-F238E27FC236}">
              <a16:creationId xmlns:a16="http://schemas.microsoft.com/office/drawing/2014/main" id="{88FD42ED-8396-43DC-A52F-B583A8F45013}"/>
            </a:ext>
          </a:extLst>
        </xdr:cNvPr>
        <xdr:cNvCxnSpPr/>
      </xdr:nvCxnSpPr>
      <xdr:spPr>
        <a:xfrm flipV="1">
          <a:off x="7713980" y="18020873"/>
          <a:ext cx="782320" cy="3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108</xdr:row>
      <xdr:rowOff>292</xdr:rowOff>
    </xdr:from>
    <xdr:ext cx="599010" cy="259045"/>
    <xdr:sp macro="" textlink="">
      <xdr:nvSpPr>
        <xdr:cNvPr id="407" name="n_1aveValue【港湾・漁港】&#10;一人当たり有形固定資産（償却資産）額">
          <a:extLst>
            <a:ext uri="{FF2B5EF4-FFF2-40B4-BE49-F238E27FC236}">
              <a16:creationId xmlns:a16="http://schemas.microsoft.com/office/drawing/2014/main" id="{A2332B3C-E7AE-47BD-8522-3357A50391A3}"/>
            </a:ext>
          </a:extLst>
        </xdr:cNvPr>
        <xdr:cNvSpPr txBox="1"/>
      </xdr:nvSpPr>
      <xdr:spPr>
        <a:xfrm>
          <a:off x="8214575" y="18105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108</xdr:row>
      <xdr:rowOff>57073</xdr:rowOff>
    </xdr:from>
    <xdr:ext cx="599010" cy="259045"/>
    <xdr:sp macro="" textlink="">
      <xdr:nvSpPr>
        <xdr:cNvPr id="408" name="n_2aveValue【港湾・漁港】&#10;一人当たり有形固定資産（償却資産）額">
          <a:extLst>
            <a:ext uri="{FF2B5EF4-FFF2-40B4-BE49-F238E27FC236}">
              <a16:creationId xmlns:a16="http://schemas.microsoft.com/office/drawing/2014/main" id="{AD25D71C-18A8-4EC2-8D70-7995D229E75C}"/>
            </a:ext>
          </a:extLst>
        </xdr:cNvPr>
        <xdr:cNvSpPr txBox="1"/>
      </xdr:nvSpPr>
      <xdr:spPr>
        <a:xfrm>
          <a:off x="7444955" y="18162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105</xdr:row>
      <xdr:rowOff>150720</xdr:rowOff>
    </xdr:from>
    <xdr:ext cx="599010" cy="259045"/>
    <xdr:sp macro="" textlink="">
      <xdr:nvSpPr>
        <xdr:cNvPr id="409" name="n_1mainValue【港湾・漁港】&#10;一人当たり有形固定資産（償却資産）額">
          <a:extLst>
            <a:ext uri="{FF2B5EF4-FFF2-40B4-BE49-F238E27FC236}">
              <a16:creationId xmlns:a16="http://schemas.microsoft.com/office/drawing/2014/main" id="{B5C13F6D-A032-4460-ACB9-A421C9299041}"/>
            </a:ext>
          </a:extLst>
        </xdr:cNvPr>
        <xdr:cNvSpPr txBox="1"/>
      </xdr:nvSpPr>
      <xdr:spPr>
        <a:xfrm>
          <a:off x="8214575" y="17752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153753</xdr:rowOff>
    </xdr:from>
    <xdr:ext cx="599010" cy="259045"/>
    <xdr:sp macro="" textlink="">
      <xdr:nvSpPr>
        <xdr:cNvPr id="410" name="n_2mainValue【港湾・漁港】&#10;一人当たり有形固定資産（償却資産）額">
          <a:extLst>
            <a:ext uri="{FF2B5EF4-FFF2-40B4-BE49-F238E27FC236}">
              <a16:creationId xmlns:a16="http://schemas.microsoft.com/office/drawing/2014/main" id="{21BFF931-E862-4ED8-81A9-6E4B75597079}"/>
            </a:ext>
          </a:extLst>
        </xdr:cNvPr>
        <xdr:cNvSpPr txBox="1"/>
      </xdr:nvSpPr>
      <xdr:spPr>
        <a:xfrm>
          <a:off x="7444955" y="17755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1" name="正方形/長方形 410">
          <a:extLst>
            <a:ext uri="{FF2B5EF4-FFF2-40B4-BE49-F238E27FC236}">
              <a16:creationId xmlns:a16="http://schemas.microsoft.com/office/drawing/2014/main" id="{4FA0C680-CC11-4E0B-8A79-27D92CBF9FCD}"/>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2" name="正方形/長方形 411">
          <a:extLst>
            <a:ext uri="{FF2B5EF4-FFF2-40B4-BE49-F238E27FC236}">
              <a16:creationId xmlns:a16="http://schemas.microsoft.com/office/drawing/2014/main" id="{ED30E242-50BB-4BD9-804A-D00934FE6CAA}"/>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3" name="正方形/長方形 412">
          <a:extLst>
            <a:ext uri="{FF2B5EF4-FFF2-40B4-BE49-F238E27FC236}">
              <a16:creationId xmlns:a16="http://schemas.microsoft.com/office/drawing/2014/main" id="{38DFED4F-0296-4F24-B856-5C00CF7CC314}"/>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4" name="正方形/長方形 413">
          <a:extLst>
            <a:ext uri="{FF2B5EF4-FFF2-40B4-BE49-F238E27FC236}">
              <a16:creationId xmlns:a16="http://schemas.microsoft.com/office/drawing/2014/main" id="{7349D2E1-22CF-4767-88DC-1F9913087DC2}"/>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5" name="正方形/長方形 414">
          <a:extLst>
            <a:ext uri="{FF2B5EF4-FFF2-40B4-BE49-F238E27FC236}">
              <a16:creationId xmlns:a16="http://schemas.microsoft.com/office/drawing/2014/main" id="{4E9C0C7B-F92B-44F4-9A5A-627ECA9C4BD8}"/>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6" name="正方形/長方形 415">
          <a:extLst>
            <a:ext uri="{FF2B5EF4-FFF2-40B4-BE49-F238E27FC236}">
              <a16:creationId xmlns:a16="http://schemas.microsoft.com/office/drawing/2014/main" id="{FC7176B8-61AF-4FEA-918C-3CB041976C1E}"/>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7" name="正方形/長方形 416">
          <a:extLst>
            <a:ext uri="{FF2B5EF4-FFF2-40B4-BE49-F238E27FC236}">
              <a16:creationId xmlns:a16="http://schemas.microsoft.com/office/drawing/2014/main" id="{89106F84-040B-4293-AC57-9AFE6EEBC3D9}"/>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8" name="正方形/長方形 417">
          <a:extLst>
            <a:ext uri="{FF2B5EF4-FFF2-40B4-BE49-F238E27FC236}">
              <a16:creationId xmlns:a16="http://schemas.microsoft.com/office/drawing/2014/main" id="{C7609076-FCF0-421E-A04E-C62C1D5F7F78}"/>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9" name="テキスト ボックス 418">
          <a:extLst>
            <a:ext uri="{FF2B5EF4-FFF2-40B4-BE49-F238E27FC236}">
              <a16:creationId xmlns:a16="http://schemas.microsoft.com/office/drawing/2014/main" id="{EAD27F50-BEC6-45F0-A73B-D3F7B38CC90E}"/>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0" name="直線コネクタ 419">
          <a:extLst>
            <a:ext uri="{FF2B5EF4-FFF2-40B4-BE49-F238E27FC236}">
              <a16:creationId xmlns:a16="http://schemas.microsoft.com/office/drawing/2014/main" id="{2703C425-4D3D-4310-B215-19BD6388B82F}"/>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21" name="テキスト ボックス 420">
          <a:extLst>
            <a:ext uri="{FF2B5EF4-FFF2-40B4-BE49-F238E27FC236}">
              <a16:creationId xmlns:a16="http://schemas.microsoft.com/office/drawing/2014/main" id="{DFF13222-68BC-4D75-AC54-E9428D53789F}"/>
            </a:ext>
          </a:extLst>
        </xdr:cNvPr>
        <xdr:cNvSpPr txBox="1"/>
      </xdr:nvSpPr>
      <xdr:spPr>
        <a:xfrm>
          <a:off x="10666881" y="731394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22" name="直線コネクタ 421">
          <a:extLst>
            <a:ext uri="{FF2B5EF4-FFF2-40B4-BE49-F238E27FC236}">
              <a16:creationId xmlns:a16="http://schemas.microsoft.com/office/drawing/2014/main" id="{5BEDB60D-0140-4753-B657-C06DFFCF0407}"/>
            </a:ext>
          </a:extLst>
        </xdr:cNvPr>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23" name="テキスト ボックス 422">
          <a:extLst>
            <a:ext uri="{FF2B5EF4-FFF2-40B4-BE49-F238E27FC236}">
              <a16:creationId xmlns:a16="http://schemas.microsoft.com/office/drawing/2014/main" id="{30063A2A-EAEC-4B27-8341-4E60EDFF0DFF}"/>
            </a:ext>
          </a:extLst>
        </xdr:cNvPr>
        <xdr:cNvSpPr txBox="1"/>
      </xdr:nvSpPr>
      <xdr:spPr>
        <a:xfrm>
          <a:off x="1060276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24" name="直線コネクタ 423">
          <a:extLst>
            <a:ext uri="{FF2B5EF4-FFF2-40B4-BE49-F238E27FC236}">
              <a16:creationId xmlns:a16="http://schemas.microsoft.com/office/drawing/2014/main" id="{BA5C9899-C4C7-46C3-8BDB-22EE94A7582A}"/>
            </a:ext>
          </a:extLst>
        </xdr:cNvPr>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25" name="テキスト ボックス 424">
          <a:extLst>
            <a:ext uri="{FF2B5EF4-FFF2-40B4-BE49-F238E27FC236}">
              <a16:creationId xmlns:a16="http://schemas.microsoft.com/office/drawing/2014/main" id="{8FA3EC49-C0DB-4173-9DC7-DEBF3214C8C3}"/>
            </a:ext>
          </a:extLst>
        </xdr:cNvPr>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26" name="直線コネクタ 425">
          <a:extLst>
            <a:ext uri="{FF2B5EF4-FFF2-40B4-BE49-F238E27FC236}">
              <a16:creationId xmlns:a16="http://schemas.microsoft.com/office/drawing/2014/main" id="{AF9A652C-D4EB-466C-9015-CC495C91D596}"/>
            </a:ext>
          </a:extLst>
        </xdr:cNvPr>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27" name="テキスト ボックス 426">
          <a:extLst>
            <a:ext uri="{FF2B5EF4-FFF2-40B4-BE49-F238E27FC236}">
              <a16:creationId xmlns:a16="http://schemas.microsoft.com/office/drawing/2014/main" id="{D0C45CB7-EB13-4FB3-88D8-0E2734DEC81E}"/>
            </a:ext>
          </a:extLst>
        </xdr:cNvPr>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28" name="直線コネクタ 427">
          <a:extLst>
            <a:ext uri="{FF2B5EF4-FFF2-40B4-BE49-F238E27FC236}">
              <a16:creationId xmlns:a16="http://schemas.microsoft.com/office/drawing/2014/main" id="{CD52AF9D-CF18-4884-A9E0-8B0F52D93D8A}"/>
            </a:ext>
          </a:extLst>
        </xdr:cNvPr>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29" name="テキスト ボックス 428">
          <a:extLst>
            <a:ext uri="{FF2B5EF4-FFF2-40B4-BE49-F238E27FC236}">
              <a16:creationId xmlns:a16="http://schemas.microsoft.com/office/drawing/2014/main" id="{E37AB6B2-2BD4-427D-B04A-3AF5E32F5FD1}"/>
            </a:ext>
          </a:extLst>
        </xdr:cNvPr>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30" name="直線コネクタ 429">
          <a:extLst>
            <a:ext uri="{FF2B5EF4-FFF2-40B4-BE49-F238E27FC236}">
              <a16:creationId xmlns:a16="http://schemas.microsoft.com/office/drawing/2014/main" id="{42C6B504-0F06-4517-AB1D-9B25E897FED6}"/>
            </a:ext>
          </a:extLst>
        </xdr:cNvPr>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31" name="テキスト ボックス 430">
          <a:extLst>
            <a:ext uri="{FF2B5EF4-FFF2-40B4-BE49-F238E27FC236}">
              <a16:creationId xmlns:a16="http://schemas.microsoft.com/office/drawing/2014/main" id="{218F7967-37AC-446A-98AD-71E58E2A9915}"/>
            </a:ext>
          </a:extLst>
        </xdr:cNvPr>
        <xdr:cNvSpPr txBox="1"/>
      </xdr:nvSpPr>
      <xdr:spPr>
        <a:xfrm>
          <a:off x="105615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2" name="直線コネクタ 431">
          <a:extLst>
            <a:ext uri="{FF2B5EF4-FFF2-40B4-BE49-F238E27FC236}">
              <a16:creationId xmlns:a16="http://schemas.microsoft.com/office/drawing/2014/main" id="{205D6916-0A9E-4AB8-97DC-5361B7FB5EF0}"/>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3" name="テキスト ボックス 432">
          <a:extLst>
            <a:ext uri="{FF2B5EF4-FFF2-40B4-BE49-F238E27FC236}">
              <a16:creationId xmlns:a16="http://schemas.microsoft.com/office/drawing/2014/main" id="{79170B5F-0805-424A-8D3C-96048DE05895}"/>
            </a:ext>
          </a:extLst>
        </xdr:cNvPr>
        <xdr:cNvSpPr txBox="1"/>
      </xdr:nvSpPr>
      <xdr:spPr>
        <a:xfrm>
          <a:off x="105615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4" name="【認定こども園・幼稚園・保育所】&#10;有形固定資産減価償却率グラフ枠">
          <a:extLst>
            <a:ext uri="{FF2B5EF4-FFF2-40B4-BE49-F238E27FC236}">
              <a16:creationId xmlns:a16="http://schemas.microsoft.com/office/drawing/2014/main" id="{E448AC1C-413D-4929-B9DA-77F6EC05EE92}"/>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74295</xdr:rowOff>
    </xdr:from>
    <xdr:to>
      <xdr:col>85</xdr:col>
      <xdr:colOff>126364</xdr:colOff>
      <xdr:row>41</xdr:row>
      <xdr:rowOff>66675</xdr:rowOff>
    </xdr:to>
    <xdr:cxnSp macro="">
      <xdr:nvCxnSpPr>
        <xdr:cNvPr id="435" name="直線コネクタ 434">
          <a:extLst>
            <a:ext uri="{FF2B5EF4-FFF2-40B4-BE49-F238E27FC236}">
              <a16:creationId xmlns:a16="http://schemas.microsoft.com/office/drawing/2014/main" id="{47B4C6E1-A3F5-4EA4-ACF2-79D5C1639D42}"/>
            </a:ext>
          </a:extLst>
        </xdr:cNvPr>
        <xdr:cNvCxnSpPr/>
      </xdr:nvCxnSpPr>
      <xdr:spPr>
        <a:xfrm flipV="1">
          <a:off x="14375764" y="5774055"/>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70502</xdr:rowOff>
    </xdr:from>
    <xdr:ext cx="405111" cy="259045"/>
    <xdr:sp macro="" textlink="">
      <xdr:nvSpPr>
        <xdr:cNvPr id="436" name="【認定こども園・幼稚園・保育所】&#10;有形固定資産減価償却率最小値テキスト">
          <a:extLst>
            <a:ext uri="{FF2B5EF4-FFF2-40B4-BE49-F238E27FC236}">
              <a16:creationId xmlns:a16="http://schemas.microsoft.com/office/drawing/2014/main" id="{58CE6217-9DF9-434A-854B-F0FE58AF942E}"/>
            </a:ext>
          </a:extLst>
        </xdr:cNvPr>
        <xdr:cNvSpPr txBox="1"/>
      </xdr:nvSpPr>
      <xdr:spPr>
        <a:xfrm>
          <a:off x="14414500" y="6943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66675</xdr:rowOff>
    </xdr:from>
    <xdr:to>
      <xdr:col>86</xdr:col>
      <xdr:colOff>25400</xdr:colOff>
      <xdr:row>41</xdr:row>
      <xdr:rowOff>66675</xdr:rowOff>
    </xdr:to>
    <xdr:cxnSp macro="">
      <xdr:nvCxnSpPr>
        <xdr:cNvPr id="437" name="直線コネクタ 436">
          <a:extLst>
            <a:ext uri="{FF2B5EF4-FFF2-40B4-BE49-F238E27FC236}">
              <a16:creationId xmlns:a16="http://schemas.microsoft.com/office/drawing/2014/main" id="{39BAA579-5C6D-4413-9F49-7C3EC535A502}"/>
            </a:ext>
          </a:extLst>
        </xdr:cNvPr>
        <xdr:cNvCxnSpPr/>
      </xdr:nvCxnSpPr>
      <xdr:spPr>
        <a:xfrm>
          <a:off x="14287500" y="69399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20972</xdr:rowOff>
    </xdr:from>
    <xdr:ext cx="405111" cy="259045"/>
    <xdr:sp macro="" textlink="">
      <xdr:nvSpPr>
        <xdr:cNvPr id="438" name="【認定こども園・幼稚園・保育所】&#10;有形固定資産減価償却率最大値テキスト">
          <a:extLst>
            <a:ext uri="{FF2B5EF4-FFF2-40B4-BE49-F238E27FC236}">
              <a16:creationId xmlns:a16="http://schemas.microsoft.com/office/drawing/2014/main" id="{E67F0065-516E-4C5E-96ED-BF24970AA926}"/>
            </a:ext>
          </a:extLst>
        </xdr:cNvPr>
        <xdr:cNvSpPr txBox="1"/>
      </xdr:nvSpPr>
      <xdr:spPr>
        <a:xfrm>
          <a:off x="14414500" y="5553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74295</xdr:rowOff>
    </xdr:from>
    <xdr:to>
      <xdr:col>86</xdr:col>
      <xdr:colOff>25400</xdr:colOff>
      <xdr:row>34</xdr:row>
      <xdr:rowOff>74295</xdr:rowOff>
    </xdr:to>
    <xdr:cxnSp macro="">
      <xdr:nvCxnSpPr>
        <xdr:cNvPr id="439" name="直線コネクタ 438">
          <a:extLst>
            <a:ext uri="{FF2B5EF4-FFF2-40B4-BE49-F238E27FC236}">
              <a16:creationId xmlns:a16="http://schemas.microsoft.com/office/drawing/2014/main" id="{4A30CC38-5F74-4758-924C-3BE6A72262C2}"/>
            </a:ext>
          </a:extLst>
        </xdr:cNvPr>
        <xdr:cNvCxnSpPr/>
      </xdr:nvCxnSpPr>
      <xdr:spPr>
        <a:xfrm>
          <a:off x="14287500" y="57740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59072</xdr:rowOff>
    </xdr:from>
    <xdr:ext cx="405111" cy="259045"/>
    <xdr:sp macro="" textlink="">
      <xdr:nvSpPr>
        <xdr:cNvPr id="440" name="【認定こども園・幼稚園・保育所】&#10;有形固定資産減価償却率平均値テキスト">
          <a:extLst>
            <a:ext uri="{FF2B5EF4-FFF2-40B4-BE49-F238E27FC236}">
              <a16:creationId xmlns:a16="http://schemas.microsoft.com/office/drawing/2014/main" id="{9A760BB8-B829-4703-BBE5-70FE604C2956}"/>
            </a:ext>
          </a:extLst>
        </xdr:cNvPr>
        <xdr:cNvSpPr txBox="1"/>
      </xdr:nvSpPr>
      <xdr:spPr>
        <a:xfrm>
          <a:off x="14414500" y="64293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80645</xdr:rowOff>
    </xdr:from>
    <xdr:to>
      <xdr:col>85</xdr:col>
      <xdr:colOff>177800</xdr:colOff>
      <xdr:row>39</xdr:row>
      <xdr:rowOff>10795</xdr:rowOff>
    </xdr:to>
    <xdr:sp macro="" textlink="">
      <xdr:nvSpPr>
        <xdr:cNvPr id="441" name="フローチャート: 判断 440">
          <a:extLst>
            <a:ext uri="{FF2B5EF4-FFF2-40B4-BE49-F238E27FC236}">
              <a16:creationId xmlns:a16="http://schemas.microsoft.com/office/drawing/2014/main" id="{2674EC88-DFDE-4A9E-9D92-A9FAB16AA291}"/>
            </a:ext>
          </a:extLst>
        </xdr:cNvPr>
        <xdr:cNvSpPr/>
      </xdr:nvSpPr>
      <xdr:spPr>
        <a:xfrm>
          <a:off x="14325600" y="645096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61595</xdr:rowOff>
    </xdr:from>
    <xdr:to>
      <xdr:col>81</xdr:col>
      <xdr:colOff>101600</xdr:colOff>
      <xdr:row>38</xdr:row>
      <xdr:rowOff>163195</xdr:rowOff>
    </xdr:to>
    <xdr:sp macro="" textlink="">
      <xdr:nvSpPr>
        <xdr:cNvPr id="442" name="フローチャート: 判断 441">
          <a:extLst>
            <a:ext uri="{FF2B5EF4-FFF2-40B4-BE49-F238E27FC236}">
              <a16:creationId xmlns:a16="http://schemas.microsoft.com/office/drawing/2014/main" id="{297620C4-6C76-4286-9D40-A241747DD366}"/>
            </a:ext>
          </a:extLst>
        </xdr:cNvPr>
        <xdr:cNvSpPr/>
      </xdr:nvSpPr>
      <xdr:spPr>
        <a:xfrm>
          <a:off x="1357884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145415</xdr:rowOff>
    </xdr:from>
    <xdr:to>
      <xdr:col>76</xdr:col>
      <xdr:colOff>165100</xdr:colOff>
      <xdr:row>38</xdr:row>
      <xdr:rowOff>75565</xdr:rowOff>
    </xdr:to>
    <xdr:sp macro="" textlink="">
      <xdr:nvSpPr>
        <xdr:cNvPr id="443" name="フローチャート: 判断 442">
          <a:extLst>
            <a:ext uri="{FF2B5EF4-FFF2-40B4-BE49-F238E27FC236}">
              <a16:creationId xmlns:a16="http://schemas.microsoft.com/office/drawing/2014/main" id="{F38151E5-DF43-48EE-922F-E3DA3165EC6C}"/>
            </a:ext>
          </a:extLst>
        </xdr:cNvPr>
        <xdr:cNvSpPr/>
      </xdr:nvSpPr>
      <xdr:spPr>
        <a:xfrm>
          <a:off x="12804140" y="63480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4" name="テキスト ボックス 443">
          <a:extLst>
            <a:ext uri="{FF2B5EF4-FFF2-40B4-BE49-F238E27FC236}">
              <a16:creationId xmlns:a16="http://schemas.microsoft.com/office/drawing/2014/main" id="{FC3E1B55-8F22-4130-9916-25E261C05326}"/>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5" name="テキスト ボックス 444">
          <a:extLst>
            <a:ext uri="{FF2B5EF4-FFF2-40B4-BE49-F238E27FC236}">
              <a16:creationId xmlns:a16="http://schemas.microsoft.com/office/drawing/2014/main" id="{0A44083C-90AC-4AFF-87A8-EC56B5244FBC}"/>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6" name="テキスト ボックス 445">
          <a:extLst>
            <a:ext uri="{FF2B5EF4-FFF2-40B4-BE49-F238E27FC236}">
              <a16:creationId xmlns:a16="http://schemas.microsoft.com/office/drawing/2014/main" id="{9F3AD6F6-954E-4B44-BE86-9ABFA94C5CB9}"/>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7" name="テキスト ボックス 446">
          <a:extLst>
            <a:ext uri="{FF2B5EF4-FFF2-40B4-BE49-F238E27FC236}">
              <a16:creationId xmlns:a16="http://schemas.microsoft.com/office/drawing/2014/main" id="{DF53B954-7670-4A6E-850A-DB9B0D6B37CD}"/>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8" name="テキスト ボックス 447">
          <a:extLst>
            <a:ext uri="{FF2B5EF4-FFF2-40B4-BE49-F238E27FC236}">
              <a16:creationId xmlns:a16="http://schemas.microsoft.com/office/drawing/2014/main" id="{2DB9CB01-FBDC-40E4-88BE-0C56359CA59B}"/>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61595</xdr:rowOff>
    </xdr:from>
    <xdr:to>
      <xdr:col>85</xdr:col>
      <xdr:colOff>177800</xdr:colOff>
      <xdr:row>36</xdr:row>
      <xdr:rowOff>163195</xdr:rowOff>
    </xdr:to>
    <xdr:sp macro="" textlink="">
      <xdr:nvSpPr>
        <xdr:cNvPr id="449" name="楕円 448">
          <a:extLst>
            <a:ext uri="{FF2B5EF4-FFF2-40B4-BE49-F238E27FC236}">
              <a16:creationId xmlns:a16="http://schemas.microsoft.com/office/drawing/2014/main" id="{317D829F-F475-4F22-A0A9-B8A0C01FBC05}"/>
            </a:ext>
          </a:extLst>
        </xdr:cNvPr>
        <xdr:cNvSpPr/>
      </xdr:nvSpPr>
      <xdr:spPr>
        <a:xfrm>
          <a:off x="14325600" y="6096635"/>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84472</xdr:rowOff>
    </xdr:from>
    <xdr:ext cx="405111" cy="259045"/>
    <xdr:sp macro="" textlink="">
      <xdr:nvSpPr>
        <xdr:cNvPr id="450" name="【認定こども園・幼稚園・保育所】&#10;有形固定資産減価償却率該当値テキスト">
          <a:extLst>
            <a:ext uri="{FF2B5EF4-FFF2-40B4-BE49-F238E27FC236}">
              <a16:creationId xmlns:a16="http://schemas.microsoft.com/office/drawing/2014/main" id="{3D21A0B3-4B7C-4EA0-874F-853092762F8A}"/>
            </a:ext>
          </a:extLst>
        </xdr:cNvPr>
        <xdr:cNvSpPr txBox="1"/>
      </xdr:nvSpPr>
      <xdr:spPr>
        <a:xfrm>
          <a:off x="14414500" y="595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105410</xdr:rowOff>
    </xdr:from>
    <xdr:to>
      <xdr:col>81</xdr:col>
      <xdr:colOff>101600</xdr:colOff>
      <xdr:row>37</xdr:row>
      <xdr:rowOff>35560</xdr:rowOff>
    </xdr:to>
    <xdr:sp macro="" textlink="">
      <xdr:nvSpPr>
        <xdr:cNvPr id="451" name="楕円 450">
          <a:extLst>
            <a:ext uri="{FF2B5EF4-FFF2-40B4-BE49-F238E27FC236}">
              <a16:creationId xmlns:a16="http://schemas.microsoft.com/office/drawing/2014/main" id="{8E03D4ED-A25D-4BA5-A92E-A3293E2CCF69}"/>
            </a:ext>
          </a:extLst>
        </xdr:cNvPr>
        <xdr:cNvSpPr/>
      </xdr:nvSpPr>
      <xdr:spPr>
        <a:xfrm>
          <a:off x="13578840" y="61404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112395</xdr:rowOff>
    </xdr:from>
    <xdr:to>
      <xdr:col>85</xdr:col>
      <xdr:colOff>127000</xdr:colOff>
      <xdr:row>36</xdr:row>
      <xdr:rowOff>156210</xdr:rowOff>
    </xdr:to>
    <xdr:cxnSp macro="">
      <xdr:nvCxnSpPr>
        <xdr:cNvPr id="452" name="直線コネクタ 451">
          <a:extLst>
            <a:ext uri="{FF2B5EF4-FFF2-40B4-BE49-F238E27FC236}">
              <a16:creationId xmlns:a16="http://schemas.microsoft.com/office/drawing/2014/main" id="{96F9ADBD-794F-4015-8082-FB6D72553F80}"/>
            </a:ext>
          </a:extLst>
        </xdr:cNvPr>
        <xdr:cNvCxnSpPr/>
      </xdr:nvCxnSpPr>
      <xdr:spPr>
        <a:xfrm flipV="1">
          <a:off x="13629640" y="6147435"/>
          <a:ext cx="74676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128270</xdr:rowOff>
    </xdr:from>
    <xdr:to>
      <xdr:col>76</xdr:col>
      <xdr:colOff>165100</xdr:colOff>
      <xdr:row>37</xdr:row>
      <xdr:rowOff>58420</xdr:rowOff>
    </xdr:to>
    <xdr:sp macro="" textlink="">
      <xdr:nvSpPr>
        <xdr:cNvPr id="453" name="楕円 452">
          <a:extLst>
            <a:ext uri="{FF2B5EF4-FFF2-40B4-BE49-F238E27FC236}">
              <a16:creationId xmlns:a16="http://schemas.microsoft.com/office/drawing/2014/main" id="{5BA49369-213B-4177-86BB-FD3E07E2CEE6}"/>
            </a:ext>
          </a:extLst>
        </xdr:cNvPr>
        <xdr:cNvSpPr/>
      </xdr:nvSpPr>
      <xdr:spPr>
        <a:xfrm>
          <a:off x="12804140" y="61633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156210</xdr:rowOff>
    </xdr:from>
    <xdr:to>
      <xdr:col>81</xdr:col>
      <xdr:colOff>50800</xdr:colOff>
      <xdr:row>37</xdr:row>
      <xdr:rowOff>7620</xdr:rowOff>
    </xdr:to>
    <xdr:cxnSp macro="">
      <xdr:nvCxnSpPr>
        <xdr:cNvPr id="454" name="直線コネクタ 453">
          <a:extLst>
            <a:ext uri="{FF2B5EF4-FFF2-40B4-BE49-F238E27FC236}">
              <a16:creationId xmlns:a16="http://schemas.microsoft.com/office/drawing/2014/main" id="{D2E78A3B-827D-459A-A11A-4DD736B20FD2}"/>
            </a:ext>
          </a:extLst>
        </xdr:cNvPr>
        <xdr:cNvCxnSpPr/>
      </xdr:nvCxnSpPr>
      <xdr:spPr>
        <a:xfrm flipV="1">
          <a:off x="12854940" y="6191250"/>
          <a:ext cx="7747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154322</xdr:rowOff>
    </xdr:from>
    <xdr:ext cx="405111" cy="259045"/>
    <xdr:sp macro="" textlink="">
      <xdr:nvSpPr>
        <xdr:cNvPr id="455" name="n_1aveValue【認定こども園・幼稚園・保育所】&#10;有形固定資産減価償却率">
          <a:extLst>
            <a:ext uri="{FF2B5EF4-FFF2-40B4-BE49-F238E27FC236}">
              <a16:creationId xmlns:a16="http://schemas.microsoft.com/office/drawing/2014/main" id="{9AB16B35-13AC-422E-AB9D-F85A153915E7}"/>
            </a:ext>
          </a:extLst>
        </xdr:cNvPr>
        <xdr:cNvSpPr txBox="1"/>
      </xdr:nvSpPr>
      <xdr:spPr>
        <a:xfrm>
          <a:off x="134372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66692</xdr:rowOff>
    </xdr:from>
    <xdr:ext cx="405111" cy="259045"/>
    <xdr:sp macro="" textlink="">
      <xdr:nvSpPr>
        <xdr:cNvPr id="456" name="n_2aveValue【認定こども園・幼稚園・保育所】&#10;有形固定資産減価償却率">
          <a:extLst>
            <a:ext uri="{FF2B5EF4-FFF2-40B4-BE49-F238E27FC236}">
              <a16:creationId xmlns:a16="http://schemas.microsoft.com/office/drawing/2014/main" id="{3E8C96E2-6109-4B79-8E5D-450F0B544F67}"/>
            </a:ext>
          </a:extLst>
        </xdr:cNvPr>
        <xdr:cNvSpPr txBox="1"/>
      </xdr:nvSpPr>
      <xdr:spPr>
        <a:xfrm>
          <a:off x="12675244" y="643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52087</xdr:rowOff>
    </xdr:from>
    <xdr:ext cx="405111" cy="259045"/>
    <xdr:sp macro="" textlink="">
      <xdr:nvSpPr>
        <xdr:cNvPr id="457" name="n_1mainValue【認定こども園・幼稚園・保育所】&#10;有形固定資産減価償却率">
          <a:extLst>
            <a:ext uri="{FF2B5EF4-FFF2-40B4-BE49-F238E27FC236}">
              <a16:creationId xmlns:a16="http://schemas.microsoft.com/office/drawing/2014/main" id="{C0DB00E4-AEBE-42EE-90FE-EE812D80CF4C}"/>
            </a:ext>
          </a:extLst>
        </xdr:cNvPr>
        <xdr:cNvSpPr txBox="1"/>
      </xdr:nvSpPr>
      <xdr:spPr>
        <a:xfrm>
          <a:off x="13437244" y="591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74947</xdr:rowOff>
    </xdr:from>
    <xdr:ext cx="405111" cy="259045"/>
    <xdr:sp macro="" textlink="">
      <xdr:nvSpPr>
        <xdr:cNvPr id="458" name="n_2mainValue【認定こども園・幼稚園・保育所】&#10;有形固定資産減価償却率">
          <a:extLst>
            <a:ext uri="{FF2B5EF4-FFF2-40B4-BE49-F238E27FC236}">
              <a16:creationId xmlns:a16="http://schemas.microsoft.com/office/drawing/2014/main" id="{46F55488-2A78-4EED-B952-B85BDBB98F45}"/>
            </a:ext>
          </a:extLst>
        </xdr:cNvPr>
        <xdr:cNvSpPr txBox="1"/>
      </xdr:nvSpPr>
      <xdr:spPr>
        <a:xfrm>
          <a:off x="12675244" y="59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9" name="正方形/長方形 458">
          <a:extLst>
            <a:ext uri="{FF2B5EF4-FFF2-40B4-BE49-F238E27FC236}">
              <a16:creationId xmlns:a16="http://schemas.microsoft.com/office/drawing/2014/main" id="{23FB6C32-2586-4189-AEC1-EC2A36931594}"/>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0" name="正方形/長方形 459">
          <a:extLst>
            <a:ext uri="{FF2B5EF4-FFF2-40B4-BE49-F238E27FC236}">
              <a16:creationId xmlns:a16="http://schemas.microsoft.com/office/drawing/2014/main" id="{1142B5FC-AB02-471E-971B-5EECDC9CAC6A}"/>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1" name="正方形/長方形 460">
          <a:extLst>
            <a:ext uri="{FF2B5EF4-FFF2-40B4-BE49-F238E27FC236}">
              <a16:creationId xmlns:a16="http://schemas.microsoft.com/office/drawing/2014/main" id="{AE947A19-3C29-43C7-9F83-0C3F7A520CF6}"/>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2" name="正方形/長方形 461">
          <a:extLst>
            <a:ext uri="{FF2B5EF4-FFF2-40B4-BE49-F238E27FC236}">
              <a16:creationId xmlns:a16="http://schemas.microsoft.com/office/drawing/2014/main" id="{7DAA01C0-7397-4AD5-BA56-C39B624C96B9}"/>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3" name="正方形/長方形 462">
          <a:extLst>
            <a:ext uri="{FF2B5EF4-FFF2-40B4-BE49-F238E27FC236}">
              <a16:creationId xmlns:a16="http://schemas.microsoft.com/office/drawing/2014/main" id="{2B46E1CC-9FED-4C89-B909-99B24C128E8D}"/>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4" name="正方形/長方形 463">
          <a:extLst>
            <a:ext uri="{FF2B5EF4-FFF2-40B4-BE49-F238E27FC236}">
              <a16:creationId xmlns:a16="http://schemas.microsoft.com/office/drawing/2014/main" id="{293B218E-DC7C-4162-846F-2366F6117764}"/>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5" name="正方形/長方形 464">
          <a:extLst>
            <a:ext uri="{FF2B5EF4-FFF2-40B4-BE49-F238E27FC236}">
              <a16:creationId xmlns:a16="http://schemas.microsoft.com/office/drawing/2014/main" id="{83E7581E-0246-4B1A-897B-302BCC47DA23}"/>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6" name="正方形/長方形 465">
          <a:extLst>
            <a:ext uri="{FF2B5EF4-FFF2-40B4-BE49-F238E27FC236}">
              <a16:creationId xmlns:a16="http://schemas.microsoft.com/office/drawing/2014/main" id="{62ACEB82-C730-48AF-BB65-4126039C731D}"/>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7" name="テキスト ボックス 466">
          <a:extLst>
            <a:ext uri="{FF2B5EF4-FFF2-40B4-BE49-F238E27FC236}">
              <a16:creationId xmlns:a16="http://schemas.microsoft.com/office/drawing/2014/main" id="{72A9863E-48BB-4FB2-8A5E-62B64FB11326}"/>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8" name="直線コネクタ 467">
          <a:extLst>
            <a:ext uri="{FF2B5EF4-FFF2-40B4-BE49-F238E27FC236}">
              <a16:creationId xmlns:a16="http://schemas.microsoft.com/office/drawing/2014/main" id="{7ABB734E-CD0D-4370-B28D-F4E3361E4DD0}"/>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9" name="直線コネクタ 468">
          <a:extLst>
            <a:ext uri="{FF2B5EF4-FFF2-40B4-BE49-F238E27FC236}">
              <a16:creationId xmlns:a16="http://schemas.microsoft.com/office/drawing/2014/main" id="{5ABF16FA-9C09-4244-BBAA-03C5F907E691}"/>
            </a:ext>
          </a:extLst>
        </xdr:cNvPr>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70" name="テキスト ボックス 469">
          <a:extLst>
            <a:ext uri="{FF2B5EF4-FFF2-40B4-BE49-F238E27FC236}">
              <a16:creationId xmlns:a16="http://schemas.microsoft.com/office/drawing/2014/main" id="{F41EE85C-32C6-4F7D-BA61-C89BD5BDF456}"/>
            </a:ext>
          </a:extLst>
        </xdr:cNvPr>
        <xdr:cNvSpPr txBox="1"/>
      </xdr:nvSpPr>
      <xdr:spPr>
        <a:xfrm>
          <a:off x="1569484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71" name="直線コネクタ 470">
          <a:extLst>
            <a:ext uri="{FF2B5EF4-FFF2-40B4-BE49-F238E27FC236}">
              <a16:creationId xmlns:a16="http://schemas.microsoft.com/office/drawing/2014/main" id="{499C88AC-2E1F-43A8-87A4-941C2842D2E7}"/>
            </a:ext>
          </a:extLst>
        </xdr:cNvPr>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72" name="テキスト ボックス 471">
          <a:extLst>
            <a:ext uri="{FF2B5EF4-FFF2-40B4-BE49-F238E27FC236}">
              <a16:creationId xmlns:a16="http://schemas.microsoft.com/office/drawing/2014/main" id="{4BD79F96-6670-401E-9D01-03FFA0B1A604}"/>
            </a:ext>
          </a:extLst>
        </xdr:cNvPr>
        <xdr:cNvSpPr txBox="1"/>
      </xdr:nvSpPr>
      <xdr:spPr>
        <a:xfrm>
          <a:off x="1569484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3" name="直線コネクタ 472">
          <a:extLst>
            <a:ext uri="{FF2B5EF4-FFF2-40B4-BE49-F238E27FC236}">
              <a16:creationId xmlns:a16="http://schemas.microsoft.com/office/drawing/2014/main" id="{9BC07B82-23E9-4914-AAE4-42D8F54272BA}"/>
            </a:ext>
          </a:extLst>
        </xdr:cNvPr>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74" name="テキスト ボックス 473">
          <a:extLst>
            <a:ext uri="{FF2B5EF4-FFF2-40B4-BE49-F238E27FC236}">
              <a16:creationId xmlns:a16="http://schemas.microsoft.com/office/drawing/2014/main" id="{89A88D44-8243-4B0B-9E1F-038BED2371A0}"/>
            </a:ext>
          </a:extLst>
        </xdr:cNvPr>
        <xdr:cNvSpPr txBox="1"/>
      </xdr:nvSpPr>
      <xdr:spPr>
        <a:xfrm>
          <a:off x="1569484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5" name="直線コネクタ 474">
          <a:extLst>
            <a:ext uri="{FF2B5EF4-FFF2-40B4-BE49-F238E27FC236}">
              <a16:creationId xmlns:a16="http://schemas.microsoft.com/office/drawing/2014/main" id="{F37D067A-2363-4DF1-86CC-9C793675A674}"/>
            </a:ext>
          </a:extLst>
        </xdr:cNvPr>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6" name="テキスト ボックス 475">
          <a:extLst>
            <a:ext uri="{FF2B5EF4-FFF2-40B4-BE49-F238E27FC236}">
              <a16:creationId xmlns:a16="http://schemas.microsoft.com/office/drawing/2014/main" id="{7B8DC50D-608E-4BBB-B485-6031D18E97DC}"/>
            </a:ext>
          </a:extLst>
        </xdr:cNvPr>
        <xdr:cNvSpPr txBox="1"/>
      </xdr:nvSpPr>
      <xdr:spPr>
        <a:xfrm>
          <a:off x="1569484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7" name="直線コネクタ 476">
          <a:extLst>
            <a:ext uri="{FF2B5EF4-FFF2-40B4-BE49-F238E27FC236}">
              <a16:creationId xmlns:a16="http://schemas.microsoft.com/office/drawing/2014/main" id="{DAA0805D-EC85-41CD-BE5A-CE14D0196925}"/>
            </a:ext>
          </a:extLst>
        </xdr:cNvPr>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8" name="テキスト ボックス 477">
          <a:extLst>
            <a:ext uri="{FF2B5EF4-FFF2-40B4-BE49-F238E27FC236}">
              <a16:creationId xmlns:a16="http://schemas.microsoft.com/office/drawing/2014/main" id="{DED403CF-1749-4F37-AF11-CD4E97C4778A}"/>
            </a:ext>
          </a:extLst>
        </xdr:cNvPr>
        <xdr:cNvSpPr txBox="1"/>
      </xdr:nvSpPr>
      <xdr:spPr>
        <a:xfrm>
          <a:off x="1569484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9" name="直線コネクタ 478">
          <a:extLst>
            <a:ext uri="{FF2B5EF4-FFF2-40B4-BE49-F238E27FC236}">
              <a16:creationId xmlns:a16="http://schemas.microsoft.com/office/drawing/2014/main" id="{521CDB0F-C2DD-4DB9-992B-CBC998907946}"/>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80" name="テキスト ボックス 479">
          <a:extLst>
            <a:ext uri="{FF2B5EF4-FFF2-40B4-BE49-F238E27FC236}">
              <a16:creationId xmlns:a16="http://schemas.microsoft.com/office/drawing/2014/main" id="{177F0261-1643-4B6E-BF0E-5194202417FF}"/>
            </a:ext>
          </a:extLst>
        </xdr:cNvPr>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1" name="【認定こども園・幼稚園・保育所】&#10;一人当たり面積グラフ枠">
          <a:extLst>
            <a:ext uri="{FF2B5EF4-FFF2-40B4-BE49-F238E27FC236}">
              <a16:creationId xmlns:a16="http://schemas.microsoft.com/office/drawing/2014/main" id="{110D18BF-1790-427F-9D9E-E6E9A82A7ACC}"/>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30480</xdr:rowOff>
    </xdr:from>
    <xdr:to>
      <xdr:col>116</xdr:col>
      <xdr:colOff>62864</xdr:colOff>
      <xdr:row>41</xdr:row>
      <xdr:rowOff>160020</xdr:rowOff>
    </xdr:to>
    <xdr:cxnSp macro="">
      <xdr:nvCxnSpPr>
        <xdr:cNvPr id="482" name="直線コネクタ 481">
          <a:extLst>
            <a:ext uri="{FF2B5EF4-FFF2-40B4-BE49-F238E27FC236}">
              <a16:creationId xmlns:a16="http://schemas.microsoft.com/office/drawing/2014/main" id="{E91C9E96-511F-466B-BB12-A6AD79F7D509}"/>
            </a:ext>
          </a:extLst>
        </xdr:cNvPr>
        <xdr:cNvCxnSpPr/>
      </xdr:nvCxnSpPr>
      <xdr:spPr>
        <a:xfrm flipV="1">
          <a:off x="19509104" y="57302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163847</xdr:rowOff>
    </xdr:from>
    <xdr:ext cx="469744" cy="259045"/>
    <xdr:sp macro="" textlink="">
      <xdr:nvSpPr>
        <xdr:cNvPr id="483" name="【認定こども園・幼稚園・保育所】&#10;一人当たり面積最小値テキスト">
          <a:extLst>
            <a:ext uri="{FF2B5EF4-FFF2-40B4-BE49-F238E27FC236}">
              <a16:creationId xmlns:a16="http://schemas.microsoft.com/office/drawing/2014/main" id="{5315400C-DC90-4335-93B8-F35AE8A37F59}"/>
            </a:ext>
          </a:extLst>
        </xdr:cNvPr>
        <xdr:cNvSpPr txBox="1"/>
      </xdr:nvSpPr>
      <xdr:spPr>
        <a:xfrm>
          <a:off x="19547840" y="703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160020</xdr:rowOff>
    </xdr:from>
    <xdr:to>
      <xdr:col>116</xdr:col>
      <xdr:colOff>152400</xdr:colOff>
      <xdr:row>41</xdr:row>
      <xdr:rowOff>160020</xdr:rowOff>
    </xdr:to>
    <xdr:cxnSp macro="">
      <xdr:nvCxnSpPr>
        <xdr:cNvPr id="484" name="直線コネクタ 483">
          <a:extLst>
            <a:ext uri="{FF2B5EF4-FFF2-40B4-BE49-F238E27FC236}">
              <a16:creationId xmlns:a16="http://schemas.microsoft.com/office/drawing/2014/main" id="{7CCE0B8E-3B44-4087-AD39-BF5DA3E26328}"/>
            </a:ext>
          </a:extLst>
        </xdr:cNvPr>
        <xdr:cNvCxnSpPr/>
      </xdr:nvCxnSpPr>
      <xdr:spPr>
        <a:xfrm>
          <a:off x="19443700" y="70332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148607</xdr:rowOff>
    </xdr:from>
    <xdr:ext cx="469744" cy="259045"/>
    <xdr:sp macro="" textlink="">
      <xdr:nvSpPr>
        <xdr:cNvPr id="485" name="【認定こども園・幼稚園・保育所】&#10;一人当たり面積最大値テキスト">
          <a:extLst>
            <a:ext uri="{FF2B5EF4-FFF2-40B4-BE49-F238E27FC236}">
              <a16:creationId xmlns:a16="http://schemas.microsoft.com/office/drawing/2014/main" id="{4D5DA6B0-7408-4F04-B587-92CA3CAD027A}"/>
            </a:ext>
          </a:extLst>
        </xdr:cNvPr>
        <xdr:cNvSpPr txBox="1"/>
      </xdr:nvSpPr>
      <xdr:spPr>
        <a:xfrm>
          <a:off x="19547840" y="5513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30480</xdr:rowOff>
    </xdr:from>
    <xdr:to>
      <xdr:col>116</xdr:col>
      <xdr:colOff>152400</xdr:colOff>
      <xdr:row>34</xdr:row>
      <xdr:rowOff>30480</xdr:rowOff>
    </xdr:to>
    <xdr:cxnSp macro="">
      <xdr:nvCxnSpPr>
        <xdr:cNvPr id="486" name="直線コネクタ 485">
          <a:extLst>
            <a:ext uri="{FF2B5EF4-FFF2-40B4-BE49-F238E27FC236}">
              <a16:creationId xmlns:a16="http://schemas.microsoft.com/office/drawing/2014/main" id="{5AE48636-1087-4197-888F-4DDC8590C88A}"/>
            </a:ext>
          </a:extLst>
        </xdr:cNvPr>
        <xdr:cNvCxnSpPr/>
      </xdr:nvCxnSpPr>
      <xdr:spPr>
        <a:xfrm>
          <a:off x="19443700" y="57302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110507</xdr:rowOff>
    </xdr:from>
    <xdr:ext cx="469744" cy="259045"/>
    <xdr:sp macro="" textlink="">
      <xdr:nvSpPr>
        <xdr:cNvPr id="487" name="【認定こども園・幼稚園・保育所】&#10;一人当たり面積平均値テキスト">
          <a:extLst>
            <a:ext uri="{FF2B5EF4-FFF2-40B4-BE49-F238E27FC236}">
              <a16:creationId xmlns:a16="http://schemas.microsoft.com/office/drawing/2014/main" id="{2E7A97F0-2A21-4B03-A67D-3586B6FB38D8}"/>
            </a:ext>
          </a:extLst>
        </xdr:cNvPr>
        <xdr:cNvSpPr txBox="1"/>
      </xdr:nvSpPr>
      <xdr:spPr>
        <a:xfrm>
          <a:off x="19547840" y="6480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132080</xdr:rowOff>
    </xdr:from>
    <xdr:to>
      <xdr:col>116</xdr:col>
      <xdr:colOff>114300</xdr:colOff>
      <xdr:row>39</xdr:row>
      <xdr:rowOff>62230</xdr:rowOff>
    </xdr:to>
    <xdr:sp macro="" textlink="">
      <xdr:nvSpPr>
        <xdr:cNvPr id="488" name="フローチャート: 判断 487">
          <a:extLst>
            <a:ext uri="{FF2B5EF4-FFF2-40B4-BE49-F238E27FC236}">
              <a16:creationId xmlns:a16="http://schemas.microsoft.com/office/drawing/2014/main" id="{B59A3B63-43FB-4FF9-B294-4AABAD83D34B}"/>
            </a:ext>
          </a:extLst>
        </xdr:cNvPr>
        <xdr:cNvSpPr/>
      </xdr:nvSpPr>
      <xdr:spPr>
        <a:xfrm>
          <a:off x="19458940" y="65024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109220</xdr:rowOff>
    </xdr:from>
    <xdr:to>
      <xdr:col>112</xdr:col>
      <xdr:colOff>38100</xdr:colOff>
      <xdr:row>39</xdr:row>
      <xdr:rowOff>39370</xdr:rowOff>
    </xdr:to>
    <xdr:sp macro="" textlink="">
      <xdr:nvSpPr>
        <xdr:cNvPr id="489" name="フローチャート: 判断 488">
          <a:extLst>
            <a:ext uri="{FF2B5EF4-FFF2-40B4-BE49-F238E27FC236}">
              <a16:creationId xmlns:a16="http://schemas.microsoft.com/office/drawing/2014/main" id="{62E737A2-E962-44C0-9842-26985DDBBDC8}"/>
            </a:ext>
          </a:extLst>
        </xdr:cNvPr>
        <xdr:cNvSpPr/>
      </xdr:nvSpPr>
      <xdr:spPr>
        <a:xfrm>
          <a:off x="18735040" y="647954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10160</xdr:rowOff>
    </xdr:from>
    <xdr:to>
      <xdr:col>107</xdr:col>
      <xdr:colOff>101600</xdr:colOff>
      <xdr:row>39</xdr:row>
      <xdr:rowOff>111760</xdr:rowOff>
    </xdr:to>
    <xdr:sp macro="" textlink="">
      <xdr:nvSpPr>
        <xdr:cNvPr id="490" name="フローチャート: 判断 489">
          <a:extLst>
            <a:ext uri="{FF2B5EF4-FFF2-40B4-BE49-F238E27FC236}">
              <a16:creationId xmlns:a16="http://schemas.microsoft.com/office/drawing/2014/main" id="{5F2AEF5C-83B6-42DF-8A9D-E91786EF57FA}"/>
            </a:ext>
          </a:extLst>
        </xdr:cNvPr>
        <xdr:cNvSpPr/>
      </xdr:nvSpPr>
      <xdr:spPr>
        <a:xfrm>
          <a:off x="1793748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F078F66C-25FA-4EDA-A586-058796571322}"/>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51B868FF-E3EF-4A7C-9F17-6F9F01105640}"/>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8FCC3820-3AB3-4703-9C03-0486CDD92719}"/>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4" name="テキスト ボックス 493">
          <a:extLst>
            <a:ext uri="{FF2B5EF4-FFF2-40B4-BE49-F238E27FC236}">
              <a16:creationId xmlns:a16="http://schemas.microsoft.com/office/drawing/2014/main" id="{D8C7C2C8-DF90-423A-B2BE-F1D9A459DD75}"/>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5" name="テキスト ボックス 494">
          <a:extLst>
            <a:ext uri="{FF2B5EF4-FFF2-40B4-BE49-F238E27FC236}">
              <a16:creationId xmlns:a16="http://schemas.microsoft.com/office/drawing/2014/main" id="{A2874F73-1B8F-450B-BAC2-3DEB497AB5DB}"/>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109220</xdr:rowOff>
    </xdr:from>
    <xdr:to>
      <xdr:col>116</xdr:col>
      <xdr:colOff>114300</xdr:colOff>
      <xdr:row>38</xdr:row>
      <xdr:rowOff>39370</xdr:rowOff>
    </xdr:to>
    <xdr:sp macro="" textlink="">
      <xdr:nvSpPr>
        <xdr:cNvPr id="496" name="楕円 495">
          <a:extLst>
            <a:ext uri="{FF2B5EF4-FFF2-40B4-BE49-F238E27FC236}">
              <a16:creationId xmlns:a16="http://schemas.microsoft.com/office/drawing/2014/main" id="{FECC70BC-D2DE-47F1-8223-B6971995010D}"/>
            </a:ext>
          </a:extLst>
        </xdr:cNvPr>
        <xdr:cNvSpPr/>
      </xdr:nvSpPr>
      <xdr:spPr>
        <a:xfrm>
          <a:off x="19458940" y="63119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132097</xdr:rowOff>
    </xdr:from>
    <xdr:ext cx="469744" cy="259045"/>
    <xdr:sp macro="" textlink="">
      <xdr:nvSpPr>
        <xdr:cNvPr id="497" name="【認定こども園・幼稚園・保育所】&#10;一人当たり面積該当値テキスト">
          <a:extLst>
            <a:ext uri="{FF2B5EF4-FFF2-40B4-BE49-F238E27FC236}">
              <a16:creationId xmlns:a16="http://schemas.microsoft.com/office/drawing/2014/main" id="{8471906C-4EF3-4C22-8C5D-3F6C27A5A4E7}"/>
            </a:ext>
          </a:extLst>
        </xdr:cNvPr>
        <xdr:cNvSpPr txBox="1"/>
      </xdr:nvSpPr>
      <xdr:spPr>
        <a:xfrm>
          <a:off x="19547840" y="616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25400</xdr:rowOff>
    </xdr:from>
    <xdr:to>
      <xdr:col>112</xdr:col>
      <xdr:colOff>38100</xdr:colOff>
      <xdr:row>38</xdr:row>
      <xdr:rowOff>127000</xdr:rowOff>
    </xdr:to>
    <xdr:sp macro="" textlink="">
      <xdr:nvSpPr>
        <xdr:cNvPr id="498" name="楕円 497">
          <a:extLst>
            <a:ext uri="{FF2B5EF4-FFF2-40B4-BE49-F238E27FC236}">
              <a16:creationId xmlns:a16="http://schemas.microsoft.com/office/drawing/2014/main" id="{6E169602-B7CB-4B04-B462-4D5E746A64AC}"/>
            </a:ext>
          </a:extLst>
        </xdr:cNvPr>
        <xdr:cNvSpPr/>
      </xdr:nvSpPr>
      <xdr:spPr>
        <a:xfrm>
          <a:off x="18735040" y="639572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160020</xdr:rowOff>
    </xdr:from>
    <xdr:to>
      <xdr:col>116</xdr:col>
      <xdr:colOff>63500</xdr:colOff>
      <xdr:row>38</xdr:row>
      <xdr:rowOff>76200</xdr:rowOff>
    </xdr:to>
    <xdr:cxnSp macro="">
      <xdr:nvCxnSpPr>
        <xdr:cNvPr id="499" name="直線コネクタ 498">
          <a:extLst>
            <a:ext uri="{FF2B5EF4-FFF2-40B4-BE49-F238E27FC236}">
              <a16:creationId xmlns:a16="http://schemas.microsoft.com/office/drawing/2014/main" id="{D8EA850D-919A-4C17-9B1F-4413CA8E1FCF}"/>
            </a:ext>
          </a:extLst>
        </xdr:cNvPr>
        <xdr:cNvCxnSpPr/>
      </xdr:nvCxnSpPr>
      <xdr:spPr>
        <a:xfrm flipV="1">
          <a:off x="18778220" y="6362700"/>
          <a:ext cx="73152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48260</xdr:rowOff>
    </xdr:from>
    <xdr:to>
      <xdr:col>107</xdr:col>
      <xdr:colOff>101600</xdr:colOff>
      <xdr:row>38</xdr:row>
      <xdr:rowOff>149860</xdr:rowOff>
    </xdr:to>
    <xdr:sp macro="" textlink="">
      <xdr:nvSpPr>
        <xdr:cNvPr id="500" name="楕円 499">
          <a:extLst>
            <a:ext uri="{FF2B5EF4-FFF2-40B4-BE49-F238E27FC236}">
              <a16:creationId xmlns:a16="http://schemas.microsoft.com/office/drawing/2014/main" id="{D1D45DCD-27FA-435B-A2BA-0349C091B1A1}"/>
            </a:ext>
          </a:extLst>
        </xdr:cNvPr>
        <xdr:cNvSpPr/>
      </xdr:nvSpPr>
      <xdr:spPr>
        <a:xfrm>
          <a:off x="17937480" y="641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76200</xdr:rowOff>
    </xdr:from>
    <xdr:to>
      <xdr:col>111</xdr:col>
      <xdr:colOff>177800</xdr:colOff>
      <xdr:row>38</xdr:row>
      <xdr:rowOff>99060</xdr:rowOff>
    </xdr:to>
    <xdr:cxnSp macro="">
      <xdr:nvCxnSpPr>
        <xdr:cNvPr id="501" name="直線コネクタ 500">
          <a:extLst>
            <a:ext uri="{FF2B5EF4-FFF2-40B4-BE49-F238E27FC236}">
              <a16:creationId xmlns:a16="http://schemas.microsoft.com/office/drawing/2014/main" id="{E64A5CEF-DEF5-4513-8ABA-C7F0F2AD655F}"/>
            </a:ext>
          </a:extLst>
        </xdr:cNvPr>
        <xdr:cNvCxnSpPr/>
      </xdr:nvCxnSpPr>
      <xdr:spPr>
        <a:xfrm flipV="1">
          <a:off x="17988280" y="6446520"/>
          <a:ext cx="78994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30497</xdr:rowOff>
    </xdr:from>
    <xdr:ext cx="469744" cy="259045"/>
    <xdr:sp macro="" textlink="">
      <xdr:nvSpPr>
        <xdr:cNvPr id="502" name="n_1aveValue【認定こども園・幼稚園・保育所】&#10;一人当たり面積">
          <a:extLst>
            <a:ext uri="{FF2B5EF4-FFF2-40B4-BE49-F238E27FC236}">
              <a16:creationId xmlns:a16="http://schemas.microsoft.com/office/drawing/2014/main" id="{83AB72CF-83A1-41B5-87B8-E0EAA5B1E4D7}"/>
            </a:ext>
          </a:extLst>
        </xdr:cNvPr>
        <xdr:cNvSpPr txBox="1"/>
      </xdr:nvSpPr>
      <xdr:spPr>
        <a:xfrm>
          <a:off x="18561127" y="6568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102887</xdr:rowOff>
    </xdr:from>
    <xdr:ext cx="469744" cy="259045"/>
    <xdr:sp macro="" textlink="">
      <xdr:nvSpPr>
        <xdr:cNvPr id="503" name="n_2aveValue【認定こども園・幼稚園・保育所】&#10;一人当たり面積">
          <a:extLst>
            <a:ext uri="{FF2B5EF4-FFF2-40B4-BE49-F238E27FC236}">
              <a16:creationId xmlns:a16="http://schemas.microsoft.com/office/drawing/2014/main" id="{3C8C708B-8716-46A4-8753-E91AD78B3BDB}"/>
            </a:ext>
          </a:extLst>
        </xdr:cNvPr>
        <xdr:cNvSpPr txBox="1"/>
      </xdr:nvSpPr>
      <xdr:spPr>
        <a:xfrm>
          <a:off x="17776267" y="664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143527</xdr:rowOff>
    </xdr:from>
    <xdr:ext cx="469744" cy="259045"/>
    <xdr:sp macro="" textlink="">
      <xdr:nvSpPr>
        <xdr:cNvPr id="504" name="n_1mainValue【認定こども園・幼稚園・保育所】&#10;一人当たり面積">
          <a:extLst>
            <a:ext uri="{FF2B5EF4-FFF2-40B4-BE49-F238E27FC236}">
              <a16:creationId xmlns:a16="http://schemas.microsoft.com/office/drawing/2014/main" id="{C7205800-734B-4C9D-8486-F3DA6EBA8754}"/>
            </a:ext>
          </a:extLst>
        </xdr:cNvPr>
        <xdr:cNvSpPr txBox="1"/>
      </xdr:nvSpPr>
      <xdr:spPr>
        <a:xfrm>
          <a:off x="18561127" y="6178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166387</xdr:rowOff>
    </xdr:from>
    <xdr:ext cx="469744" cy="259045"/>
    <xdr:sp macro="" textlink="">
      <xdr:nvSpPr>
        <xdr:cNvPr id="505" name="n_2mainValue【認定こども園・幼稚園・保育所】&#10;一人当たり面積">
          <a:extLst>
            <a:ext uri="{FF2B5EF4-FFF2-40B4-BE49-F238E27FC236}">
              <a16:creationId xmlns:a16="http://schemas.microsoft.com/office/drawing/2014/main" id="{159F219F-1DA2-4235-82F6-271A9174A272}"/>
            </a:ext>
          </a:extLst>
        </xdr:cNvPr>
        <xdr:cNvSpPr txBox="1"/>
      </xdr:nvSpPr>
      <xdr:spPr>
        <a:xfrm>
          <a:off x="1777626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6" name="正方形/長方形 505">
          <a:extLst>
            <a:ext uri="{FF2B5EF4-FFF2-40B4-BE49-F238E27FC236}">
              <a16:creationId xmlns:a16="http://schemas.microsoft.com/office/drawing/2014/main" id="{54922C93-A4AC-4917-8406-0AF2F33A3FDF}"/>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7" name="正方形/長方形 506">
          <a:extLst>
            <a:ext uri="{FF2B5EF4-FFF2-40B4-BE49-F238E27FC236}">
              <a16:creationId xmlns:a16="http://schemas.microsoft.com/office/drawing/2014/main" id="{72B26746-8BA9-4D8D-97C0-1FC6F618A010}"/>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8" name="正方形/長方形 507">
          <a:extLst>
            <a:ext uri="{FF2B5EF4-FFF2-40B4-BE49-F238E27FC236}">
              <a16:creationId xmlns:a16="http://schemas.microsoft.com/office/drawing/2014/main" id="{28CAD6CE-6CE5-41B5-99BC-1B6371D42B65}"/>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9" name="正方形/長方形 508">
          <a:extLst>
            <a:ext uri="{FF2B5EF4-FFF2-40B4-BE49-F238E27FC236}">
              <a16:creationId xmlns:a16="http://schemas.microsoft.com/office/drawing/2014/main" id="{C1DD27D6-1DA8-4B7C-94A9-FBC963378441}"/>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0" name="正方形/長方形 509">
          <a:extLst>
            <a:ext uri="{FF2B5EF4-FFF2-40B4-BE49-F238E27FC236}">
              <a16:creationId xmlns:a16="http://schemas.microsoft.com/office/drawing/2014/main" id="{CABE42AE-EA20-49DA-A4F9-CA480CD5172E}"/>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1" name="正方形/長方形 510">
          <a:extLst>
            <a:ext uri="{FF2B5EF4-FFF2-40B4-BE49-F238E27FC236}">
              <a16:creationId xmlns:a16="http://schemas.microsoft.com/office/drawing/2014/main" id="{D762B9D5-00AB-48F3-B384-AABE5AF04F17}"/>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2" name="正方形/長方形 511">
          <a:extLst>
            <a:ext uri="{FF2B5EF4-FFF2-40B4-BE49-F238E27FC236}">
              <a16:creationId xmlns:a16="http://schemas.microsoft.com/office/drawing/2014/main" id="{CDF1CBBF-2B6B-45F1-BDD6-33862E37A8C2}"/>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3" name="正方形/長方形 512">
          <a:extLst>
            <a:ext uri="{FF2B5EF4-FFF2-40B4-BE49-F238E27FC236}">
              <a16:creationId xmlns:a16="http://schemas.microsoft.com/office/drawing/2014/main" id="{0F8F4C5E-2333-4937-8C2A-A76336BDE389}"/>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4" name="テキスト ボックス 513">
          <a:extLst>
            <a:ext uri="{FF2B5EF4-FFF2-40B4-BE49-F238E27FC236}">
              <a16:creationId xmlns:a16="http://schemas.microsoft.com/office/drawing/2014/main" id="{18F0A245-5397-4ED3-8AAD-2DA010AADF31}"/>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5" name="直線コネクタ 514">
          <a:extLst>
            <a:ext uri="{FF2B5EF4-FFF2-40B4-BE49-F238E27FC236}">
              <a16:creationId xmlns:a16="http://schemas.microsoft.com/office/drawing/2014/main" id="{52997E87-0309-4E3C-A463-2FAA6ACF5B75}"/>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16" name="テキスト ボックス 515">
          <a:extLst>
            <a:ext uri="{FF2B5EF4-FFF2-40B4-BE49-F238E27FC236}">
              <a16:creationId xmlns:a16="http://schemas.microsoft.com/office/drawing/2014/main" id="{8D77A97C-79EC-49C7-AD79-52A5691C1C06}"/>
            </a:ext>
          </a:extLst>
        </xdr:cNvPr>
        <xdr:cNvSpPr txBox="1"/>
      </xdr:nvSpPr>
      <xdr:spPr>
        <a:xfrm>
          <a:off x="1060276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7" name="直線コネクタ 516">
          <a:extLst>
            <a:ext uri="{FF2B5EF4-FFF2-40B4-BE49-F238E27FC236}">
              <a16:creationId xmlns:a16="http://schemas.microsoft.com/office/drawing/2014/main" id="{C9974BB5-8503-4054-A25B-DB5646FE6067}"/>
            </a:ext>
          </a:extLst>
        </xdr:cNvPr>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8" name="テキスト ボックス 517">
          <a:extLst>
            <a:ext uri="{FF2B5EF4-FFF2-40B4-BE49-F238E27FC236}">
              <a16:creationId xmlns:a16="http://schemas.microsoft.com/office/drawing/2014/main" id="{069EEE47-B772-4F52-8B33-826587F8DCC5}"/>
            </a:ext>
          </a:extLst>
        </xdr:cNvPr>
        <xdr:cNvSpPr txBox="1"/>
      </xdr:nvSpPr>
      <xdr:spPr>
        <a:xfrm>
          <a:off x="10602761" y="1072117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9" name="直線コネクタ 518">
          <a:extLst>
            <a:ext uri="{FF2B5EF4-FFF2-40B4-BE49-F238E27FC236}">
              <a16:creationId xmlns:a16="http://schemas.microsoft.com/office/drawing/2014/main" id="{03893E75-02EF-47EE-A4FC-8FB2FB21E15C}"/>
            </a:ext>
          </a:extLst>
        </xdr:cNvPr>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0" name="テキスト ボックス 519">
          <a:extLst>
            <a:ext uri="{FF2B5EF4-FFF2-40B4-BE49-F238E27FC236}">
              <a16:creationId xmlns:a16="http://schemas.microsoft.com/office/drawing/2014/main" id="{3AE79D8E-6C75-454B-81E3-61839543AFE8}"/>
            </a:ext>
          </a:extLst>
        </xdr:cNvPr>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1" name="直線コネクタ 520">
          <a:extLst>
            <a:ext uri="{FF2B5EF4-FFF2-40B4-BE49-F238E27FC236}">
              <a16:creationId xmlns:a16="http://schemas.microsoft.com/office/drawing/2014/main" id="{F00FD239-A5ED-48FD-A398-E723278A7D23}"/>
            </a:ext>
          </a:extLst>
        </xdr:cNvPr>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2" name="テキスト ボックス 521">
          <a:extLst>
            <a:ext uri="{FF2B5EF4-FFF2-40B4-BE49-F238E27FC236}">
              <a16:creationId xmlns:a16="http://schemas.microsoft.com/office/drawing/2014/main" id="{15B6BE80-10FA-42CD-861C-D4D178A60BDA}"/>
            </a:ext>
          </a:extLst>
        </xdr:cNvPr>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3" name="直線コネクタ 522">
          <a:extLst>
            <a:ext uri="{FF2B5EF4-FFF2-40B4-BE49-F238E27FC236}">
              <a16:creationId xmlns:a16="http://schemas.microsoft.com/office/drawing/2014/main" id="{3F96B005-34D0-48EF-99A4-D4816D33E4FC}"/>
            </a:ext>
          </a:extLst>
        </xdr:cNvPr>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4" name="テキスト ボックス 523">
          <a:extLst>
            <a:ext uri="{FF2B5EF4-FFF2-40B4-BE49-F238E27FC236}">
              <a16:creationId xmlns:a16="http://schemas.microsoft.com/office/drawing/2014/main" id="{D7DD31F3-871C-4103-8303-14E4507D10EB}"/>
            </a:ext>
          </a:extLst>
        </xdr:cNvPr>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5" name="直線コネクタ 524">
          <a:extLst>
            <a:ext uri="{FF2B5EF4-FFF2-40B4-BE49-F238E27FC236}">
              <a16:creationId xmlns:a16="http://schemas.microsoft.com/office/drawing/2014/main" id="{AE7A29FF-6EEC-429A-A7B9-3861BF3B2303}"/>
            </a:ext>
          </a:extLst>
        </xdr:cNvPr>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6" name="テキスト ボックス 525">
          <a:extLst>
            <a:ext uri="{FF2B5EF4-FFF2-40B4-BE49-F238E27FC236}">
              <a16:creationId xmlns:a16="http://schemas.microsoft.com/office/drawing/2014/main" id="{77053EC9-04B9-4890-9684-8A5D52C603D6}"/>
            </a:ext>
          </a:extLst>
        </xdr:cNvPr>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7" name="直線コネクタ 526">
          <a:extLst>
            <a:ext uri="{FF2B5EF4-FFF2-40B4-BE49-F238E27FC236}">
              <a16:creationId xmlns:a16="http://schemas.microsoft.com/office/drawing/2014/main" id="{9336C87A-1030-4A8C-B6B1-922C170CFE8D}"/>
            </a:ext>
          </a:extLst>
        </xdr:cNvPr>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8" name="テキスト ボックス 527">
          <a:extLst>
            <a:ext uri="{FF2B5EF4-FFF2-40B4-BE49-F238E27FC236}">
              <a16:creationId xmlns:a16="http://schemas.microsoft.com/office/drawing/2014/main" id="{D0123D96-0E53-4642-B33C-9E40AFC4C4C9}"/>
            </a:ext>
          </a:extLst>
        </xdr:cNvPr>
        <xdr:cNvSpPr txBox="1"/>
      </xdr:nvSpPr>
      <xdr:spPr>
        <a:xfrm>
          <a:off x="10602761" y="912260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a:extLst>
            <a:ext uri="{FF2B5EF4-FFF2-40B4-BE49-F238E27FC236}">
              <a16:creationId xmlns:a16="http://schemas.microsoft.com/office/drawing/2014/main" id="{78CCC73C-B89E-40D1-9D34-0B83CAE8925A}"/>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0" name="テキスト ボックス 529">
          <a:extLst>
            <a:ext uri="{FF2B5EF4-FFF2-40B4-BE49-F238E27FC236}">
              <a16:creationId xmlns:a16="http://schemas.microsoft.com/office/drawing/2014/main" id="{5B6C1FD4-3E44-40D0-A69A-30E30D519A45}"/>
            </a:ext>
          </a:extLst>
        </xdr:cNvPr>
        <xdr:cNvSpPr txBox="1"/>
      </xdr:nvSpPr>
      <xdr:spPr>
        <a:xfrm>
          <a:off x="1060276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a:extLst>
            <a:ext uri="{FF2B5EF4-FFF2-40B4-BE49-F238E27FC236}">
              <a16:creationId xmlns:a16="http://schemas.microsoft.com/office/drawing/2014/main" id="{FB00159B-F283-4031-894A-3B49425A3A48}"/>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1633</xdr:rowOff>
    </xdr:from>
    <xdr:to>
      <xdr:col>85</xdr:col>
      <xdr:colOff>126364</xdr:colOff>
      <xdr:row>63</xdr:row>
      <xdr:rowOff>142059</xdr:rowOff>
    </xdr:to>
    <xdr:cxnSp macro="">
      <xdr:nvCxnSpPr>
        <xdr:cNvPr id="532" name="直線コネクタ 531">
          <a:extLst>
            <a:ext uri="{FF2B5EF4-FFF2-40B4-BE49-F238E27FC236}">
              <a16:creationId xmlns:a16="http://schemas.microsoft.com/office/drawing/2014/main" id="{9C1A0D2D-6F01-4766-A806-9242FF4C061F}"/>
            </a:ext>
          </a:extLst>
        </xdr:cNvPr>
        <xdr:cNvCxnSpPr/>
      </xdr:nvCxnSpPr>
      <xdr:spPr>
        <a:xfrm flipV="1">
          <a:off x="14375764" y="9221833"/>
          <a:ext cx="0" cy="1481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145886</xdr:rowOff>
    </xdr:from>
    <xdr:ext cx="405111" cy="259045"/>
    <xdr:sp macro="" textlink="">
      <xdr:nvSpPr>
        <xdr:cNvPr id="533" name="【学校施設】&#10;有形固定資産減価償却率最小値テキスト">
          <a:extLst>
            <a:ext uri="{FF2B5EF4-FFF2-40B4-BE49-F238E27FC236}">
              <a16:creationId xmlns:a16="http://schemas.microsoft.com/office/drawing/2014/main" id="{CA482135-D939-43C3-848B-245D7F2A582D}"/>
            </a:ext>
          </a:extLst>
        </xdr:cNvPr>
        <xdr:cNvSpPr txBox="1"/>
      </xdr:nvSpPr>
      <xdr:spPr>
        <a:xfrm>
          <a:off x="14414500" y="10707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142059</xdr:rowOff>
    </xdr:from>
    <xdr:to>
      <xdr:col>86</xdr:col>
      <xdr:colOff>25400</xdr:colOff>
      <xdr:row>63</xdr:row>
      <xdr:rowOff>142059</xdr:rowOff>
    </xdr:to>
    <xdr:cxnSp macro="">
      <xdr:nvCxnSpPr>
        <xdr:cNvPr id="534" name="直線コネクタ 533">
          <a:extLst>
            <a:ext uri="{FF2B5EF4-FFF2-40B4-BE49-F238E27FC236}">
              <a16:creationId xmlns:a16="http://schemas.microsoft.com/office/drawing/2014/main" id="{B2A1D206-DDF2-4F20-8B24-16CD49E5FAD9}"/>
            </a:ext>
          </a:extLst>
        </xdr:cNvPr>
        <xdr:cNvCxnSpPr/>
      </xdr:nvCxnSpPr>
      <xdr:spPr>
        <a:xfrm>
          <a:off x="14287500" y="1070337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119760</xdr:rowOff>
    </xdr:from>
    <xdr:ext cx="405111" cy="259045"/>
    <xdr:sp macro="" textlink="">
      <xdr:nvSpPr>
        <xdr:cNvPr id="535" name="【学校施設】&#10;有形固定資産減価償却率最大値テキスト">
          <a:extLst>
            <a:ext uri="{FF2B5EF4-FFF2-40B4-BE49-F238E27FC236}">
              <a16:creationId xmlns:a16="http://schemas.microsoft.com/office/drawing/2014/main" id="{57A3B549-3F0E-4289-90CB-C0B8FD0D0DF4}"/>
            </a:ext>
          </a:extLst>
        </xdr:cNvPr>
        <xdr:cNvSpPr txBox="1"/>
      </xdr:nvSpPr>
      <xdr:spPr>
        <a:xfrm>
          <a:off x="14414500" y="90046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1633</xdr:rowOff>
    </xdr:from>
    <xdr:to>
      <xdr:col>86</xdr:col>
      <xdr:colOff>25400</xdr:colOff>
      <xdr:row>55</xdr:row>
      <xdr:rowOff>1633</xdr:rowOff>
    </xdr:to>
    <xdr:cxnSp macro="">
      <xdr:nvCxnSpPr>
        <xdr:cNvPr id="536" name="直線コネクタ 535">
          <a:extLst>
            <a:ext uri="{FF2B5EF4-FFF2-40B4-BE49-F238E27FC236}">
              <a16:creationId xmlns:a16="http://schemas.microsoft.com/office/drawing/2014/main" id="{86E09E3F-9EAA-465D-AB4A-552751AEEAAB}"/>
            </a:ext>
          </a:extLst>
        </xdr:cNvPr>
        <xdr:cNvCxnSpPr/>
      </xdr:nvCxnSpPr>
      <xdr:spPr>
        <a:xfrm>
          <a:off x="14287500" y="922183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23965</xdr:rowOff>
    </xdr:from>
    <xdr:ext cx="405111" cy="259045"/>
    <xdr:sp macro="" textlink="">
      <xdr:nvSpPr>
        <xdr:cNvPr id="537" name="【学校施設】&#10;有形固定資産減価償却率平均値テキスト">
          <a:extLst>
            <a:ext uri="{FF2B5EF4-FFF2-40B4-BE49-F238E27FC236}">
              <a16:creationId xmlns:a16="http://schemas.microsoft.com/office/drawing/2014/main" id="{F6538FCE-4452-4887-82FC-07682FC3D44D}"/>
            </a:ext>
          </a:extLst>
        </xdr:cNvPr>
        <xdr:cNvSpPr txBox="1"/>
      </xdr:nvSpPr>
      <xdr:spPr>
        <a:xfrm>
          <a:off x="14414500" y="99147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45538</xdr:rowOff>
    </xdr:from>
    <xdr:to>
      <xdr:col>85</xdr:col>
      <xdr:colOff>177800</xdr:colOff>
      <xdr:row>59</xdr:row>
      <xdr:rowOff>147138</xdr:rowOff>
    </xdr:to>
    <xdr:sp macro="" textlink="">
      <xdr:nvSpPr>
        <xdr:cNvPr id="538" name="フローチャート: 判断 537">
          <a:extLst>
            <a:ext uri="{FF2B5EF4-FFF2-40B4-BE49-F238E27FC236}">
              <a16:creationId xmlns:a16="http://schemas.microsoft.com/office/drawing/2014/main" id="{84274143-58C7-4EB9-A8AE-78FE01E356FA}"/>
            </a:ext>
          </a:extLst>
        </xdr:cNvPr>
        <xdr:cNvSpPr/>
      </xdr:nvSpPr>
      <xdr:spPr>
        <a:xfrm>
          <a:off x="14325600" y="9936298"/>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52070</xdr:rowOff>
    </xdr:from>
    <xdr:to>
      <xdr:col>81</xdr:col>
      <xdr:colOff>101600</xdr:colOff>
      <xdr:row>59</xdr:row>
      <xdr:rowOff>153670</xdr:rowOff>
    </xdr:to>
    <xdr:sp macro="" textlink="">
      <xdr:nvSpPr>
        <xdr:cNvPr id="539" name="フローチャート: 判断 538">
          <a:extLst>
            <a:ext uri="{FF2B5EF4-FFF2-40B4-BE49-F238E27FC236}">
              <a16:creationId xmlns:a16="http://schemas.microsoft.com/office/drawing/2014/main" id="{8E885427-A93D-4CBA-80B6-68F1308C43E7}"/>
            </a:ext>
          </a:extLst>
        </xdr:cNvPr>
        <xdr:cNvSpPr/>
      </xdr:nvSpPr>
      <xdr:spPr>
        <a:xfrm>
          <a:off x="13578840" y="994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55335</xdr:rowOff>
    </xdr:from>
    <xdr:to>
      <xdr:col>76</xdr:col>
      <xdr:colOff>165100</xdr:colOff>
      <xdr:row>59</xdr:row>
      <xdr:rowOff>156935</xdr:rowOff>
    </xdr:to>
    <xdr:sp macro="" textlink="">
      <xdr:nvSpPr>
        <xdr:cNvPr id="540" name="フローチャート: 判断 539">
          <a:extLst>
            <a:ext uri="{FF2B5EF4-FFF2-40B4-BE49-F238E27FC236}">
              <a16:creationId xmlns:a16="http://schemas.microsoft.com/office/drawing/2014/main" id="{24793B43-967C-4696-8407-C847C5B320FF}"/>
            </a:ext>
          </a:extLst>
        </xdr:cNvPr>
        <xdr:cNvSpPr/>
      </xdr:nvSpPr>
      <xdr:spPr>
        <a:xfrm>
          <a:off x="12804140" y="9946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D10DE21D-DF86-4032-A8D8-17106907D941}"/>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5971912E-A885-4D36-A523-43601E378908}"/>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9A320565-FA01-4A27-9672-997404196E1B}"/>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B0FD7496-FB83-4241-9896-067C07CFF7A2}"/>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DF986A3B-F588-4E21-A985-F90E3E0D0C3E}"/>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117384</xdr:rowOff>
    </xdr:from>
    <xdr:to>
      <xdr:col>85</xdr:col>
      <xdr:colOff>177800</xdr:colOff>
      <xdr:row>58</xdr:row>
      <xdr:rowOff>47534</xdr:rowOff>
    </xdr:to>
    <xdr:sp macro="" textlink="">
      <xdr:nvSpPr>
        <xdr:cNvPr id="546" name="楕円 545">
          <a:extLst>
            <a:ext uri="{FF2B5EF4-FFF2-40B4-BE49-F238E27FC236}">
              <a16:creationId xmlns:a16="http://schemas.microsoft.com/office/drawing/2014/main" id="{762BAF1D-AA4A-4DB3-80CE-A11E457FD08D}"/>
            </a:ext>
          </a:extLst>
        </xdr:cNvPr>
        <xdr:cNvSpPr/>
      </xdr:nvSpPr>
      <xdr:spPr>
        <a:xfrm>
          <a:off x="14325600" y="9672864"/>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140261</xdr:rowOff>
    </xdr:from>
    <xdr:ext cx="405111" cy="259045"/>
    <xdr:sp macro="" textlink="">
      <xdr:nvSpPr>
        <xdr:cNvPr id="547" name="【学校施設】&#10;有形固定資産減価償却率該当値テキスト">
          <a:extLst>
            <a:ext uri="{FF2B5EF4-FFF2-40B4-BE49-F238E27FC236}">
              <a16:creationId xmlns:a16="http://schemas.microsoft.com/office/drawing/2014/main" id="{92E8E5E2-4FBF-4D69-B069-DB640A0214E3}"/>
            </a:ext>
          </a:extLst>
        </xdr:cNvPr>
        <xdr:cNvSpPr txBox="1"/>
      </xdr:nvSpPr>
      <xdr:spPr>
        <a:xfrm>
          <a:off x="14414500" y="9528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11249</xdr:rowOff>
    </xdr:from>
    <xdr:to>
      <xdr:col>81</xdr:col>
      <xdr:colOff>101600</xdr:colOff>
      <xdr:row>58</xdr:row>
      <xdr:rowOff>112849</xdr:rowOff>
    </xdr:to>
    <xdr:sp macro="" textlink="">
      <xdr:nvSpPr>
        <xdr:cNvPr id="548" name="楕円 547">
          <a:extLst>
            <a:ext uri="{FF2B5EF4-FFF2-40B4-BE49-F238E27FC236}">
              <a16:creationId xmlns:a16="http://schemas.microsoft.com/office/drawing/2014/main" id="{17032658-95EC-4861-9BB6-83D146A99140}"/>
            </a:ext>
          </a:extLst>
        </xdr:cNvPr>
        <xdr:cNvSpPr/>
      </xdr:nvSpPr>
      <xdr:spPr>
        <a:xfrm>
          <a:off x="13578840" y="9734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168184</xdr:rowOff>
    </xdr:from>
    <xdr:to>
      <xdr:col>85</xdr:col>
      <xdr:colOff>127000</xdr:colOff>
      <xdr:row>58</xdr:row>
      <xdr:rowOff>62049</xdr:rowOff>
    </xdr:to>
    <xdr:cxnSp macro="">
      <xdr:nvCxnSpPr>
        <xdr:cNvPr id="549" name="直線コネクタ 548">
          <a:extLst>
            <a:ext uri="{FF2B5EF4-FFF2-40B4-BE49-F238E27FC236}">
              <a16:creationId xmlns:a16="http://schemas.microsoft.com/office/drawing/2014/main" id="{8198A403-079E-4135-9DA4-603DAFC0687E}"/>
            </a:ext>
          </a:extLst>
        </xdr:cNvPr>
        <xdr:cNvCxnSpPr/>
      </xdr:nvCxnSpPr>
      <xdr:spPr>
        <a:xfrm flipV="1">
          <a:off x="13629640" y="9723664"/>
          <a:ext cx="746760" cy="61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1451</xdr:rowOff>
    </xdr:from>
    <xdr:to>
      <xdr:col>76</xdr:col>
      <xdr:colOff>165100</xdr:colOff>
      <xdr:row>58</xdr:row>
      <xdr:rowOff>103051</xdr:rowOff>
    </xdr:to>
    <xdr:sp macro="" textlink="">
      <xdr:nvSpPr>
        <xdr:cNvPr id="550" name="楕円 549">
          <a:extLst>
            <a:ext uri="{FF2B5EF4-FFF2-40B4-BE49-F238E27FC236}">
              <a16:creationId xmlns:a16="http://schemas.microsoft.com/office/drawing/2014/main" id="{2A7D7B54-1C0A-4D2F-9AAA-05AD82287E62}"/>
            </a:ext>
          </a:extLst>
        </xdr:cNvPr>
        <xdr:cNvSpPr/>
      </xdr:nvSpPr>
      <xdr:spPr>
        <a:xfrm>
          <a:off x="12804140" y="9724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52251</xdr:rowOff>
    </xdr:from>
    <xdr:to>
      <xdr:col>81</xdr:col>
      <xdr:colOff>50800</xdr:colOff>
      <xdr:row>58</xdr:row>
      <xdr:rowOff>62049</xdr:rowOff>
    </xdr:to>
    <xdr:cxnSp macro="">
      <xdr:nvCxnSpPr>
        <xdr:cNvPr id="551" name="直線コネクタ 550">
          <a:extLst>
            <a:ext uri="{FF2B5EF4-FFF2-40B4-BE49-F238E27FC236}">
              <a16:creationId xmlns:a16="http://schemas.microsoft.com/office/drawing/2014/main" id="{5E538D15-DDB4-4F22-A2D8-C0F279FD62F1}"/>
            </a:ext>
          </a:extLst>
        </xdr:cNvPr>
        <xdr:cNvCxnSpPr/>
      </xdr:nvCxnSpPr>
      <xdr:spPr>
        <a:xfrm>
          <a:off x="12854940" y="9775371"/>
          <a:ext cx="7747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144797</xdr:rowOff>
    </xdr:from>
    <xdr:ext cx="405111" cy="259045"/>
    <xdr:sp macro="" textlink="">
      <xdr:nvSpPr>
        <xdr:cNvPr id="552" name="n_1aveValue【学校施設】&#10;有形固定資産減価償却率">
          <a:extLst>
            <a:ext uri="{FF2B5EF4-FFF2-40B4-BE49-F238E27FC236}">
              <a16:creationId xmlns:a16="http://schemas.microsoft.com/office/drawing/2014/main" id="{ABCC42CC-35A5-4BC2-A0CD-CEBD34FFC51F}"/>
            </a:ext>
          </a:extLst>
        </xdr:cNvPr>
        <xdr:cNvSpPr txBox="1"/>
      </xdr:nvSpPr>
      <xdr:spPr>
        <a:xfrm>
          <a:off x="13437244" y="10035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148062</xdr:rowOff>
    </xdr:from>
    <xdr:ext cx="405111" cy="259045"/>
    <xdr:sp macro="" textlink="">
      <xdr:nvSpPr>
        <xdr:cNvPr id="553" name="n_2aveValue【学校施設】&#10;有形固定資産減価償却率">
          <a:extLst>
            <a:ext uri="{FF2B5EF4-FFF2-40B4-BE49-F238E27FC236}">
              <a16:creationId xmlns:a16="http://schemas.microsoft.com/office/drawing/2014/main" id="{0A4BB1BB-667D-4C65-930E-9F5E435D446A}"/>
            </a:ext>
          </a:extLst>
        </xdr:cNvPr>
        <xdr:cNvSpPr txBox="1"/>
      </xdr:nvSpPr>
      <xdr:spPr>
        <a:xfrm>
          <a:off x="12675244" y="10038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129376</xdr:rowOff>
    </xdr:from>
    <xdr:ext cx="405111" cy="259045"/>
    <xdr:sp macro="" textlink="">
      <xdr:nvSpPr>
        <xdr:cNvPr id="554" name="n_1mainValue【学校施設】&#10;有形固定資産減価償却率">
          <a:extLst>
            <a:ext uri="{FF2B5EF4-FFF2-40B4-BE49-F238E27FC236}">
              <a16:creationId xmlns:a16="http://schemas.microsoft.com/office/drawing/2014/main" id="{3A3C3D21-6ABB-47F6-895F-C12BDA13E580}"/>
            </a:ext>
          </a:extLst>
        </xdr:cNvPr>
        <xdr:cNvSpPr txBox="1"/>
      </xdr:nvSpPr>
      <xdr:spPr>
        <a:xfrm>
          <a:off x="13437244" y="9517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119578</xdr:rowOff>
    </xdr:from>
    <xdr:ext cx="405111" cy="259045"/>
    <xdr:sp macro="" textlink="">
      <xdr:nvSpPr>
        <xdr:cNvPr id="555" name="n_2mainValue【学校施設】&#10;有形固定資産減価償却率">
          <a:extLst>
            <a:ext uri="{FF2B5EF4-FFF2-40B4-BE49-F238E27FC236}">
              <a16:creationId xmlns:a16="http://schemas.microsoft.com/office/drawing/2014/main" id="{14B203B4-159E-449C-825F-DF4618D480E8}"/>
            </a:ext>
          </a:extLst>
        </xdr:cNvPr>
        <xdr:cNvSpPr txBox="1"/>
      </xdr:nvSpPr>
      <xdr:spPr>
        <a:xfrm>
          <a:off x="12675244" y="95074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6" name="正方形/長方形 555">
          <a:extLst>
            <a:ext uri="{FF2B5EF4-FFF2-40B4-BE49-F238E27FC236}">
              <a16:creationId xmlns:a16="http://schemas.microsoft.com/office/drawing/2014/main" id="{81DF2E33-0956-42C7-9887-B365B36CC712}"/>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7" name="正方形/長方形 556">
          <a:extLst>
            <a:ext uri="{FF2B5EF4-FFF2-40B4-BE49-F238E27FC236}">
              <a16:creationId xmlns:a16="http://schemas.microsoft.com/office/drawing/2014/main" id="{591F6D21-1ED3-4CEB-86D3-7A85BEFD4CC5}"/>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8" name="正方形/長方形 557">
          <a:extLst>
            <a:ext uri="{FF2B5EF4-FFF2-40B4-BE49-F238E27FC236}">
              <a16:creationId xmlns:a16="http://schemas.microsoft.com/office/drawing/2014/main" id="{380E2FA9-7E9B-4C7F-A61F-BF49D99017B0}"/>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9" name="正方形/長方形 558">
          <a:extLst>
            <a:ext uri="{FF2B5EF4-FFF2-40B4-BE49-F238E27FC236}">
              <a16:creationId xmlns:a16="http://schemas.microsoft.com/office/drawing/2014/main" id="{8D86A8AB-E1D2-4551-8DE0-8C4B3AF30E73}"/>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0" name="正方形/長方形 559">
          <a:extLst>
            <a:ext uri="{FF2B5EF4-FFF2-40B4-BE49-F238E27FC236}">
              <a16:creationId xmlns:a16="http://schemas.microsoft.com/office/drawing/2014/main" id="{F5ACEC3D-5B00-4224-A2CA-A6FEE6248EB5}"/>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1" name="正方形/長方形 560">
          <a:extLst>
            <a:ext uri="{FF2B5EF4-FFF2-40B4-BE49-F238E27FC236}">
              <a16:creationId xmlns:a16="http://schemas.microsoft.com/office/drawing/2014/main" id="{83FF88C9-A96F-49E4-82B1-C86B861312B6}"/>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2" name="正方形/長方形 561">
          <a:extLst>
            <a:ext uri="{FF2B5EF4-FFF2-40B4-BE49-F238E27FC236}">
              <a16:creationId xmlns:a16="http://schemas.microsoft.com/office/drawing/2014/main" id="{7C3A4026-70C8-4E9E-8287-3A6912DAFA2E}"/>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3" name="正方形/長方形 562">
          <a:extLst>
            <a:ext uri="{FF2B5EF4-FFF2-40B4-BE49-F238E27FC236}">
              <a16:creationId xmlns:a16="http://schemas.microsoft.com/office/drawing/2014/main" id="{E6939D33-031F-46D4-B3F0-A035B7416E38}"/>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4" name="テキスト ボックス 563">
          <a:extLst>
            <a:ext uri="{FF2B5EF4-FFF2-40B4-BE49-F238E27FC236}">
              <a16:creationId xmlns:a16="http://schemas.microsoft.com/office/drawing/2014/main" id="{389C0AA3-B05F-4B5F-823E-A9186B7FCC8C}"/>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5" name="直線コネクタ 564">
          <a:extLst>
            <a:ext uri="{FF2B5EF4-FFF2-40B4-BE49-F238E27FC236}">
              <a16:creationId xmlns:a16="http://schemas.microsoft.com/office/drawing/2014/main" id="{DF9F110F-560D-463A-88B3-F15C12E328E8}"/>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66" name="テキスト ボックス 565">
          <a:extLst>
            <a:ext uri="{FF2B5EF4-FFF2-40B4-BE49-F238E27FC236}">
              <a16:creationId xmlns:a16="http://schemas.microsoft.com/office/drawing/2014/main" id="{DF7E659A-D990-44F4-8E55-56BD35917EC0}"/>
            </a:ext>
          </a:extLst>
        </xdr:cNvPr>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67" name="直線コネクタ 566">
          <a:extLst>
            <a:ext uri="{FF2B5EF4-FFF2-40B4-BE49-F238E27FC236}">
              <a16:creationId xmlns:a16="http://schemas.microsoft.com/office/drawing/2014/main" id="{704BF9F7-E7C8-4B64-B4C7-93ED751802F6}"/>
            </a:ext>
          </a:extLst>
        </xdr:cNvPr>
        <xdr:cNvCxnSpPr/>
      </xdr:nvCxnSpPr>
      <xdr:spPr>
        <a:xfrm>
          <a:off x="1609344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68" name="テキスト ボックス 567">
          <a:extLst>
            <a:ext uri="{FF2B5EF4-FFF2-40B4-BE49-F238E27FC236}">
              <a16:creationId xmlns:a16="http://schemas.microsoft.com/office/drawing/2014/main" id="{F1AC5B44-DA49-458D-B191-54AEE9745E08}"/>
            </a:ext>
          </a:extLst>
        </xdr:cNvPr>
        <xdr:cNvSpPr txBox="1"/>
      </xdr:nvSpPr>
      <xdr:spPr>
        <a:xfrm>
          <a:off x="1569484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69" name="直線コネクタ 568">
          <a:extLst>
            <a:ext uri="{FF2B5EF4-FFF2-40B4-BE49-F238E27FC236}">
              <a16:creationId xmlns:a16="http://schemas.microsoft.com/office/drawing/2014/main" id="{5A6757F6-78CB-4A32-8E0F-7FEE5B40060A}"/>
            </a:ext>
          </a:extLst>
        </xdr:cNvPr>
        <xdr:cNvCxnSpPr/>
      </xdr:nvCxnSpPr>
      <xdr:spPr>
        <a:xfrm>
          <a:off x="1609344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0" name="テキスト ボックス 569">
          <a:extLst>
            <a:ext uri="{FF2B5EF4-FFF2-40B4-BE49-F238E27FC236}">
              <a16:creationId xmlns:a16="http://schemas.microsoft.com/office/drawing/2014/main" id="{AE721CAE-5D9F-4ACD-B180-55DC3FFF4561}"/>
            </a:ext>
          </a:extLst>
        </xdr:cNvPr>
        <xdr:cNvSpPr txBox="1"/>
      </xdr:nvSpPr>
      <xdr:spPr>
        <a:xfrm>
          <a:off x="1569484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1" name="直線コネクタ 570">
          <a:extLst>
            <a:ext uri="{FF2B5EF4-FFF2-40B4-BE49-F238E27FC236}">
              <a16:creationId xmlns:a16="http://schemas.microsoft.com/office/drawing/2014/main" id="{969303B1-2B3F-4346-B448-4A2228002F32}"/>
            </a:ext>
          </a:extLst>
        </xdr:cNvPr>
        <xdr:cNvCxnSpPr/>
      </xdr:nvCxnSpPr>
      <xdr:spPr>
        <a:xfrm>
          <a:off x="1609344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72" name="テキスト ボックス 571">
          <a:extLst>
            <a:ext uri="{FF2B5EF4-FFF2-40B4-BE49-F238E27FC236}">
              <a16:creationId xmlns:a16="http://schemas.microsoft.com/office/drawing/2014/main" id="{92A2429C-FAAD-4680-8ABF-61C9826F4086}"/>
            </a:ext>
          </a:extLst>
        </xdr:cNvPr>
        <xdr:cNvSpPr txBox="1"/>
      </xdr:nvSpPr>
      <xdr:spPr>
        <a:xfrm>
          <a:off x="1569484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73" name="直線コネクタ 572">
          <a:extLst>
            <a:ext uri="{FF2B5EF4-FFF2-40B4-BE49-F238E27FC236}">
              <a16:creationId xmlns:a16="http://schemas.microsoft.com/office/drawing/2014/main" id="{93CA4867-403B-401B-B3DA-D632713AE6BF}"/>
            </a:ext>
          </a:extLst>
        </xdr:cNvPr>
        <xdr:cNvCxnSpPr/>
      </xdr:nvCxnSpPr>
      <xdr:spPr>
        <a:xfrm>
          <a:off x="1609344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74" name="テキスト ボックス 573">
          <a:extLst>
            <a:ext uri="{FF2B5EF4-FFF2-40B4-BE49-F238E27FC236}">
              <a16:creationId xmlns:a16="http://schemas.microsoft.com/office/drawing/2014/main" id="{CF1AAA6E-B626-433D-AB57-A9914EB325E3}"/>
            </a:ext>
          </a:extLst>
        </xdr:cNvPr>
        <xdr:cNvSpPr txBox="1"/>
      </xdr:nvSpPr>
      <xdr:spPr>
        <a:xfrm>
          <a:off x="1569484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75" name="直線コネクタ 574">
          <a:extLst>
            <a:ext uri="{FF2B5EF4-FFF2-40B4-BE49-F238E27FC236}">
              <a16:creationId xmlns:a16="http://schemas.microsoft.com/office/drawing/2014/main" id="{533ED820-A807-4226-B7D3-76A4FFAEDDFA}"/>
            </a:ext>
          </a:extLst>
        </xdr:cNvPr>
        <xdr:cNvCxnSpPr/>
      </xdr:nvCxnSpPr>
      <xdr:spPr>
        <a:xfrm>
          <a:off x="1609344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76" name="テキスト ボックス 575">
          <a:extLst>
            <a:ext uri="{FF2B5EF4-FFF2-40B4-BE49-F238E27FC236}">
              <a16:creationId xmlns:a16="http://schemas.microsoft.com/office/drawing/2014/main" id="{BC25B706-6E01-41B5-806B-77256755034B}"/>
            </a:ext>
          </a:extLst>
        </xdr:cNvPr>
        <xdr:cNvSpPr txBox="1"/>
      </xdr:nvSpPr>
      <xdr:spPr>
        <a:xfrm>
          <a:off x="1569484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77" name="直線コネクタ 576">
          <a:extLst>
            <a:ext uri="{FF2B5EF4-FFF2-40B4-BE49-F238E27FC236}">
              <a16:creationId xmlns:a16="http://schemas.microsoft.com/office/drawing/2014/main" id="{64BEB044-129C-413C-9D09-FE0233D47AE7}"/>
            </a:ext>
          </a:extLst>
        </xdr:cNvPr>
        <xdr:cNvCxnSpPr/>
      </xdr:nvCxnSpPr>
      <xdr:spPr>
        <a:xfrm>
          <a:off x="1609344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78" name="テキスト ボックス 577">
          <a:extLst>
            <a:ext uri="{FF2B5EF4-FFF2-40B4-BE49-F238E27FC236}">
              <a16:creationId xmlns:a16="http://schemas.microsoft.com/office/drawing/2014/main" id="{AAFA5F3D-A147-42C1-B632-BA1DF0FCC4D0}"/>
            </a:ext>
          </a:extLst>
        </xdr:cNvPr>
        <xdr:cNvSpPr txBox="1"/>
      </xdr:nvSpPr>
      <xdr:spPr>
        <a:xfrm>
          <a:off x="1569484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9" name="直線コネクタ 578">
          <a:extLst>
            <a:ext uri="{FF2B5EF4-FFF2-40B4-BE49-F238E27FC236}">
              <a16:creationId xmlns:a16="http://schemas.microsoft.com/office/drawing/2014/main" id="{D2D91AFE-9FD9-4FDD-BC95-6A2FB68FBA13}"/>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0" name="テキスト ボックス 579">
          <a:extLst>
            <a:ext uri="{FF2B5EF4-FFF2-40B4-BE49-F238E27FC236}">
              <a16:creationId xmlns:a16="http://schemas.microsoft.com/office/drawing/2014/main" id="{2673D209-FACD-4B09-8963-64E905E87FD8}"/>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1" name="【学校施設】&#10;一人当たり面積グラフ枠">
          <a:extLst>
            <a:ext uri="{FF2B5EF4-FFF2-40B4-BE49-F238E27FC236}">
              <a16:creationId xmlns:a16="http://schemas.microsoft.com/office/drawing/2014/main" id="{4665DC6D-C4C3-4907-8FDF-1F3C78113864}"/>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37230</xdr:rowOff>
    </xdr:from>
    <xdr:to>
      <xdr:col>116</xdr:col>
      <xdr:colOff>62864</xdr:colOff>
      <xdr:row>63</xdr:row>
      <xdr:rowOff>116586</xdr:rowOff>
    </xdr:to>
    <xdr:cxnSp macro="">
      <xdr:nvCxnSpPr>
        <xdr:cNvPr id="582" name="直線コネクタ 581">
          <a:extLst>
            <a:ext uri="{FF2B5EF4-FFF2-40B4-BE49-F238E27FC236}">
              <a16:creationId xmlns:a16="http://schemas.microsoft.com/office/drawing/2014/main" id="{91433DBC-1106-46F4-BFC6-3139EE8AB8CF}"/>
            </a:ext>
          </a:extLst>
        </xdr:cNvPr>
        <xdr:cNvCxnSpPr/>
      </xdr:nvCxnSpPr>
      <xdr:spPr>
        <a:xfrm flipV="1">
          <a:off x="19509104" y="9425070"/>
          <a:ext cx="0" cy="1252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120413</xdr:rowOff>
    </xdr:from>
    <xdr:ext cx="469744" cy="259045"/>
    <xdr:sp macro="" textlink="">
      <xdr:nvSpPr>
        <xdr:cNvPr id="583" name="【学校施設】&#10;一人当たり面積最小値テキスト">
          <a:extLst>
            <a:ext uri="{FF2B5EF4-FFF2-40B4-BE49-F238E27FC236}">
              <a16:creationId xmlns:a16="http://schemas.microsoft.com/office/drawing/2014/main" id="{298FEB53-DF38-4C81-AD1D-6B1A1BE80DFD}"/>
            </a:ext>
          </a:extLst>
        </xdr:cNvPr>
        <xdr:cNvSpPr txBox="1"/>
      </xdr:nvSpPr>
      <xdr:spPr>
        <a:xfrm>
          <a:off x="19547840" y="10681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116586</xdr:rowOff>
    </xdr:from>
    <xdr:to>
      <xdr:col>116</xdr:col>
      <xdr:colOff>152400</xdr:colOff>
      <xdr:row>63</xdr:row>
      <xdr:rowOff>116586</xdr:rowOff>
    </xdr:to>
    <xdr:cxnSp macro="">
      <xdr:nvCxnSpPr>
        <xdr:cNvPr id="584" name="直線コネクタ 583">
          <a:extLst>
            <a:ext uri="{FF2B5EF4-FFF2-40B4-BE49-F238E27FC236}">
              <a16:creationId xmlns:a16="http://schemas.microsoft.com/office/drawing/2014/main" id="{F63D710D-6B9F-4E49-9A6E-6B063D1FB7B5}"/>
            </a:ext>
          </a:extLst>
        </xdr:cNvPr>
        <xdr:cNvCxnSpPr/>
      </xdr:nvCxnSpPr>
      <xdr:spPr>
        <a:xfrm>
          <a:off x="19443700" y="1067790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155357</xdr:rowOff>
    </xdr:from>
    <xdr:ext cx="469744" cy="259045"/>
    <xdr:sp macro="" textlink="">
      <xdr:nvSpPr>
        <xdr:cNvPr id="585" name="【学校施設】&#10;一人当たり面積最大値テキスト">
          <a:extLst>
            <a:ext uri="{FF2B5EF4-FFF2-40B4-BE49-F238E27FC236}">
              <a16:creationId xmlns:a16="http://schemas.microsoft.com/office/drawing/2014/main" id="{C66A1D44-536A-4E80-84AD-B0C3B81BF797}"/>
            </a:ext>
          </a:extLst>
        </xdr:cNvPr>
        <xdr:cNvSpPr txBox="1"/>
      </xdr:nvSpPr>
      <xdr:spPr>
        <a:xfrm>
          <a:off x="19547840" y="9207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37230</xdr:rowOff>
    </xdr:from>
    <xdr:to>
      <xdr:col>116</xdr:col>
      <xdr:colOff>152400</xdr:colOff>
      <xdr:row>56</xdr:row>
      <xdr:rowOff>37230</xdr:rowOff>
    </xdr:to>
    <xdr:cxnSp macro="">
      <xdr:nvCxnSpPr>
        <xdr:cNvPr id="586" name="直線コネクタ 585">
          <a:extLst>
            <a:ext uri="{FF2B5EF4-FFF2-40B4-BE49-F238E27FC236}">
              <a16:creationId xmlns:a16="http://schemas.microsoft.com/office/drawing/2014/main" id="{548E7869-E64C-4573-A43F-9B6C83AB327C}"/>
            </a:ext>
          </a:extLst>
        </xdr:cNvPr>
        <xdr:cNvCxnSpPr/>
      </xdr:nvCxnSpPr>
      <xdr:spPr>
        <a:xfrm>
          <a:off x="19443700" y="94250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122590</xdr:rowOff>
    </xdr:from>
    <xdr:ext cx="469744" cy="259045"/>
    <xdr:sp macro="" textlink="">
      <xdr:nvSpPr>
        <xdr:cNvPr id="587" name="【学校施設】&#10;一人当たり面積平均値テキスト">
          <a:extLst>
            <a:ext uri="{FF2B5EF4-FFF2-40B4-BE49-F238E27FC236}">
              <a16:creationId xmlns:a16="http://schemas.microsoft.com/office/drawing/2014/main" id="{1AA62C9A-6FC5-4150-B34C-F55462B38981}"/>
            </a:ext>
          </a:extLst>
        </xdr:cNvPr>
        <xdr:cNvSpPr txBox="1"/>
      </xdr:nvSpPr>
      <xdr:spPr>
        <a:xfrm>
          <a:off x="19547840" y="100133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144163</xdr:rowOff>
    </xdr:from>
    <xdr:to>
      <xdr:col>116</xdr:col>
      <xdr:colOff>114300</xdr:colOff>
      <xdr:row>60</xdr:row>
      <xdr:rowOff>74313</xdr:rowOff>
    </xdr:to>
    <xdr:sp macro="" textlink="">
      <xdr:nvSpPr>
        <xdr:cNvPr id="588" name="フローチャート: 判断 587">
          <a:extLst>
            <a:ext uri="{FF2B5EF4-FFF2-40B4-BE49-F238E27FC236}">
              <a16:creationId xmlns:a16="http://schemas.microsoft.com/office/drawing/2014/main" id="{5D724CEB-B934-4B3A-980B-8C40473DFAEB}"/>
            </a:ext>
          </a:extLst>
        </xdr:cNvPr>
        <xdr:cNvSpPr/>
      </xdr:nvSpPr>
      <xdr:spPr>
        <a:xfrm>
          <a:off x="19458940" y="1003492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80808</xdr:rowOff>
    </xdr:from>
    <xdr:to>
      <xdr:col>112</xdr:col>
      <xdr:colOff>38100</xdr:colOff>
      <xdr:row>60</xdr:row>
      <xdr:rowOff>10958</xdr:rowOff>
    </xdr:to>
    <xdr:sp macro="" textlink="">
      <xdr:nvSpPr>
        <xdr:cNvPr id="589" name="フローチャート: 判断 588">
          <a:extLst>
            <a:ext uri="{FF2B5EF4-FFF2-40B4-BE49-F238E27FC236}">
              <a16:creationId xmlns:a16="http://schemas.microsoft.com/office/drawing/2014/main" id="{4B1709CB-77A7-477D-A7A6-DA10529552E1}"/>
            </a:ext>
          </a:extLst>
        </xdr:cNvPr>
        <xdr:cNvSpPr/>
      </xdr:nvSpPr>
      <xdr:spPr>
        <a:xfrm>
          <a:off x="18735040" y="997156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118038</xdr:rowOff>
    </xdr:from>
    <xdr:to>
      <xdr:col>107</xdr:col>
      <xdr:colOff>101600</xdr:colOff>
      <xdr:row>60</xdr:row>
      <xdr:rowOff>48188</xdr:rowOff>
    </xdr:to>
    <xdr:sp macro="" textlink="">
      <xdr:nvSpPr>
        <xdr:cNvPr id="590" name="フローチャート: 判断 589">
          <a:extLst>
            <a:ext uri="{FF2B5EF4-FFF2-40B4-BE49-F238E27FC236}">
              <a16:creationId xmlns:a16="http://schemas.microsoft.com/office/drawing/2014/main" id="{A1501F51-0FB3-4868-9CBF-A3B01ED6413E}"/>
            </a:ext>
          </a:extLst>
        </xdr:cNvPr>
        <xdr:cNvSpPr/>
      </xdr:nvSpPr>
      <xdr:spPr>
        <a:xfrm>
          <a:off x="17937480" y="1000879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1" name="テキスト ボックス 590">
          <a:extLst>
            <a:ext uri="{FF2B5EF4-FFF2-40B4-BE49-F238E27FC236}">
              <a16:creationId xmlns:a16="http://schemas.microsoft.com/office/drawing/2014/main" id="{A4ACDF05-9EFA-47C8-9EDA-2091CDD1263E}"/>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2" name="テキスト ボックス 591">
          <a:extLst>
            <a:ext uri="{FF2B5EF4-FFF2-40B4-BE49-F238E27FC236}">
              <a16:creationId xmlns:a16="http://schemas.microsoft.com/office/drawing/2014/main" id="{BF2D0DA8-F326-4006-BCBC-94576E7C3F93}"/>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3" name="テキスト ボックス 592">
          <a:extLst>
            <a:ext uri="{FF2B5EF4-FFF2-40B4-BE49-F238E27FC236}">
              <a16:creationId xmlns:a16="http://schemas.microsoft.com/office/drawing/2014/main" id="{5EA7FBDF-520F-4978-AA8B-B99ED4BB6ADF}"/>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4" name="テキスト ボックス 593">
          <a:extLst>
            <a:ext uri="{FF2B5EF4-FFF2-40B4-BE49-F238E27FC236}">
              <a16:creationId xmlns:a16="http://schemas.microsoft.com/office/drawing/2014/main" id="{D1556EDC-F461-4908-B56C-1DA011442188}"/>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5" name="テキスト ボックス 594">
          <a:extLst>
            <a:ext uri="{FF2B5EF4-FFF2-40B4-BE49-F238E27FC236}">
              <a16:creationId xmlns:a16="http://schemas.microsoft.com/office/drawing/2014/main" id="{5F498750-006D-4B14-839C-1B3A4095791F}"/>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51417</xdr:rowOff>
    </xdr:from>
    <xdr:to>
      <xdr:col>116</xdr:col>
      <xdr:colOff>114300</xdr:colOff>
      <xdr:row>57</xdr:row>
      <xdr:rowOff>153017</xdr:rowOff>
    </xdr:to>
    <xdr:sp macro="" textlink="">
      <xdr:nvSpPr>
        <xdr:cNvPr id="596" name="楕円 595">
          <a:extLst>
            <a:ext uri="{FF2B5EF4-FFF2-40B4-BE49-F238E27FC236}">
              <a16:creationId xmlns:a16="http://schemas.microsoft.com/office/drawing/2014/main" id="{B8D739BB-A49B-4674-8AE8-650F2EC47515}"/>
            </a:ext>
          </a:extLst>
        </xdr:cNvPr>
        <xdr:cNvSpPr/>
      </xdr:nvSpPr>
      <xdr:spPr>
        <a:xfrm>
          <a:off x="19458940" y="9606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74294</xdr:rowOff>
    </xdr:from>
    <xdr:ext cx="469744" cy="259045"/>
    <xdr:sp macro="" textlink="">
      <xdr:nvSpPr>
        <xdr:cNvPr id="597" name="【学校施設】&#10;一人当たり面積該当値テキスト">
          <a:extLst>
            <a:ext uri="{FF2B5EF4-FFF2-40B4-BE49-F238E27FC236}">
              <a16:creationId xmlns:a16="http://schemas.microsoft.com/office/drawing/2014/main" id="{A8BE51E7-C537-47F3-819E-FFC609A3A943}"/>
            </a:ext>
          </a:extLst>
        </xdr:cNvPr>
        <xdr:cNvSpPr txBox="1"/>
      </xdr:nvSpPr>
      <xdr:spPr>
        <a:xfrm>
          <a:off x="19547840" y="9462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156573</xdr:rowOff>
    </xdr:from>
    <xdr:to>
      <xdr:col>112</xdr:col>
      <xdr:colOff>38100</xdr:colOff>
      <xdr:row>58</xdr:row>
      <xdr:rowOff>86723</xdr:rowOff>
    </xdr:to>
    <xdr:sp macro="" textlink="">
      <xdr:nvSpPr>
        <xdr:cNvPr id="598" name="楕円 597">
          <a:extLst>
            <a:ext uri="{FF2B5EF4-FFF2-40B4-BE49-F238E27FC236}">
              <a16:creationId xmlns:a16="http://schemas.microsoft.com/office/drawing/2014/main" id="{C25427DC-047E-4696-B7FC-BDA75C0045BF}"/>
            </a:ext>
          </a:extLst>
        </xdr:cNvPr>
        <xdr:cNvSpPr/>
      </xdr:nvSpPr>
      <xdr:spPr>
        <a:xfrm>
          <a:off x="18735040" y="971205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57</xdr:row>
      <xdr:rowOff>102217</xdr:rowOff>
    </xdr:from>
    <xdr:to>
      <xdr:col>116</xdr:col>
      <xdr:colOff>63500</xdr:colOff>
      <xdr:row>58</xdr:row>
      <xdr:rowOff>35923</xdr:rowOff>
    </xdr:to>
    <xdr:cxnSp macro="">
      <xdr:nvCxnSpPr>
        <xdr:cNvPr id="599" name="直線コネクタ 598">
          <a:extLst>
            <a:ext uri="{FF2B5EF4-FFF2-40B4-BE49-F238E27FC236}">
              <a16:creationId xmlns:a16="http://schemas.microsoft.com/office/drawing/2014/main" id="{0E4105F4-DA86-4A73-A2F7-1BFF9C0E519C}"/>
            </a:ext>
          </a:extLst>
        </xdr:cNvPr>
        <xdr:cNvCxnSpPr/>
      </xdr:nvCxnSpPr>
      <xdr:spPr>
        <a:xfrm flipV="1">
          <a:off x="18778220" y="9657697"/>
          <a:ext cx="73152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30843</xdr:rowOff>
    </xdr:from>
    <xdr:to>
      <xdr:col>107</xdr:col>
      <xdr:colOff>101600</xdr:colOff>
      <xdr:row>58</xdr:row>
      <xdr:rowOff>132443</xdr:rowOff>
    </xdr:to>
    <xdr:sp macro="" textlink="">
      <xdr:nvSpPr>
        <xdr:cNvPr id="600" name="楕円 599">
          <a:extLst>
            <a:ext uri="{FF2B5EF4-FFF2-40B4-BE49-F238E27FC236}">
              <a16:creationId xmlns:a16="http://schemas.microsoft.com/office/drawing/2014/main" id="{ED96B59F-FD05-48F6-9E84-D90E2C2957CE}"/>
            </a:ext>
          </a:extLst>
        </xdr:cNvPr>
        <xdr:cNvSpPr/>
      </xdr:nvSpPr>
      <xdr:spPr>
        <a:xfrm>
          <a:off x="17937480" y="975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35923</xdr:rowOff>
    </xdr:from>
    <xdr:to>
      <xdr:col>111</xdr:col>
      <xdr:colOff>177800</xdr:colOff>
      <xdr:row>58</xdr:row>
      <xdr:rowOff>81643</xdr:rowOff>
    </xdr:to>
    <xdr:cxnSp macro="">
      <xdr:nvCxnSpPr>
        <xdr:cNvPr id="601" name="直線コネクタ 600">
          <a:extLst>
            <a:ext uri="{FF2B5EF4-FFF2-40B4-BE49-F238E27FC236}">
              <a16:creationId xmlns:a16="http://schemas.microsoft.com/office/drawing/2014/main" id="{8C17E281-4B2C-4754-9614-6AB89C2675CB}"/>
            </a:ext>
          </a:extLst>
        </xdr:cNvPr>
        <xdr:cNvCxnSpPr/>
      </xdr:nvCxnSpPr>
      <xdr:spPr>
        <a:xfrm flipV="1">
          <a:off x="17988280" y="9759043"/>
          <a:ext cx="78994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2085</xdr:rowOff>
    </xdr:from>
    <xdr:ext cx="469744" cy="259045"/>
    <xdr:sp macro="" textlink="">
      <xdr:nvSpPr>
        <xdr:cNvPr id="602" name="n_1aveValue【学校施設】&#10;一人当たり面積">
          <a:extLst>
            <a:ext uri="{FF2B5EF4-FFF2-40B4-BE49-F238E27FC236}">
              <a16:creationId xmlns:a16="http://schemas.microsoft.com/office/drawing/2014/main" id="{50C61ACC-981D-411F-8A67-543FD6B02DE2}"/>
            </a:ext>
          </a:extLst>
        </xdr:cNvPr>
        <xdr:cNvSpPr txBox="1"/>
      </xdr:nvSpPr>
      <xdr:spPr>
        <a:xfrm>
          <a:off x="18561127" y="10060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39315</xdr:rowOff>
    </xdr:from>
    <xdr:ext cx="469744" cy="259045"/>
    <xdr:sp macro="" textlink="">
      <xdr:nvSpPr>
        <xdr:cNvPr id="603" name="n_2aveValue【学校施設】&#10;一人当たり面積">
          <a:extLst>
            <a:ext uri="{FF2B5EF4-FFF2-40B4-BE49-F238E27FC236}">
              <a16:creationId xmlns:a16="http://schemas.microsoft.com/office/drawing/2014/main" id="{69742F19-EA17-46BE-A7E0-42178DE36685}"/>
            </a:ext>
          </a:extLst>
        </xdr:cNvPr>
        <xdr:cNvSpPr txBox="1"/>
      </xdr:nvSpPr>
      <xdr:spPr>
        <a:xfrm>
          <a:off x="17776267" y="10097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103250</xdr:rowOff>
    </xdr:from>
    <xdr:ext cx="469744" cy="259045"/>
    <xdr:sp macro="" textlink="">
      <xdr:nvSpPr>
        <xdr:cNvPr id="604" name="n_1mainValue【学校施設】&#10;一人当たり面積">
          <a:extLst>
            <a:ext uri="{FF2B5EF4-FFF2-40B4-BE49-F238E27FC236}">
              <a16:creationId xmlns:a16="http://schemas.microsoft.com/office/drawing/2014/main" id="{0B95D9C9-0019-440C-BE10-7A798FFD823C}"/>
            </a:ext>
          </a:extLst>
        </xdr:cNvPr>
        <xdr:cNvSpPr txBox="1"/>
      </xdr:nvSpPr>
      <xdr:spPr>
        <a:xfrm>
          <a:off x="18561127" y="9491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148970</xdr:rowOff>
    </xdr:from>
    <xdr:ext cx="469744" cy="259045"/>
    <xdr:sp macro="" textlink="">
      <xdr:nvSpPr>
        <xdr:cNvPr id="605" name="n_2mainValue【学校施設】&#10;一人当たり面積">
          <a:extLst>
            <a:ext uri="{FF2B5EF4-FFF2-40B4-BE49-F238E27FC236}">
              <a16:creationId xmlns:a16="http://schemas.microsoft.com/office/drawing/2014/main" id="{00754751-3B8B-4CF5-8D6B-B90DB6A20290}"/>
            </a:ext>
          </a:extLst>
        </xdr:cNvPr>
        <xdr:cNvSpPr txBox="1"/>
      </xdr:nvSpPr>
      <xdr:spPr>
        <a:xfrm>
          <a:off x="17776267" y="9536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6" name="正方形/長方形 605">
          <a:extLst>
            <a:ext uri="{FF2B5EF4-FFF2-40B4-BE49-F238E27FC236}">
              <a16:creationId xmlns:a16="http://schemas.microsoft.com/office/drawing/2014/main" id="{281CAB52-3D20-4FA1-9F13-EA1117B62EEF}"/>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7" name="正方形/長方形 606">
          <a:extLst>
            <a:ext uri="{FF2B5EF4-FFF2-40B4-BE49-F238E27FC236}">
              <a16:creationId xmlns:a16="http://schemas.microsoft.com/office/drawing/2014/main" id="{E7ECF4AC-3CCD-402D-B68D-1110DD2A06DE}"/>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8" name="正方形/長方形 607">
          <a:extLst>
            <a:ext uri="{FF2B5EF4-FFF2-40B4-BE49-F238E27FC236}">
              <a16:creationId xmlns:a16="http://schemas.microsoft.com/office/drawing/2014/main" id="{EBFBC05E-FE2C-4514-A8ED-A48D781B1ADF}"/>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9" name="正方形/長方形 608">
          <a:extLst>
            <a:ext uri="{FF2B5EF4-FFF2-40B4-BE49-F238E27FC236}">
              <a16:creationId xmlns:a16="http://schemas.microsoft.com/office/drawing/2014/main" id="{240A5AEB-E07D-4EEC-B6D2-8935D95F89F6}"/>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0" name="正方形/長方形 609">
          <a:extLst>
            <a:ext uri="{FF2B5EF4-FFF2-40B4-BE49-F238E27FC236}">
              <a16:creationId xmlns:a16="http://schemas.microsoft.com/office/drawing/2014/main" id="{177941CA-1F5F-45F2-9E6B-6CA09409E8F1}"/>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1" name="正方形/長方形 610">
          <a:extLst>
            <a:ext uri="{FF2B5EF4-FFF2-40B4-BE49-F238E27FC236}">
              <a16:creationId xmlns:a16="http://schemas.microsoft.com/office/drawing/2014/main" id="{436EB51C-435C-43FB-AF3A-1B2C2907337A}"/>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2" name="正方形/長方形 611">
          <a:extLst>
            <a:ext uri="{FF2B5EF4-FFF2-40B4-BE49-F238E27FC236}">
              <a16:creationId xmlns:a16="http://schemas.microsoft.com/office/drawing/2014/main" id="{61F3EC5D-040C-4CFE-9B0C-05FE997306B6}"/>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3" name="正方形/長方形 612">
          <a:extLst>
            <a:ext uri="{FF2B5EF4-FFF2-40B4-BE49-F238E27FC236}">
              <a16:creationId xmlns:a16="http://schemas.microsoft.com/office/drawing/2014/main" id="{24C31042-260B-4DE9-B72B-B9450EB83F9B}"/>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14" name="テキスト ボックス 613">
          <a:extLst>
            <a:ext uri="{FF2B5EF4-FFF2-40B4-BE49-F238E27FC236}">
              <a16:creationId xmlns:a16="http://schemas.microsoft.com/office/drawing/2014/main" id="{E826C725-B8FB-454D-A8B1-B4637809134E}"/>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5" name="直線コネクタ 614">
          <a:extLst>
            <a:ext uri="{FF2B5EF4-FFF2-40B4-BE49-F238E27FC236}">
              <a16:creationId xmlns:a16="http://schemas.microsoft.com/office/drawing/2014/main" id="{94E1C220-D821-4676-B47F-16C5641B6B43}"/>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16" name="テキスト ボックス 615">
          <a:extLst>
            <a:ext uri="{FF2B5EF4-FFF2-40B4-BE49-F238E27FC236}">
              <a16:creationId xmlns:a16="http://schemas.microsoft.com/office/drawing/2014/main" id="{179FC70C-8443-4779-9577-34DCCDB57156}"/>
            </a:ext>
          </a:extLst>
        </xdr:cNvPr>
        <xdr:cNvSpPr txBox="1"/>
      </xdr:nvSpPr>
      <xdr:spPr>
        <a:xfrm>
          <a:off x="10666881" y="147624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17" name="直線コネクタ 616">
          <a:extLst>
            <a:ext uri="{FF2B5EF4-FFF2-40B4-BE49-F238E27FC236}">
              <a16:creationId xmlns:a16="http://schemas.microsoft.com/office/drawing/2014/main" id="{A9FDFA62-45C0-4D2F-A19C-23710AE3AA7D}"/>
            </a:ext>
          </a:extLst>
        </xdr:cNvPr>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18" name="テキスト ボックス 617">
          <a:extLst>
            <a:ext uri="{FF2B5EF4-FFF2-40B4-BE49-F238E27FC236}">
              <a16:creationId xmlns:a16="http://schemas.microsoft.com/office/drawing/2014/main" id="{ADBF8013-6458-4D60-B555-9ABADCDD1ABE}"/>
            </a:ext>
          </a:extLst>
        </xdr:cNvPr>
        <xdr:cNvSpPr txBox="1"/>
      </xdr:nvSpPr>
      <xdr:spPr>
        <a:xfrm>
          <a:off x="1060276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19" name="直線コネクタ 618">
          <a:extLst>
            <a:ext uri="{FF2B5EF4-FFF2-40B4-BE49-F238E27FC236}">
              <a16:creationId xmlns:a16="http://schemas.microsoft.com/office/drawing/2014/main" id="{B0F8065F-E881-4B84-9DFD-28B159E7AF7E}"/>
            </a:ext>
          </a:extLst>
        </xdr:cNvPr>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20" name="テキスト ボックス 619">
          <a:extLst>
            <a:ext uri="{FF2B5EF4-FFF2-40B4-BE49-F238E27FC236}">
              <a16:creationId xmlns:a16="http://schemas.microsoft.com/office/drawing/2014/main" id="{F5742F3F-43A3-4B8E-A6ED-1EA0A3595007}"/>
            </a:ext>
          </a:extLst>
        </xdr:cNvPr>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21" name="直線コネクタ 620">
          <a:extLst>
            <a:ext uri="{FF2B5EF4-FFF2-40B4-BE49-F238E27FC236}">
              <a16:creationId xmlns:a16="http://schemas.microsoft.com/office/drawing/2014/main" id="{4854C2F2-8378-461D-9D77-6D1C6D713F54}"/>
            </a:ext>
          </a:extLst>
        </xdr:cNvPr>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22" name="テキスト ボックス 621">
          <a:extLst>
            <a:ext uri="{FF2B5EF4-FFF2-40B4-BE49-F238E27FC236}">
              <a16:creationId xmlns:a16="http://schemas.microsoft.com/office/drawing/2014/main" id="{C86B1759-787E-42AD-A9B3-2570A35B2C9F}"/>
            </a:ext>
          </a:extLst>
        </xdr:cNvPr>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23" name="直線コネクタ 622">
          <a:extLst>
            <a:ext uri="{FF2B5EF4-FFF2-40B4-BE49-F238E27FC236}">
              <a16:creationId xmlns:a16="http://schemas.microsoft.com/office/drawing/2014/main" id="{7F31EC11-13D1-4C97-B377-431F61F1D4DD}"/>
            </a:ext>
          </a:extLst>
        </xdr:cNvPr>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24" name="テキスト ボックス 623">
          <a:extLst>
            <a:ext uri="{FF2B5EF4-FFF2-40B4-BE49-F238E27FC236}">
              <a16:creationId xmlns:a16="http://schemas.microsoft.com/office/drawing/2014/main" id="{618BE531-B14F-4D9E-BD5B-D97344E176DA}"/>
            </a:ext>
          </a:extLst>
        </xdr:cNvPr>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25" name="直線コネクタ 624">
          <a:extLst>
            <a:ext uri="{FF2B5EF4-FFF2-40B4-BE49-F238E27FC236}">
              <a16:creationId xmlns:a16="http://schemas.microsoft.com/office/drawing/2014/main" id="{BCDF4C23-75CE-4454-AA2F-19629C7A0CE8}"/>
            </a:ext>
          </a:extLst>
        </xdr:cNvPr>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26" name="テキスト ボックス 625">
          <a:extLst>
            <a:ext uri="{FF2B5EF4-FFF2-40B4-BE49-F238E27FC236}">
              <a16:creationId xmlns:a16="http://schemas.microsoft.com/office/drawing/2014/main" id="{7901BBA6-EB0B-4EC2-A237-EB66F25C87F9}"/>
            </a:ext>
          </a:extLst>
        </xdr:cNvPr>
        <xdr:cNvSpPr txBox="1"/>
      </xdr:nvSpPr>
      <xdr:spPr>
        <a:xfrm>
          <a:off x="105615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7" name="直線コネクタ 626">
          <a:extLst>
            <a:ext uri="{FF2B5EF4-FFF2-40B4-BE49-F238E27FC236}">
              <a16:creationId xmlns:a16="http://schemas.microsoft.com/office/drawing/2014/main" id="{3D3DA420-5B01-4143-B803-F09A73B8A83E}"/>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28" name="テキスト ボックス 627">
          <a:extLst>
            <a:ext uri="{FF2B5EF4-FFF2-40B4-BE49-F238E27FC236}">
              <a16:creationId xmlns:a16="http://schemas.microsoft.com/office/drawing/2014/main" id="{9F5D62B7-05B1-4EA0-9B15-F8134D55DC99}"/>
            </a:ext>
          </a:extLst>
        </xdr:cNvPr>
        <xdr:cNvSpPr txBox="1"/>
      </xdr:nvSpPr>
      <xdr:spPr>
        <a:xfrm>
          <a:off x="105615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9" name="【児童館】&#10;有形固定資産減価償却率グラフ枠">
          <a:extLst>
            <a:ext uri="{FF2B5EF4-FFF2-40B4-BE49-F238E27FC236}">
              <a16:creationId xmlns:a16="http://schemas.microsoft.com/office/drawing/2014/main" id="{81393342-B4E8-4066-9F82-90BF137FA5D3}"/>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150495</xdr:rowOff>
    </xdr:to>
    <xdr:cxnSp macro="">
      <xdr:nvCxnSpPr>
        <xdr:cNvPr id="630" name="直線コネクタ 629">
          <a:extLst>
            <a:ext uri="{FF2B5EF4-FFF2-40B4-BE49-F238E27FC236}">
              <a16:creationId xmlns:a16="http://schemas.microsoft.com/office/drawing/2014/main" id="{191452BB-1291-4635-92B9-1593D058EB1B}"/>
            </a:ext>
          </a:extLst>
        </xdr:cNvPr>
        <xdr:cNvCxnSpPr/>
      </xdr:nvCxnSpPr>
      <xdr:spPr>
        <a:xfrm flipV="1">
          <a:off x="14375764" y="13041630"/>
          <a:ext cx="0" cy="1358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154322</xdr:rowOff>
    </xdr:from>
    <xdr:ext cx="405111" cy="259045"/>
    <xdr:sp macro="" textlink="">
      <xdr:nvSpPr>
        <xdr:cNvPr id="631" name="【児童館】&#10;有形固定資産減価償却率最小値テキスト">
          <a:extLst>
            <a:ext uri="{FF2B5EF4-FFF2-40B4-BE49-F238E27FC236}">
              <a16:creationId xmlns:a16="http://schemas.microsoft.com/office/drawing/2014/main" id="{5415ABB0-F6D5-4B67-8C48-48F4ADC7AEE3}"/>
            </a:ext>
          </a:extLst>
        </xdr:cNvPr>
        <xdr:cNvSpPr txBox="1"/>
      </xdr:nvSpPr>
      <xdr:spPr>
        <a:xfrm>
          <a:off x="14414500" y="1440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150495</xdr:rowOff>
    </xdr:from>
    <xdr:to>
      <xdr:col>86</xdr:col>
      <xdr:colOff>25400</xdr:colOff>
      <xdr:row>85</xdr:row>
      <xdr:rowOff>150495</xdr:rowOff>
    </xdr:to>
    <xdr:cxnSp macro="">
      <xdr:nvCxnSpPr>
        <xdr:cNvPr id="632" name="直線コネクタ 631">
          <a:extLst>
            <a:ext uri="{FF2B5EF4-FFF2-40B4-BE49-F238E27FC236}">
              <a16:creationId xmlns:a16="http://schemas.microsoft.com/office/drawing/2014/main" id="{EB01F851-99A8-4DEC-8333-FA3722B66DEB}"/>
            </a:ext>
          </a:extLst>
        </xdr:cNvPr>
        <xdr:cNvCxnSpPr/>
      </xdr:nvCxnSpPr>
      <xdr:spPr>
        <a:xfrm>
          <a:off x="14287500" y="143998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633" name="【児童館】&#10;有形固定資産減価償却率最大値テキスト">
          <a:extLst>
            <a:ext uri="{FF2B5EF4-FFF2-40B4-BE49-F238E27FC236}">
              <a16:creationId xmlns:a16="http://schemas.microsoft.com/office/drawing/2014/main" id="{52388DD2-6B6D-4946-9364-B9CE805DEDE7}"/>
            </a:ext>
          </a:extLst>
        </xdr:cNvPr>
        <xdr:cNvSpPr txBox="1"/>
      </xdr:nvSpPr>
      <xdr:spPr>
        <a:xfrm>
          <a:off x="14414500" y="12820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34" name="直線コネクタ 633">
          <a:extLst>
            <a:ext uri="{FF2B5EF4-FFF2-40B4-BE49-F238E27FC236}">
              <a16:creationId xmlns:a16="http://schemas.microsoft.com/office/drawing/2014/main" id="{544EB974-FA90-4BD9-86FE-8821EB7DEF39}"/>
            </a:ext>
          </a:extLst>
        </xdr:cNvPr>
        <xdr:cNvCxnSpPr/>
      </xdr:nvCxnSpPr>
      <xdr:spPr>
        <a:xfrm>
          <a:off x="14287500" y="130416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41927</xdr:rowOff>
    </xdr:from>
    <xdr:ext cx="405111" cy="259045"/>
    <xdr:sp macro="" textlink="">
      <xdr:nvSpPr>
        <xdr:cNvPr id="635" name="【児童館】&#10;有形固定資産減価償却率平均値テキスト">
          <a:extLst>
            <a:ext uri="{FF2B5EF4-FFF2-40B4-BE49-F238E27FC236}">
              <a16:creationId xmlns:a16="http://schemas.microsoft.com/office/drawing/2014/main" id="{560BB44D-0BD5-4700-ABB8-B25D9C422C08}"/>
            </a:ext>
          </a:extLst>
        </xdr:cNvPr>
        <xdr:cNvSpPr txBox="1"/>
      </xdr:nvSpPr>
      <xdr:spPr>
        <a:xfrm>
          <a:off x="14414500" y="137884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63500</xdr:rowOff>
    </xdr:from>
    <xdr:to>
      <xdr:col>85</xdr:col>
      <xdr:colOff>177800</xdr:colOff>
      <xdr:row>82</xdr:row>
      <xdr:rowOff>165100</xdr:rowOff>
    </xdr:to>
    <xdr:sp macro="" textlink="">
      <xdr:nvSpPr>
        <xdr:cNvPr id="636" name="フローチャート: 判断 635">
          <a:extLst>
            <a:ext uri="{FF2B5EF4-FFF2-40B4-BE49-F238E27FC236}">
              <a16:creationId xmlns:a16="http://schemas.microsoft.com/office/drawing/2014/main" id="{8D535E8E-692F-4D4B-A196-15AF00815DBF}"/>
            </a:ext>
          </a:extLst>
        </xdr:cNvPr>
        <xdr:cNvSpPr/>
      </xdr:nvSpPr>
      <xdr:spPr>
        <a:xfrm>
          <a:off x="14325600" y="1380998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46355</xdr:rowOff>
    </xdr:from>
    <xdr:to>
      <xdr:col>81</xdr:col>
      <xdr:colOff>101600</xdr:colOff>
      <xdr:row>82</xdr:row>
      <xdr:rowOff>147955</xdr:rowOff>
    </xdr:to>
    <xdr:sp macro="" textlink="">
      <xdr:nvSpPr>
        <xdr:cNvPr id="637" name="フローチャート: 判断 636">
          <a:extLst>
            <a:ext uri="{FF2B5EF4-FFF2-40B4-BE49-F238E27FC236}">
              <a16:creationId xmlns:a16="http://schemas.microsoft.com/office/drawing/2014/main" id="{68913CA5-2B5E-420D-9669-AD4BB060D1DC}"/>
            </a:ext>
          </a:extLst>
        </xdr:cNvPr>
        <xdr:cNvSpPr/>
      </xdr:nvSpPr>
      <xdr:spPr>
        <a:xfrm>
          <a:off x="13578840" y="1379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145414</xdr:rowOff>
    </xdr:from>
    <xdr:to>
      <xdr:col>76</xdr:col>
      <xdr:colOff>165100</xdr:colOff>
      <xdr:row>82</xdr:row>
      <xdr:rowOff>75564</xdr:rowOff>
    </xdr:to>
    <xdr:sp macro="" textlink="">
      <xdr:nvSpPr>
        <xdr:cNvPr id="638" name="フローチャート: 判断 637">
          <a:extLst>
            <a:ext uri="{FF2B5EF4-FFF2-40B4-BE49-F238E27FC236}">
              <a16:creationId xmlns:a16="http://schemas.microsoft.com/office/drawing/2014/main" id="{DA90350B-F873-47E3-ABC9-5D7A978B74E8}"/>
            </a:ext>
          </a:extLst>
        </xdr:cNvPr>
        <xdr:cNvSpPr/>
      </xdr:nvSpPr>
      <xdr:spPr>
        <a:xfrm>
          <a:off x="12804140" y="1372425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9" name="テキスト ボックス 638">
          <a:extLst>
            <a:ext uri="{FF2B5EF4-FFF2-40B4-BE49-F238E27FC236}">
              <a16:creationId xmlns:a16="http://schemas.microsoft.com/office/drawing/2014/main" id="{96E26491-8F91-4E3A-919A-223E608C556E}"/>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40" name="テキスト ボックス 639">
          <a:extLst>
            <a:ext uri="{FF2B5EF4-FFF2-40B4-BE49-F238E27FC236}">
              <a16:creationId xmlns:a16="http://schemas.microsoft.com/office/drawing/2014/main" id="{C4E65777-95D5-4ED4-9FB5-9B843FFF050B}"/>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41" name="テキスト ボックス 640">
          <a:extLst>
            <a:ext uri="{FF2B5EF4-FFF2-40B4-BE49-F238E27FC236}">
              <a16:creationId xmlns:a16="http://schemas.microsoft.com/office/drawing/2014/main" id="{39CD41C7-F951-43E4-AA4E-F86AAAA02465}"/>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42" name="テキスト ボックス 641">
          <a:extLst>
            <a:ext uri="{FF2B5EF4-FFF2-40B4-BE49-F238E27FC236}">
              <a16:creationId xmlns:a16="http://schemas.microsoft.com/office/drawing/2014/main" id="{9D94ACDF-38FE-4E8F-9739-50E76B1A1D80}"/>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43" name="テキスト ボックス 642">
          <a:extLst>
            <a:ext uri="{FF2B5EF4-FFF2-40B4-BE49-F238E27FC236}">
              <a16:creationId xmlns:a16="http://schemas.microsoft.com/office/drawing/2014/main" id="{D44B42D0-DE6E-4D07-8995-90BC0A162008}"/>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101600</xdr:rowOff>
    </xdr:from>
    <xdr:to>
      <xdr:col>85</xdr:col>
      <xdr:colOff>177800</xdr:colOff>
      <xdr:row>80</xdr:row>
      <xdr:rowOff>31750</xdr:rowOff>
    </xdr:to>
    <xdr:sp macro="" textlink="">
      <xdr:nvSpPr>
        <xdr:cNvPr id="644" name="楕円 643">
          <a:extLst>
            <a:ext uri="{FF2B5EF4-FFF2-40B4-BE49-F238E27FC236}">
              <a16:creationId xmlns:a16="http://schemas.microsoft.com/office/drawing/2014/main" id="{45754C4D-DEDD-45D7-81A9-0110EFCE71DE}"/>
            </a:ext>
          </a:extLst>
        </xdr:cNvPr>
        <xdr:cNvSpPr/>
      </xdr:nvSpPr>
      <xdr:spPr>
        <a:xfrm>
          <a:off x="14325600" y="1334516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124477</xdr:rowOff>
    </xdr:from>
    <xdr:ext cx="405111" cy="259045"/>
    <xdr:sp macro="" textlink="">
      <xdr:nvSpPr>
        <xdr:cNvPr id="645" name="【児童館】&#10;有形固定資産減価償却率該当値テキスト">
          <a:extLst>
            <a:ext uri="{FF2B5EF4-FFF2-40B4-BE49-F238E27FC236}">
              <a16:creationId xmlns:a16="http://schemas.microsoft.com/office/drawing/2014/main" id="{8A69433D-A003-4037-BD9B-9FDD476AE212}"/>
            </a:ext>
          </a:extLst>
        </xdr:cNvPr>
        <xdr:cNvSpPr txBox="1"/>
      </xdr:nvSpPr>
      <xdr:spPr>
        <a:xfrm>
          <a:off x="14414500" y="1320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141605</xdr:rowOff>
    </xdr:from>
    <xdr:to>
      <xdr:col>81</xdr:col>
      <xdr:colOff>101600</xdr:colOff>
      <xdr:row>80</xdr:row>
      <xdr:rowOff>71755</xdr:rowOff>
    </xdr:to>
    <xdr:sp macro="" textlink="">
      <xdr:nvSpPr>
        <xdr:cNvPr id="646" name="楕円 645">
          <a:extLst>
            <a:ext uri="{FF2B5EF4-FFF2-40B4-BE49-F238E27FC236}">
              <a16:creationId xmlns:a16="http://schemas.microsoft.com/office/drawing/2014/main" id="{C04F594A-F9C9-42DD-B56F-EAEA57A5D231}"/>
            </a:ext>
          </a:extLst>
        </xdr:cNvPr>
        <xdr:cNvSpPr/>
      </xdr:nvSpPr>
      <xdr:spPr>
        <a:xfrm>
          <a:off x="13578840" y="133851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152400</xdr:rowOff>
    </xdr:from>
    <xdr:to>
      <xdr:col>85</xdr:col>
      <xdr:colOff>127000</xdr:colOff>
      <xdr:row>80</xdr:row>
      <xdr:rowOff>20955</xdr:rowOff>
    </xdr:to>
    <xdr:cxnSp macro="">
      <xdr:nvCxnSpPr>
        <xdr:cNvPr id="647" name="直線コネクタ 646">
          <a:extLst>
            <a:ext uri="{FF2B5EF4-FFF2-40B4-BE49-F238E27FC236}">
              <a16:creationId xmlns:a16="http://schemas.microsoft.com/office/drawing/2014/main" id="{1C9FECF9-129B-40F9-BA01-5824C2A18469}"/>
            </a:ext>
          </a:extLst>
        </xdr:cNvPr>
        <xdr:cNvCxnSpPr/>
      </xdr:nvCxnSpPr>
      <xdr:spPr>
        <a:xfrm flipV="1">
          <a:off x="13629640" y="13395960"/>
          <a:ext cx="74676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8255</xdr:rowOff>
    </xdr:from>
    <xdr:to>
      <xdr:col>76</xdr:col>
      <xdr:colOff>165100</xdr:colOff>
      <xdr:row>80</xdr:row>
      <xdr:rowOff>109855</xdr:rowOff>
    </xdr:to>
    <xdr:sp macro="" textlink="">
      <xdr:nvSpPr>
        <xdr:cNvPr id="648" name="楕円 647">
          <a:extLst>
            <a:ext uri="{FF2B5EF4-FFF2-40B4-BE49-F238E27FC236}">
              <a16:creationId xmlns:a16="http://schemas.microsoft.com/office/drawing/2014/main" id="{D59D3EA3-FEC1-4D61-BED0-435EA0FDB40B}"/>
            </a:ext>
          </a:extLst>
        </xdr:cNvPr>
        <xdr:cNvSpPr/>
      </xdr:nvSpPr>
      <xdr:spPr>
        <a:xfrm>
          <a:off x="12804140" y="1341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20955</xdr:rowOff>
    </xdr:from>
    <xdr:to>
      <xdr:col>81</xdr:col>
      <xdr:colOff>50800</xdr:colOff>
      <xdr:row>80</xdr:row>
      <xdr:rowOff>59055</xdr:rowOff>
    </xdr:to>
    <xdr:cxnSp macro="">
      <xdr:nvCxnSpPr>
        <xdr:cNvPr id="649" name="直線コネクタ 648">
          <a:extLst>
            <a:ext uri="{FF2B5EF4-FFF2-40B4-BE49-F238E27FC236}">
              <a16:creationId xmlns:a16="http://schemas.microsoft.com/office/drawing/2014/main" id="{E76D6787-D2BA-4AC7-9BFF-556EC5752124}"/>
            </a:ext>
          </a:extLst>
        </xdr:cNvPr>
        <xdr:cNvCxnSpPr/>
      </xdr:nvCxnSpPr>
      <xdr:spPr>
        <a:xfrm flipV="1">
          <a:off x="12854940" y="13432155"/>
          <a:ext cx="7747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139082</xdr:rowOff>
    </xdr:from>
    <xdr:ext cx="405111" cy="259045"/>
    <xdr:sp macro="" textlink="">
      <xdr:nvSpPr>
        <xdr:cNvPr id="650" name="n_1aveValue【児童館】&#10;有形固定資産減価償却率">
          <a:extLst>
            <a:ext uri="{FF2B5EF4-FFF2-40B4-BE49-F238E27FC236}">
              <a16:creationId xmlns:a16="http://schemas.microsoft.com/office/drawing/2014/main" id="{91BF1E9A-32C1-4DE6-B695-FDDB75DEF023}"/>
            </a:ext>
          </a:extLst>
        </xdr:cNvPr>
        <xdr:cNvSpPr txBox="1"/>
      </xdr:nvSpPr>
      <xdr:spPr>
        <a:xfrm>
          <a:off x="13437244" y="13885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66691</xdr:rowOff>
    </xdr:from>
    <xdr:ext cx="405111" cy="259045"/>
    <xdr:sp macro="" textlink="">
      <xdr:nvSpPr>
        <xdr:cNvPr id="651" name="n_2aveValue【児童館】&#10;有形固定資産減価償却率">
          <a:extLst>
            <a:ext uri="{FF2B5EF4-FFF2-40B4-BE49-F238E27FC236}">
              <a16:creationId xmlns:a16="http://schemas.microsoft.com/office/drawing/2014/main" id="{FDF03ACF-8B04-49C9-AC7F-A1FFAE73DC33}"/>
            </a:ext>
          </a:extLst>
        </xdr:cNvPr>
        <xdr:cNvSpPr txBox="1"/>
      </xdr:nvSpPr>
      <xdr:spPr>
        <a:xfrm>
          <a:off x="12675244" y="13813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88282</xdr:rowOff>
    </xdr:from>
    <xdr:ext cx="405111" cy="259045"/>
    <xdr:sp macro="" textlink="">
      <xdr:nvSpPr>
        <xdr:cNvPr id="652" name="n_1mainValue【児童館】&#10;有形固定資産減価償却率">
          <a:extLst>
            <a:ext uri="{FF2B5EF4-FFF2-40B4-BE49-F238E27FC236}">
              <a16:creationId xmlns:a16="http://schemas.microsoft.com/office/drawing/2014/main" id="{DB459F0F-0119-4A64-9BD3-7C18A7389C43}"/>
            </a:ext>
          </a:extLst>
        </xdr:cNvPr>
        <xdr:cNvSpPr txBox="1"/>
      </xdr:nvSpPr>
      <xdr:spPr>
        <a:xfrm>
          <a:off x="13437244" y="13164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126382</xdr:rowOff>
    </xdr:from>
    <xdr:ext cx="405111" cy="259045"/>
    <xdr:sp macro="" textlink="">
      <xdr:nvSpPr>
        <xdr:cNvPr id="653" name="n_2mainValue【児童館】&#10;有形固定資産減価償却率">
          <a:extLst>
            <a:ext uri="{FF2B5EF4-FFF2-40B4-BE49-F238E27FC236}">
              <a16:creationId xmlns:a16="http://schemas.microsoft.com/office/drawing/2014/main" id="{41EFACF5-BA23-46E2-B413-DF5A3FBA8D26}"/>
            </a:ext>
          </a:extLst>
        </xdr:cNvPr>
        <xdr:cNvSpPr txBox="1"/>
      </xdr:nvSpPr>
      <xdr:spPr>
        <a:xfrm>
          <a:off x="12675244" y="1320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4" name="正方形/長方形 653">
          <a:extLst>
            <a:ext uri="{FF2B5EF4-FFF2-40B4-BE49-F238E27FC236}">
              <a16:creationId xmlns:a16="http://schemas.microsoft.com/office/drawing/2014/main" id="{346FBAD3-143C-424D-AA5E-BE97688DABA5}"/>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5" name="正方形/長方形 654">
          <a:extLst>
            <a:ext uri="{FF2B5EF4-FFF2-40B4-BE49-F238E27FC236}">
              <a16:creationId xmlns:a16="http://schemas.microsoft.com/office/drawing/2014/main" id="{07D19F8E-2D20-4BCC-AA9F-83B8ACA3EA2A}"/>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6" name="正方形/長方形 655">
          <a:extLst>
            <a:ext uri="{FF2B5EF4-FFF2-40B4-BE49-F238E27FC236}">
              <a16:creationId xmlns:a16="http://schemas.microsoft.com/office/drawing/2014/main" id="{7462D0AA-F411-47B2-9FBF-C1CA56BBB9D0}"/>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7" name="正方形/長方形 656">
          <a:extLst>
            <a:ext uri="{FF2B5EF4-FFF2-40B4-BE49-F238E27FC236}">
              <a16:creationId xmlns:a16="http://schemas.microsoft.com/office/drawing/2014/main" id="{750CBC38-5288-40AB-959A-3A75DA1E3D10}"/>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8" name="正方形/長方形 657">
          <a:extLst>
            <a:ext uri="{FF2B5EF4-FFF2-40B4-BE49-F238E27FC236}">
              <a16:creationId xmlns:a16="http://schemas.microsoft.com/office/drawing/2014/main" id="{730E7596-349C-497B-9EA1-799FF7C37E93}"/>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9" name="正方形/長方形 658">
          <a:extLst>
            <a:ext uri="{FF2B5EF4-FFF2-40B4-BE49-F238E27FC236}">
              <a16:creationId xmlns:a16="http://schemas.microsoft.com/office/drawing/2014/main" id="{CABE2F6E-B0A5-45B5-A89F-63A73771EE57}"/>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60" name="正方形/長方形 659">
          <a:extLst>
            <a:ext uri="{FF2B5EF4-FFF2-40B4-BE49-F238E27FC236}">
              <a16:creationId xmlns:a16="http://schemas.microsoft.com/office/drawing/2014/main" id="{2CB93C23-9590-4C09-A124-52C4F81A5733}"/>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61" name="正方形/長方形 660">
          <a:extLst>
            <a:ext uri="{FF2B5EF4-FFF2-40B4-BE49-F238E27FC236}">
              <a16:creationId xmlns:a16="http://schemas.microsoft.com/office/drawing/2014/main" id="{5D4A6AAD-47E8-4E86-95C1-D20C1CD7B6DE}"/>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62" name="テキスト ボックス 661">
          <a:extLst>
            <a:ext uri="{FF2B5EF4-FFF2-40B4-BE49-F238E27FC236}">
              <a16:creationId xmlns:a16="http://schemas.microsoft.com/office/drawing/2014/main" id="{08847515-B29D-4FA0-AD05-71200797D94C}"/>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3" name="直線コネクタ 662">
          <a:extLst>
            <a:ext uri="{FF2B5EF4-FFF2-40B4-BE49-F238E27FC236}">
              <a16:creationId xmlns:a16="http://schemas.microsoft.com/office/drawing/2014/main" id="{3A84B2F2-2642-4E3E-81A8-184DF8E0788D}"/>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64" name="直線コネクタ 663">
          <a:extLst>
            <a:ext uri="{FF2B5EF4-FFF2-40B4-BE49-F238E27FC236}">
              <a16:creationId xmlns:a16="http://schemas.microsoft.com/office/drawing/2014/main" id="{D15257E4-8CAF-40A1-9B5F-B4BBE4DBD384}"/>
            </a:ext>
          </a:extLst>
        </xdr:cNvPr>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65" name="テキスト ボックス 664">
          <a:extLst>
            <a:ext uri="{FF2B5EF4-FFF2-40B4-BE49-F238E27FC236}">
              <a16:creationId xmlns:a16="http://schemas.microsoft.com/office/drawing/2014/main" id="{4ECFD5BE-7C31-444A-A300-0A67F6529438}"/>
            </a:ext>
          </a:extLst>
        </xdr:cNvPr>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66" name="直線コネクタ 665">
          <a:extLst>
            <a:ext uri="{FF2B5EF4-FFF2-40B4-BE49-F238E27FC236}">
              <a16:creationId xmlns:a16="http://schemas.microsoft.com/office/drawing/2014/main" id="{5937EFA1-62E2-419F-B4DD-8577BB53213E}"/>
            </a:ext>
          </a:extLst>
        </xdr:cNvPr>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67" name="テキスト ボックス 666">
          <a:extLst>
            <a:ext uri="{FF2B5EF4-FFF2-40B4-BE49-F238E27FC236}">
              <a16:creationId xmlns:a16="http://schemas.microsoft.com/office/drawing/2014/main" id="{97AFE5AA-AE36-446D-AAE6-4FA73ED8ECA7}"/>
            </a:ext>
          </a:extLst>
        </xdr:cNvPr>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68" name="直線コネクタ 667">
          <a:extLst>
            <a:ext uri="{FF2B5EF4-FFF2-40B4-BE49-F238E27FC236}">
              <a16:creationId xmlns:a16="http://schemas.microsoft.com/office/drawing/2014/main" id="{9A1D6B5B-51AC-4603-A8D3-A1783338D5BA}"/>
            </a:ext>
          </a:extLst>
        </xdr:cNvPr>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69" name="テキスト ボックス 668">
          <a:extLst>
            <a:ext uri="{FF2B5EF4-FFF2-40B4-BE49-F238E27FC236}">
              <a16:creationId xmlns:a16="http://schemas.microsoft.com/office/drawing/2014/main" id="{8A9EB209-DB15-4528-8A6E-300BC7EFAD73}"/>
            </a:ext>
          </a:extLst>
        </xdr:cNvPr>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70" name="直線コネクタ 669">
          <a:extLst>
            <a:ext uri="{FF2B5EF4-FFF2-40B4-BE49-F238E27FC236}">
              <a16:creationId xmlns:a16="http://schemas.microsoft.com/office/drawing/2014/main" id="{B0C22685-53F3-40FB-8CE7-9291344D4071}"/>
            </a:ext>
          </a:extLst>
        </xdr:cNvPr>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71" name="テキスト ボックス 670">
          <a:extLst>
            <a:ext uri="{FF2B5EF4-FFF2-40B4-BE49-F238E27FC236}">
              <a16:creationId xmlns:a16="http://schemas.microsoft.com/office/drawing/2014/main" id="{00ED969D-A402-4EA1-A9CE-7ADF570D1B5E}"/>
            </a:ext>
          </a:extLst>
        </xdr:cNvPr>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72" name="直線コネクタ 671">
          <a:extLst>
            <a:ext uri="{FF2B5EF4-FFF2-40B4-BE49-F238E27FC236}">
              <a16:creationId xmlns:a16="http://schemas.microsoft.com/office/drawing/2014/main" id="{F3A45E55-2575-4EF3-82E2-9256A61192D0}"/>
            </a:ext>
          </a:extLst>
        </xdr:cNvPr>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73" name="テキスト ボックス 672">
          <a:extLst>
            <a:ext uri="{FF2B5EF4-FFF2-40B4-BE49-F238E27FC236}">
              <a16:creationId xmlns:a16="http://schemas.microsoft.com/office/drawing/2014/main" id="{2A2460C2-0730-48D8-8400-9B1B9FF64C21}"/>
            </a:ext>
          </a:extLst>
        </xdr:cNvPr>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4" name="直線コネクタ 673">
          <a:extLst>
            <a:ext uri="{FF2B5EF4-FFF2-40B4-BE49-F238E27FC236}">
              <a16:creationId xmlns:a16="http://schemas.microsoft.com/office/drawing/2014/main" id="{8342F63E-219C-4DDB-937F-425ED5CDA204}"/>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5" name="テキスト ボックス 674">
          <a:extLst>
            <a:ext uri="{FF2B5EF4-FFF2-40B4-BE49-F238E27FC236}">
              <a16:creationId xmlns:a16="http://schemas.microsoft.com/office/drawing/2014/main" id="{319D8055-6E4B-414E-A7C6-1460919B7F6B}"/>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6" name="【児童館】&#10;一人当たり面積グラフ枠">
          <a:extLst>
            <a:ext uri="{FF2B5EF4-FFF2-40B4-BE49-F238E27FC236}">
              <a16:creationId xmlns:a16="http://schemas.microsoft.com/office/drawing/2014/main" id="{72CFEB98-A931-4905-A166-E3ABF0A733AB}"/>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57150</xdr:rowOff>
    </xdr:from>
    <xdr:to>
      <xdr:col>116</xdr:col>
      <xdr:colOff>62864</xdr:colOff>
      <xdr:row>86</xdr:row>
      <xdr:rowOff>57150</xdr:rowOff>
    </xdr:to>
    <xdr:cxnSp macro="">
      <xdr:nvCxnSpPr>
        <xdr:cNvPr id="677" name="直線コネクタ 676">
          <a:extLst>
            <a:ext uri="{FF2B5EF4-FFF2-40B4-BE49-F238E27FC236}">
              <a16:creationId xmlns:a16="http://schemas.microsoft.com/office/drawing/2014/main" id="{88169B65-27E3-43D1-BE35-94BC7C88F8F5}"/>
            </a:ext>
          </a:extLst>
        </xdr:cNvPr>
        <xdr:cNvCxnSpPr/>
      </xdr:nvCxnSpPr>
      <xdr:spPr>
        <a:xfrm flipV="1">
          <a:off x="19509104" y="1296543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60977</xdr:rowOff>
    </xdr:from>
    <xdr:ext cx="469744" cy="259045"/>
    <xdr:sp macro="" textlink="">
      <xdr:nvSpPr>
        <xdr:cNvPr id="678" name="【児童館】&#10;一人当たり面積最小値テキスト">
          <a:extLst>
            <a:ext uri="{FF2B5EF4-FFF2-40B4-BE49-F238E27FC236}">
              <a16:creationId xmlns:a16="http://schemas.microsoft.com/office/drawing/2014/main" id="{6A5BD2A2-51A9-4F32-B005-285663D3FF68}"/>
            </a:ext>
          </a:extLst>
        </xdr:cNvPr>
        <xdr:cNvSpPr txBox="1"/>
      </xdr:nvSpPr>
      <xdr:spPr>
        <a:xfrm>
          <a:off x="19547840" y="14478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679" name="直線コネクタ 678">
          <a:extLst>
            <a:ext uri="{FF2B5EF4-FFF2-40B4-BE49-F238E27FC236}">
              <a16:creationId xmlns:a16="http://schemas.microsoft.com/office/drawing/2014/main" id="{26CBCEB0-56CA-41A8-A756-7067834E28C3}"/>
            </a:ext>
          </a:extLst>
        </xdr:cNvPr>
        <xdr:cNvCxnSpPr/>
      </xdr:nvCxnSpPr>
      <xdr:spPr>
        <a:xfrm>
          <a:off x="19443700" y="144741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3827</xdr:rowOff>
    </xdr:from>
    <xdr:ext cx="469744" cy="259045"/>
    <xdr:sp macro="" textlink="">
      <xdr:nvSpPr>
        <xdr:cNvPr id="680" name="【児童館】&#10;一人当たり面積最大値テキスト">
          <a:extLst>
            <a:ext uri="{FF2B5EF4-FFF2-40B4-BE49-F238E27FC236}">
              <a16:creationId xmlns:a16="http://schemas.microsoft.com/office/drawing/2014/main" id="{A00CED8D-3A95-4FB8-86D7-AA109B5200BD}"/>
            </a:ext>
          </a:extLst>
        </xdr:cNvPr>
        <xdr:cNvSpPr txBox="1"/>
      </xdr:nvSpPr>
      <xdr:spPr>
        <a:xfrm>
          <a:off x="19547840" y="12744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57150</xdr:rowOff>
    </xdr:from>
    <xdr:to>
      <xdr:col>116</xdr:col>
      <xdr:colOff>152400</xdr:colOff>
      <xdr:row>77</xdr:row>
      <xdr:rowOff>57150</xdr:rowOff>
    </xdr:to>
    <xdr:cxnSp macro="">
      <xdr:nvCxnSpPr>
        <xdr:cNvPr id="681" name="直線コネクタ 680">
          <a:extLst>
            <a:ext uri="{FF2B5EF4-FFF2-40B4-BE49-F238E27FC236}">
              <a16:creationId xmlns:a16="http://schemas.microsoft.com/office/drawing/2014/main" id="{89BDC9E8-750B-4BC2-B1FD-3A4C34731A45}"/>
            </a:ext>
          </a:extLst>
        </xdr:cNvPr>
        <xdr:cNvCxnSpPr/>
      </xdr:nvCxnSpPr>
      <xdr:spPr>
        <a:xfrm>
          <a:off x="19443700" y="129654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3827</xdr:rowOff>
    </xdr:from>
    <xdr:ext cx="469744" cy="259045"/>
    <xdr:sp macro="" textlink="">
      <xdr:nvSpPr>
        <xdr:cNvPr id="682" name="【児童館】&#10;一人当たり面積平均値テキスト">
          <a:extLst>
            <a:ext uri="{FF2B5EF4-FFF2-40B4-BE49-F238E27FC236}">
              <a16:creationId xmlns:a16="http://schemas.microsoft.com/office/drawing/2014/main" id="{4547EDD3-3C50-4843-ACD9-EF52E6C69CFF}"/>
            </a:ext>
          </a:extLst>
        </xdr:cNvPr>
        <xdr:cNvSpPr txBox="1"/>
      </xdr:nvSpPr>
      <xdr:spPr>
        <a:xfrm>
          <a:off x="19547840" y="13917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25400</xdr:rowOff>
    </xdr:from>
    <xdr:to>
      <xdr:col>116</xdr:col>
      <xdr:colOff>114300</xdr:colOff>
      <xdr:row>83</xdr:row>
      <xdr:rowOff>127000</xdr:rowOff>
    </xdr:to>
    <xdr:sp macro="" textlink="">
      <xdr:nvSpPr>
        <xdr:cNvPr id="683" name="フローチャート: 判断 682">
          <a:extLst>
            <a:ext uri="{FF2B5EF4-FFF2-40B4-BE49-F238E27FC236}">
              <a16:creationId xmlns:a16="http://schemas.microsoft.com/office/drawing/2014/main" id="{E673299C-F34F-4E9F-9F7C-B2CDCAF42D5A}"/>
            </a:ext>
          </a:extLst>
        </xdr:cNvPr>
        <xdr:cNvSpPr/>
      </xdr:nvSpPr>
      <xdr:spPr>
        <a:xfrm>
          <a:off x="1945894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82550</xdr:rowOff>
    </xdr:from>
    <xdr:to>
      <xdr:col>112</xdr:col>
      <xdr:colOff>38100</xdr:colOff>
      <xdr:row>84</xdr:row>
      <xdr:rowOff>12700</xdr:rowOff>
    </xdr:to>
    <xdr:sp macro="" textlink="">
      <xdr:nvSpPr>
        <xdr:cNvPr id="684" name="フローチャート: 判断 683">
          <a:extLst>
            <a:ext uri="{FF2B5EF4-FFF2-40B4-BE49-F238E27FC236}">
              <a16:creationId xmlns:a16="http://schemas.microsoft.com/office/drawing/2014/main" id="{5F5139CE-89E9-46DB-B6D1-685D76F11647}"/>
            </a:ext>
          </a:extLst>
        </xdr:cNvPr>
        <xdr:cNvSpPr/>
      </xdr:nvSpPr>
      <xdr:spPr>
        <a:xfrm>
          <a:off x="18735040" y="139966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139700</xdr:rowOff>
    </xdr:from>
    <xdr:to>
      <xdr:col>107</xdr:col>
      <xdr:colOff>101600</xdr:colOff>
      <xdr:row>84</xdr:row>
      <xdr:rowOff>69850</xdr:rowOff>
    </xdr:to>
    <xdr:sp macro="" textlink="">
      <xdr:nvSpPr>
        <xdr:cNvPr id="685" name="フローチャート: 判断 684">
          <a:extLst>
            <a:ext uri="{FF2B5EF4-FFF2-40B4-BE49-F238E27FC236}">
              <a16:creationId xmlns:a16="http://schemas.microsoft.com/office/drawing/2014/main" id="{84682050-94BE-40C5-BFCC-A599017DEB3A}"/>
            </a:ext>
          </a:extLst>
        </xdr:cNvPr>
        <xdr:cNvSpPr/>
      </xdr:nvSpPr>
      <xdr:spPr>
        <a:xfrm>
          <a:off x="17937480" y="140538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6" name="テキスト ボックス 685">
          <a:extLst>
            <a:ext uri="{FF2B5EF4-FFF2-40B4-BE49-F238E27FC236}">
              <a16:creationId xmlns:a16="http://schemas.microsoft.com/office/drawing/2014/main" id="{8CB71E8A-A87F-4243-BDF3-5A3896EC81B1}"/>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7" name="テキスト ボックス 686">
          <a:extLst>
            <a:ext uri="{FF2B5EF4-FFF2-40B4-BE49-F238E27FC236}">
              <a16:creationId xmlns:a16="http://schemas.microsoft.com/office/drawing/2014/main" id="{C2861C5A-DADE-4D3E-BA1F-792652CBA632}"/>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8" name="テキスト ボックス 687">
          <a:extLst>
            <a:ext uri="{FF2B5EF4-FFF2-40B4-BE49-F238E27FC236}">
              <a16:creationId xmlns:a16="http://schemas.microsoft.com/office/drawing/2014/main" id="{82E10C16-AAEE-4224-BD03-0FEDC24AE899}"/>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9" name="テキスト ボックス 688">
          <a:extLst>
            <a:ext uri="{FF2B5EF4-FFF2-40B4-BE49-F238E27FC236}">
              <a16:creationId xmlns:a16="http://schemas.microsoft.com/office/drawing/2014/main" id="{8D7575F9-A48F-4160-AA54-1F5E2AF23D7F}"/>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90" name="テキスト ボックス 689">
          <a:extLst>
            <a:ext uri="{FF2B5EF4-FFF2-40B4-BE49-F238E27FC236}">
              <a16:creationId xmlns:a16="http://schemas.microsoft.com/office/drawing/2014/main" id="{F7566E02-82D1-4350-A08E-BD6C67F7AEEB}"/>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691" name="楕円 690">
          <a:extLst>
            <a:ext uri="{FF2B5EF4-FFF2-40B4-BE49-F238E27FC236}">
              <a16:creationId xmlns:a16="http://schemas.microsoft.com/office/drawing/2014/main" id="{A7C3397C-A240-429E-9F32-C50F2BD452FC}"/>
            </a:ext>
          </a:extLst>
        </xdr:cNvPr>
        <xdr:cNvSpPr/>
      </xdr:nvSpPr>
      <xdr:spPr>
        <a:xfrm>
          <a:off x="19458940" y="138480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124477</xdr:rowOff>
    </xdr:from>
    <xdr:ext cx="469744" cy="259045"/>
    <xdr:sp macro="" textlink="">
      <xdr:nvSpPr>
        <xdr:cNvPr id="692" name="【児童館】&#10;一人当たり面積該当値テキスト">
          <a:extLst>
            <a:ext uri="{FF2B5EF4-FFF2-40B4-BE49-F238E27FC236}">
              <a16:creationId xmlns:a16="http://schemas.microsoft.com/office/drawing/2014/main" id="{523C1E68-C0BA-4E5C-B243-C0F8DD2700C7}"/>
            </a:ext>
          </a:extLst>
        </xdr:cNvPr>
        <xdr:cNvSpPr txBox="1"/>
      </xdr:nvSpPr>
      <xdr:spPr>
        <a:xfrm>
          <a:off x="19547840" y="1370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120650</xdr:rowOff>
    </xdr:from>
    <xdr:to>
      <xdr:col>112</xdr:col>
      <xdr:colOff>38100</xdr:colOff>
      <xdr:row>83</xdr:row>
      <xdr:rowOff>50800</xdr:rowOff>
    </xdr:to>
    <xdr:sp macro="" textlink="">
      <xdr:nvSpPr>
        <xdr:cNvPr id="693" name="楕円 692">
          <a:extLst>
            <a:ext uri="{FF2B5EF4-FFF2-40B4-BE49-F238E27FC236}">
              <a16:creationId xmlns:a16="http://schemas.microsoft.com/office/drawing/2014/main" id="{79BDD6F9-CF0F-4643-A68E-9C7A229E45DB}"/>
            </a:ext>
          </a:extLst>
        </xdr:cNvPr>
        <xdr:cNvSpPr/>
      </xdr:nvSpPr>
      <xdr:spPr>
        <a:xfrm>
          <a:off x="18735040" y="138671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152400</xdr:rowOff>
    </xdr:from>
    <xdr:to>
      <xdr:col>116</xdr:col>
      <xdr:colOff>63500</xdr:colOff>
      <xdr:row>83</xdr:row>
      <xdr:rowOff>0</xdr:rowOff>
    </xdr:to>
    <xdr:cxnSp macro="">
      <xdr:nvCxnSpPr>
        <xdr:cNvPr id="694" name="直線コネクタ 693">
          <a:extLst>
            <a:ext uri="{FF2B5EF4-FFF2-40B4-BE49-F238E27FC236}">
              <a16:creationId xmlns:a16="http://schemas.microsoft.com/office/drawing/2014/main" id="{7721D21A-8974-4B47-9289-5142CFFCA267}"/>
            </a:ext>
          </a:extLst>
        </xdr:cNvPr>
        <xdr:cNvCxnSpPr/>
      </xdr:nvCxnSpPr>
      <xdr:spPr>
        <a:xfrm flipV="1">
          <a:off x="18778220" y="13898880"/>
          <a:ext cx="73152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139700</xdr:rowOff>
    </xdr:from>
    <xdr:to>
      <xdr:col>107</xdr:col>
      <xdr:colOff>101600</xdr:colOff>
      <xdr:row>83</xdr:row>
      <xdr:rowOff>69850</xdr:rowOff>
    </xdr:to>
    <xdr:sp macro="" textlink="">
      <xdr:nvSpPr>
        <xdr:cNvPr id="695" name="楕円 694">
          <a:extLst>
            <a:ext uri="{FF2B5EF4-FFF2-40B4-BE49-F238E27FC236}">
              <a16:creationId xmlns:a16="http://schemas.microsoft.com/office/drawing/2014/main" id="{D3D8F15B-F032-4DEA-934F-5982D2E3386E}"/>
            </a:ext>
          </a:extLst>
        </xdr:cNvPr>
        <xdr:cNvSpPr/>
      </xdr:nvSpPr>
      <xdr:spPr>
        <a:xfrm>
          <a:off x="17937480" y="138861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0</xdr:rowOff>
    </xdr:from>
    <xdr:to>
      <xdr:col>111</xdr:col>
      <xdr:colOff>177800</xdr:colOff>
      <xdr:row>83</xdr:row>
      <xdr:rowOff>19050</xdr:rowOff>
    </xdr:to>
    <xdr:cxnSp macro="">
      <xdr:nvCxnSpPr>
        <xdr:cNvPr id="696" name="直線コネクタ 695">
          <a:extLst>
            <a:ext uri="{FF2B5EF4-FFF2-40B4-BE49-F238E27FC236}">
              <a16:creationId xmlns:a16="http://schemas.microsoft.com/office/drawing/2014/main" id="{511796A7-DD1B-4AA2-8B84-82A6190246A8}"/>
            </a:ext>
          </a:extLst>
        </xdr:cNvPr>
        <xdr:cNvCxnSpPr/>
      </xdr:nvCxnSpPr>
      <xdr:spPr>
        <a:xfrm flipV="1">
          <a:off x="17988280" y="13914120"/>
          <a:ext cx="78994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3827</xdr:rowOff>
    </xdr:from>
    <xdr:ext cx="469744" cy="259045"/>
    <xdr:sp macro="" textlink="">
      <xdr:nvSpPr>
        <xdr:cNvPr id="697" name="n_1aveValue【児童館】&#10;一人当たり面積">
          <a:extLst>
            <a:ext uri="{FF2B5EF4-FFF2-40B4-BE49-F238E27FC236}">
              <a16:creationId xmlns:a16="http://schemas.microsoft.com/office/drawing/2014/main" id="{41E957CD-93E0-48B0-8FCC-594DC852710F}"/>
            </a:ext>
          </a:extLst>
        </xdr:cNvPr>
        <xdr:cNvSpPr txBox="1"/>
      </xdr:nvSpPr>
      <xdr:spPr>
        <a:xfrm>
          <a:off x="18561127" y="14085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60977</xdr:rowOff>
    </xdr:from>
    <xdr:ext cx="469744" cy="259045"/>
    <xdr:sp macro="" textlink="">
      <xdr:nvSpPr>
        <xdr:cNvPr id="698" name="n_2aveValue【児童館】&#10;一人当たり面積">
          <a:extLst>
            <a:ext uri="{FF2B5EF4-FFF2-40B4-BE49-F238E27FC236}">
              <a16:creationId xmlns:a16="http://schemas.microsoft.com/office/drawing/2014/main" id="{E835A67E-240F-47B6-8FA7-80F3499B2D47}"/>
            </a:ext>
          </a:extLst>
        </xdr:cNvPr>
        <xdr:cNvSpPr txBox="1"/>
      </xdr:nvSpPr>
      <xdr:spPr>
        <a:xfrm>
          <a:off x="17776267" y="14142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67327</xdr:rowOff>
    </xdr:from>
    <xdr:ext cx="469744" cy="259045"/>
    <xdr:sp macro="" textlink="">
      <xdr:nvSpPr>
        <xdr:cNvPr id="699" name="n_1mainValue【児童館】&#10;一人当たり面積">
          <a:extLst>
            <a:ext uri="{FF2B5EF4-FFF2-40B4-BE49-F238E27FC236}">
              <a16:creationId xmlns:a16="http://schemas.microsoft.com/office/drawing/2014/main" id="{749FDAB1-5008-4429-B534-4CAC70330ADA}"/>
            </a:ext>
          </a:extLst>
        </xdr:cNvPr>
        <xdr:cNvSpPr txBox="1"/>
      </xdr:nvSpPr>
      <xdr:spPr>
        <a:xfrm>
          <a:off x="18561127" y="1364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86377</xdr:rowOff>
    </xdr:from>
    <xdr:ext cx="469744" cy="259045"/>
    <xdr:sp macro="" textlink="">
      <xdr:nvSpPr>
        <xdr:cNvPr id="700" name="n_2mainValue【児童館】&#10;一人当たり面積">
          <a:extLst>
            <a:ext uri="{FF2B5EF4-FFF2-40B4-BE49-F238E27FC236}">
              <a16:creationId xmlns:a16="http://schemas.microsoft.com/office/drawing/2014/main" id="{BED2640E-DB99-4465-85F2-29DC7AFBD1AA}"/>
            </a:ext>
          </a:extLst>
        </xdr:cNvPr>
        <xdr:cNvSpPr txBox="1"/>
      </xdr:nvSpPr>
      <xdr:spPr>
        <a:xfrm>
          <a:off x="17776267" y="1366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1" name="正方形/長方形 700">
          <a:extLst>
            <a:ext uri="{FF2B5EF4-FFF2-40B4-BE49-F238E27FC236}">
              <a16:creationId xmlns:a16="http://schemas.microsoft.com/office/drawing/2014/main" id="{9AB19DB9-01F2-440E-BCFD-F9F7321455A9}"/>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2" name="正方形/長方形 701">
          <a:extLst>
            <a:ext uri="{FF2B5EF4-FFF2-40B4-BE49-F238E27FC236}">
              <a16:creationId xmlns:a16="http://schemas.microsoft.com/office/drawing/2014/main" id="{05EC053C-7A1A-4B2C-B1F5-CC66B0031776}"/>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3" name="正方形/長方形 702">
          <a:extLst>
            <a:ext uri="{FF2B5EF4-FFF2-40B4-BE49-F238E27FC236}">
              <a16:creationId xmlns:a16="http://schemas.microsoft.com/office/drawing/2014/main" id="{1BCF5B5E-C4C4-495E-8A9B-6D95675ED79E}"/>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4" name="正方形/長方形 703">
          <a:extLst>
            <a:ext uri="{FF2B5EF4-FFF2-40B4-BE49-F238E27FC236}">
              <a16:creationId xmlns:a16="http://schemas.microsoft.com/office/drawing/2014/main" id="{F5555E35-9BC4-49C6-A0C2-EDD5ED260746}"/>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5" name="正方形/長方形 704">
          <a:extLst>
            <a:ext uri="{FF2B5EF4-FFF2-40B4-BE49-F238E27FC236}">
              <a16:creationId xmlns:a16="http://schemas.microsoft.com/office/drawing/2014/main" id="{4BA6C80E-3DA9-4A4F-BFA3-6FF1DAA024E0}"/>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6" name="正方形/長方形 705">
          <a:extLst>
            <a:ext uri="{FF2B5EF4-FFF2-40B4-BE49-F238E27FC236}">
              <a16:creationId xmlns:a16="http://schemas.microsoft.com/office/drawing/2014/main" id="{5A84008A-B902-4204-9FBD-AA4968DC55CC}"/>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7" name="正方形/長方形 706">
          <a:extLst>
            <a:ext uri="{FF2B5EF4-FFF2-40B4-BE49-F238E27FC236}">
              <a16:creationId xmlns:a16="http://schemas.microsoft.com/office/drawing/2014/main" id="{B2F922A0-EA3C-4236-BD72-8B4B6D17570A}"/>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8" name="正方形/長方形 707">
          <a:extLst>
            <a:ext uri="{FF2B5EF4-FFF2-40B4-BE49-F238E27FC236}">
              <a16:creationId xmlns:a16="http://schemas.microsoft.com/office/drawing/2014/main" id="{34A1F1C0-C674-4A26-B421-791C3396F7C6}"/>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9" name="テキスト ボックス 708">
          <a:extLst>
            <a:ext uri="{FF2B5EF4-FFF2-40B4-BE49-F238E27FC236}">
              <a16:creationId xmlns:a16="http://schemas.microsoft.com/office/drawing/2014/main" id="{209AF099-E60D-4602-AEE2-CC19FD6E5ED9}"/>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0" name="直線コネクタ 709">
          <a:extLst>
            <a:ext uri="{FF2B5EF4-FFF2-40B4-BE49-F238E27FC236}">
              <a16:creationId xmlns:a16="http://schemas.microsoft.com/office/drawing/2014/main" id="{08EC6093-54DD-4D84-8FB0-6C1266755C5B}"/>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711" name="テキスト ボックス 710">
          <a:extLst>
            <a:ext uri="{FF2B5EF4-FFF2-40B4-BE49-F238E27FC236}">
              <a16:creationId xmlns:a16="http://schemas.microsoft.com/office/drawing/2014/main" id="{D1119378-1F44-4E87-9332-71BDA4F4E879}"/>
            </a:ext>
          </a:extLst>
        </xdr:cNvPr>
        <xdr:cNvSpPr txBox="1"/>
      </xdr:nvSpPr>
      <xdr:spPr>
        <a:xfrm>
          <a:off x="10666881" y="184886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12" name="直線コネクタ 711">
          <a:extLst>
            <a:ext uri="{FF2B5EF4-FFF2-40B4-BE49-F238E27FC236}">
              <a16:creationId xmlns:a16="http://schemas.microsoft.com/office/drawing/2014/main" id="{0F5BDCFB-F704-44C5-9260-0FE11D00CF41}"/>
            </a:ext>
          </a:extLst>
        </xdr:cNvPr>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13" name="テキスト ボックス 712">
          <a:extLst>
            <a:ext uri="{FF2B5EF4-FFF2-40B4-BE49-F238E27FC236}">
              <a16:creationId xmlns:a16="http://schemas.microsoft.com/office/drawing/2014/main" id="{89BF8F35-4342-49B3-8E88-A01A167A51CD}"/>
            </a:ext>
          </a:extLst>
        </xdr:cNvPr>
        <xdr:cNvSpPr txBox="1"/>
      </xdr:nvSpPr>
      <xdr:spPr>
        <a:xfrm>
          <a:off x="10602761" y="181152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14" name="直線コネクタ 713">
          <a:extLst>
            <a:ext uri="{FF2B5EF4-FFF2-40B4-BE49-F238E27FC236}">
              <a16:creationId xmlns:a16="http://schemas.microsoft.com/office/drawing/2014/main" id="{0C11E1D3-DE1C-4F48-B379-A36DFAD869D4}"/>
            </a:ext>
          </a:extLst>
        </xdr:cNvPr>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15" name="テキスト ボックス 714">
          <a:extLst>
            <a:ext uri="{FF2B5EF4-FFF2-40B4-BE49-F238E27FC236}">
              <a16:creationId xmlns:a16="http://schemas.microsoft.com/office/drawing/2014/main" id="{F0635571-D884-4566-9FFF-1ADB19DAAB71}"/>
            </a:ext>
          </a:extLst>
        </xdr:cNvPr>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16" name="直線コネクタ 715">
          <a:extLst>
            <a:ext uri="{FF2B5EF4-FFF2-40B4-BE49-F238E27FC236}">
              <a16:creationId xmlns:a16="http://schemas.microsoft.com/office/drawing/2014/main" id="{D72DFB14-51E3-48A8-91C5-B21B1FDD9123}"/>
            </a:ext>
          </a:extLst>
        </xdr:cNvPr>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17" name="テキスト ボックス 716">
          <a:extLst>
            <a:ext uri="{FF2B5EF4-FFF2-40B4-BE49-F238E27FC236}">
              <a16:creationId xmlns:a16="http://schemas.microsoft.com/office/drawing/2014/main" id="{7E8D3C73-4073-4390-BDF9-2C0F7F3697B6}"/>
            </a:ext>
          </a:extLst>
        </xdr:cNvPr>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18" name="直線コネクタ 717">
          <a:extLst>
            <a:ext uri="{FF2B5EF4-FFF2-40B4-BE49-F238E27FC236}">
              <a16:creationId xmlns:a16="http://schemas.microsoft.com/office/drawing/2014/main" id="{EB379CA2-F0CD-4966-AE68-19977C732BAD}"/>
            </a:ext>
          </a:extLst>
        </xdr:cNvPr>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19" name="テキスト ボックス 718">
          <a:extLst>
            <a:ext uri="{FF2B5EF4-FFF2-40B4-BE49-F238E27FC236}">
              <a16:creationId xmlns:a16="http://schemas.microsoft.com/office/drawing/2014/main" id="{49E5498C-C5B4-46D8-8064-25C54C5A8048}"/>
            </a:ext>
          </a:extLst>
        </xdr:cNvPr>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20" name="直線コネクタ 719">
          <a:extLst>
            <a:ext uri="{FF2B5EF4-FFF2-40B4-BE49-F238E27FC236}">
              <a16:creationId xmlns:a16="http://schemas.microsoft.com/office/drawing/2014/main" id="{74F58CE6-187D-471D-9409-95226E5E06BB}"/>
            </a:ext>
          </a:extLst>
        </xdr:cNvPr>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21" name="テキスト ボックス 720">
          <a:extLst>
            <a:ext uri="{FF2B5EF4-FFF2-40B4-BE49-F238E27FC236}">
              <a16:creationId xmlns:a16="http://schemas.microsoft.com/office/drawing/2014/main" id="{C5329A75-BCA7-4FF9-9D0B-8CB183B2B3C9}"/>
            </a:ext>
          </a:extLst>
        </xdr:cNvPr>
        <xdr:cNvSpPr txBox="1"/>
      </xdr:nvSpPr>
      <xdr:spPr>
        <a:xfrm>
          <a:off x="1056150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2" name="直線コネクタ 721">
          <a:extLst>
            <a:ext uri="{FF2B5EF4-FFF2-40B4-BE49-F238E27FC236}">
              <a16:creationId xmlns:a16="http://schemas.microsoft.com/office/drawing/2014/main" id="{72677581-5A73-47A7-96B9-780C16B42317}"/>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23" name="テキスト ボックス 722">
          <a:extLst>
            <a:ext uri="{FF2B5EF4-FFF2-40B4-BE49-F238E27FC236}">
              <a16:creationId xmlns:a16="http://schemas.microsoft.com/office/drawing/2014/main" id="{30F1E5A3-DA96-4643-B585-01A20F402300}"/>
            </a:ext>
          </a:extLst>
        </xdr:cNvPr>
        <xdr:cNvSpPr txBox="1"/>
      </xdr:nvSpPr>
      <xdr:spPr>
        <a:xfrm>
          <a:off x="105615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24" name="【公民館】&#10;有形固定資産減価償却率グラフ枠">
          <a:extLst>
            <a:ext uri="{FF2B5EF4-FFF2-40B4-BE49-F238E27FC236}">
              <a16:creationId xmlns:a16="http://schemas.microsoft.com/office/drawing/2014/main" id="{29B37EA2-0201-4CA3-9180-B03CD2A90EB5}"/>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32386</xdr:rowOff>
    </xdr:from>
    <xdr:to>
      <xdr:col>85</xdr:col>
      <xdr:colOff>126364</xdr:colOff>
      <xdr:row>108</xdr:row>
      <xdr:rowOff>3811</xdr:rowOff>
    </xdr:to>
    <xdr:cxnSp macro="">
      <xdr:nvCxnSpPr>
        <xdr:cNvPr id="725" name="直線コネクタ 724">
          <a:extLst>
            <a:ext uri="{FF2B5EF4-FFF2-40B4-BE49-F238E27FC236}">
              <a16:creationId xmlns:a16="http://schemas.microsoft.com/office/drawing/2014/main" id="{93104D2E-2A83-4464-9E39-877AD28B2659}"/>
            </a:ext>
          </a:extLst>
        </xdr:cNvPr>
        <xdr:cNvCxnSpPr/>
      </xdr:nvCxnSpPr>
      <xdr:spPr>
        <a:xfrm flipV="1">
          <a:off x="14375764" y="16796386"/>
          <a:ext cx="0" cy="1312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7638</xdr:rowOff>
    </xdr:from>
    <xdr:ext cx="405111" cy="259045"/>
    <xdr:sp macro="" textlink="">
      <xdr:nvSpPr>
        <xdr:cNvPr id="726" name="【公民館】&#10;有形固定資産減価償却率最小値テキスト">
          <a:extLst>
            <a:ext uri="{FF2B5EF4-FFF2-40B4-BE49-F238E27FC236}">
              <a16:creationId xmlns:a16="http://schemas.microsoft.com/office/drawing/2014/main" id="{89435868-1D03-4ABF-A252-4F6030870137}"/>
            </a:ext>
          </a:extLst>
        </xdr:cNvPr>
        <xdr:cNvSpPr txBox="1"/>
      </xdr:nvSpPr>
      <xdr:spPr>
        <a:xfrm>
          <a:off x="14414500" y="18112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3811</xdr:rowOff>
    </xdr:from>
    <xdr:to>
      <xdr:col>86</xdr:col>
      <xdr:colOff>25400</xdr:colOff>
      <xdr:row>108</xdr:row>
      <xdr:rowOff>3811</xdr:rowOff>
    </xdr:to>
    <xdr:cxnSp macro="">
      <xdr:nvCxnSpPr>
        <xdr:cNvPr id="727" name="直線コネクタ 726">
          <a:extLst>
            <a:ext uri="{FF2B5EF4-FFF2-40B4-BE49-F238E27FC236}">
              <a16:creationId xmlns:a16="http://schemas.microsoft.com/office/drawing/2014/main" id="{8385C539-63D7-4E22-B488-9B05908E158C}"/>
            </a:ext>
          </a:extLst>
        </xdr:cNvPr>
        <xdr:cNvCxnSpPr/>
      </xdr:nvCxnSpPr>
      <xdr:spPr>
        <a:xfrm>
          <a:off x="14287500" y="1810893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150513</xdr:rowOff>
    </xdr:from>
    <xdr:ext cx="405111" cy="259045"/>
    <xdr:sp macro="" textlink="">
      <xdr:nvSpPr>
        <xdr:cNvPr id="728" name="【公民館】&#10;有形固定資産減価償却率最大値テキスト">
          <a:extLst>
            <a:ext uri="{FF2B5EF4-FFF2-40B4-BE49-F238E27FC236}">
              <a16:creationId xmlns:a16="http://schemas.microsoft.com/office/drawing/2014/main" id="{3404412E-6CD5-4BB6-B0B1-F45EA6133060}"/>
            </a:ext>
          </a:extLst>
        </xdr:cNvPr>
        <xdr:cNvSpPr txBox="1"/>
      </xdr:nvSpPr>
      <xdr:spPr>
        <a:xfrm>
          <a:off x="14414500" y="16579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32386</xdr:rowOff>
    </xdr:from>
    <xdr:to>
      <xdr:col>86</xdr:col>
      <xdr:colOff>25400</xdr:colOff>
      <xdr:row>100</xdr:row>
      <xdr:rowOff>32386</xdr:rowOff>
    </xdr:to>
    <xdr:cxnSp macro="">
      <xdr:nvCxnSpPr>
        <xdr:cNvPr id="729" name="直線コネクタ 728">
          <a:extLst>
            <a:ext uri="{FF2B5EF4-FFF2-40B4-BE49-F238E27FC236}">
              <a16:creationId xmlns:a16="http://schemas.microsoft.com/office/drawing/2014/main" id="{D49C4C89-3ED4-4341-8127-7F8E1C16D7CF}"/>
            </a:ext>
          </a:extLst>
        </xdr:cNvPr>
        <xdr:cNvCxnSpPr/>
      </xdr:nvCxnSpPr>
      <xdr:spPr>
        <a:xfrm>
          <a:off x="14287500" y="1679638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149241</xdr:rowOff>
    </xdr:from>
    <xdr:ext cx="405111" cy="259045"/>
    <xdr:sp macro="" textlink="">
      <xdr:nvSpPr>
        <xdr:cNvPr id="730" name="【公民館】&#10;有形固定資産減価償却率平均値テキスト">
          <a:extLst>
            <a:ext uri="{FF2B5EF4-FFF2-40B4-BE49-F238E27FC236}">
              <a16:creationId xmlns:a16="http://schemas.microsoft.com/office/drawing/2014/main" id="{B2A538E3-C780-465E-AC1F-F9819339ECC0}"/>
            </a:ext>
          </a:extLst>
        </xdr:cNvPr>
        <xdr:cNvSpPr txBox="1"/>
      </xdr:nvSpPr>
      <xdr:spPr>
        <a:xfrm>
          <a:off x="14414500" y="174161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126364</xdr:rowOff>
    </xdr:from>
    <xdr:to>
      <xdr:col>85</xdr:col>
      <xdr:colOff>177800</xdr:colOff>
      <xdr:row>105</xdr:row>
      <xdr:rowOff>56514</xdr:rowOff>
    </xdr:to>
    <xdr:sp macro="" textlink="">
      <xdr:nvSpPr>
        <xdr:cNvPr id="731" name="フローチャート: 判断 730">
          <a:extLst>
            <a:ext uri="{FF2B5EF4-FFF2-40B4-BE49-F238E27FC236}">
              <a16:creationId xmlns:a16="http://schemas.microsoft.com/office/drawing/2014/main" id="{BB877A01-60FB-4FA9-8EF6-99051C84A9BF}"/>
            </a:ext>
          </a:extLst>
        </xdr:cNvPr>
        <xdr:cNvSpPr/>
      </xdr:nvSpPr>
      <xdr:spPr>
        <a:xfrm>
          <a:off x="14325600" y="17560924"/>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59689</xdr:rowOff>
    </xdr:from>
    <xdr:to>
      <xdr:col>81</xdr:col>
      <xdr:colOff>101600</xdr:colOff>
      <xdr:row>104</xdr:row>
      <xdr:rowOff>161289</xdr:rowOff>
    </xdr:to>
    <xdr:sp macro="" textlink="">
      <xdr:nvSpPr>
        <xdr:cNvPr id="732" name="フローチャート: 判断 731">
          <a:extLst>
            <a:ext uri="{FF2B5EF4-FFF2-40B4-BE49-F238E27FC236}">
              <a16:creationId xmlns:a16="http://schemas.microsoft.com/office/drawing/2014/main" id="{6B6674C4-2DA6-4C37-85EC-23103245ED3B}"/>
            </a:ext>
          </a:extLst>
        </xdr:cNvPr>
        <xdr:cNvSpPr/>
      </xdr:nvSpPr>
      <xdr:spPr>
        <a:xfrm>
          <a:off x="13578840" y="17494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42545</xdr:rowOff>
    </xdr:from>
    <xdr:to>
      <xdr:col>76</xdr:col>
      <xdr:colOff>165100</xdr:colOff>
      <xdr:row>104</xdr:row>
      <xdr:rowOff>144145</xdr:rowOff>
    </xdr:to>
    <xdr:sp macro="" textlink="">
      <xdr:nvSpPr>
        <xdr:cNvPr id="733" name="フローチャート: 判断 732">
          <a:extLst>
            <a:ext uri="{FF2B5EF4-FFF2-40B4-BE49-F238E27FC236}">
              <a16:creationId xmlns:a16="http://schemas.microsoft.com/office/drawing/2014/main" id="{98C62AA6-992A-47B3-8383-21EC1E3DA3DE}"/>
            </a:ext>
          </a:extLst>
        </xdr:cNvPr>
        <xdr:cNvSpPr/>
      </xdr:nvSpPr>
      <xdr:spPr>
        <a:xfrm>
          <a:off x="12804140" y="1747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8F08DBF3-CD3E-4E4A-8468-AB55AC7C952B}"/>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65990926-8E6C-4631-BBB2-BB4B64F255AB}"/>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E527F1C1-3739-4B0D-9E39-271FC851719C}"/>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B129D841-D1E3-465F-B13B-E3DF70AE3878}"/>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88D5CB45-A0AD-4446-9091-DD9106FA6787}"/>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23495</xdr:rowOff>
    </xdr:from>
    <xdr:to>
      <xdr:col>85</xdr:col>
      <xdr:colOff>177800</xdr:colOff>
      <xdr:row>105</xdr:row>
      <xdr:rowOff>125095</xdr:rowOff>
    </xdr:to>
    <xdr:sp macro="" textlink="">
      <xdr:nvSpPr>
        <xdr:cNvPr id="739" name="楕円 738">
          <a:extLst>
            <a:ext uri="{FF2B5EF4-FFF2-40B4-BE49-F238E27FC236}">
              <a16:creationId xmlns:a16="http://schemas.microsoft.com/office/drawing/2014/main" id="{E0815B4C-B5FD-4FD0-8E1F-E1ADA81C2EE2}"/>
            </a:ext>
          </a:extLst>
        </xdr:cNvPr>
        <xdr:cNvSpPr/>
      </xdr:nvSpPr>
      <xdr:spPr>
        <a:xfrm>
          <a:off x="14325600" y="17625695"/>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1922</xdr:rowOff>
    </xdr:from>
    <xdr:ext cx="405111" cy="259045"/>
    <xdr:sp macro="" textlink="">
      <xdr:nvSpPr>
        <xdr:cNvPr id="740" name="【公民館】&#10;有形固定資産減価償却率該当値テキスト">
          <a:extLst>
            <a:ext uri="{FF2B5EF4-FFF2-40B4-BE49-F238E27FC236}">
              <a16:creationId xmlns:a16="http://schemas.microsoft.com/office/drawing/2014/main" id="{7E435CFD-07C9-45DC-B8C3-295FD619C3A6}"/>
            </a:ext>
          </a:extLst>
        </xdr:cNvPr>
        <xdr:cNvSpPr txBox="1"/>
      </xdr:nvSpPr>
      <xdr:spPr>
        <a:xfrm>
          <a:off x="14414500" y="17604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61595</xdr:rowOff>
    </xdr:from>
    <xdr:to>
      <xdr:col>81</xdr:col>
      <xdr:colOff>101600</xdr:colOff>
      <xdr:row>105</xdr:row>
      <xdr:rowOff>163195</xdr:rowOff>
    </xdr:to>
    <xdr:sp macro="" textlink="">
      <xdr:nvSpPr>
        <xdr:cNvPr id="741" name="楕円 740">
          <a:extLst>
            <a:ext uri="{FF2B5EF4-FFF2-40B4-BE49-F238E27FC236}">
              <a16:creationId xmlns:a16="http://schemas.microsoft.com/office/drawing/2014/main" id="{3300CD44-15B6-497B-AA99-302D9345994A}"/>
            </a:ext>
          </a:extLst>
        </xdr:cNvPr>
        <xdr:cNvSpPr/>
      </xdr:nvSpPr>
      <xdr:spPr>
        <a:xfrm>
          <a:off x="13578840" y="1766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74295</xdr:rowOff>
    </xdr:from>
    <xdr:to>
      <xdr:col>85</xdr:col>
      <xdr:colOff>127000</xdr:colOff>
      <xdr:row>105</xdr:row>
      <xdr:rowOff>112395</xdr:rowOff>
    </xdr:to>
    <xdr:cxnSp macro="">
      <xdr:nvCxnSpPr>
        <xdr:cNvPr id="742" name="直線コネクタ 741">
          <a:extLst>
            <a:ext uri="{FF2B5EF4-FFF2-40B4-BE49-F238E27FC236}">
              <a16:creationId xmlns:a16="http://schemas.microsoft.com/office/drawing/2014/main" id="{6E1ACA94-ED75-4228-BDA5-841D6131F3E8}"/>
            </a:ext>
          </a:extLst>
        </xdr:cNvPr>
        <xdr:cNvCxnSpPr/>
      </xdr:nvCxnSpPr>
      <xdr:spPr>
        <a:xfrm flipV="1">
          <a:off x="13629640" y="17676495"/>
          <a:ext cx="74676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33020</xdr:rowOff>
    </xdr:from>
    <xdr:to>
      <xdr:col>76</xdr:col>
      <xdr:colOff>165100</xdr:colOff>
      <xdr:row>106</xdr:row>
      <xdr:rowOff>134620</xdr:rowOff>
    </xdr:to>
    <xdr:sp macro="" textlink="">
      <xdr:nvSpPr>
        <xdr:cNvPr id="743" name="楕円 742">
          <a:extLst>
            <a:ext uri="{FF2B5EF4-FFF2-40B4-BE49-F238E27FC236}">
              <a16:creationId xmlns:a16="http://schemas.microsoft.com/office/drawing/2014/main" id="{15E8E44D-6EED-4A53-AAB8-32F3E3A73353}"/>
            </a:ext>
          </a:extLst>
        </xdr:cNvPr>
        <xdr:cNvSpPr/>
      </xdr:nvSpPr>
      <xdr:spPr>
        <a:xfrm>
          <a:off x="12804140" y="1780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112395</xdr:rowOff>
    </xdr:from>
    <xdr:to>
      <xdr:col>81</xdr:col>
      <xdr:colOff>50800</xdr:colOff>
      <xdr:row>106</xdr:row>
      <xdr:rowOff>83820</xdr:rowOff>
    </xdr:to>
    <xdr:cxnSp macro="">
      <xdr:nvCxnSpPr>
        <xdr:cNvPr id="744" name="直線コネクタ 743">
          <a:extLst>
            <a:ext uri="{FF2B5EF4-FFF2-40B4-BE49-F238E27FC236}">
              <a16:creationId xmlns:a16="http://schemas.microsoft.com/office/drawing/2014/main" id="{6A755EB3-4A86-49A5-83FA-2D4A2049EFD9}"/>
            </a:ext>
          </a:extLst>
        </xdr:cNvPr>
        <xdr:cNvCxnSpPr/>
      </xdr:nvCxnSpPr>
      <xdr:spPr>
        <a:xfrm flipV="1">
          <a:off x="12854940" y="17714595"/>
          <a:ext cx="774700" cy="139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6366</xdr:rowOff>
    </xdr:from>
    <xdr:ext cx="405111" cy="259045"/>
    <xdr:sp macro="" textlink="">
      <xdr:nvSpPr>
        <xdr:cNvPr id="745" name="n_1aveValue【公民館】&#10;有形固定資産減価償却率">
          <a:extLst>
            <a:ext uri="{FF2B5EF4-FFF2-40B4-BE49-F238E27FC236}">
              <a16:creationId xmlns:a16="http://schemas.microsoft.com/office/drawing/2014/main" id="{89C84EB0-04A1-4706-88E5-079194576A15}"/>
            </a:ext>
          </a:extLst>
        </xdr:cNvPr>
        <xdr:cNvSpPr txBox="1"/>
      </xdr:nvSpPr>
      <xdr:spPr>
        <a:xfrm>
          <a:off x="13437244" y="17273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160672</xdr:rowOff>
    </xdr:from>
    <xdr:ext cx="405111" cy="259045"/>
    <xdr:sp macro="" textlink="">
      <xdr:nvSpPr>
        <xdr:cNvPr id="746" name="n_2aveValue【公民館】&#10;有形固定資産減価償却率">
          <a:extLst>
            <a:ext uri="{FF2B5EF4-FFF2-40B4-BE49-F238E27FC236}">
              <a16:creationId xmlns:a16="http://schemas.microsoft.com/office/drawing/2014/main" id="{19BF9ABE-DACD-422F-8240-7D90BCA52ECD}"/>
            </a:ext>
          </a:extLst>
        </xdr:cNvPr>
        <xdr:cNvSpPr txBox="1"/>
      </xdr:nvSpPr>
      <xdr:spPr>
        <a:xfrm>
          <a:off x="12675244" y="1725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154322</xdr:rowOff>
    </xdr:from>
    <xdr:ext cx="405111" cy="259045"/>
    <xdr:sp macro="" textlink="">
      <xdr:nvSpPr>
        <xdr:cNvPr id="747" name="n_1mainValue【公民館】&#10;有形固定資産減価償却率">
          <a:extLst>
            <a:ext uri="{FF2B5EF4-FFF2-40B4-BE49-F238E27FC236}">
              <a16:creationId xmlns:a16="http://schemas.microsoft.com/office/drawing/2014/main" id="{462D5C7D-6DDF-4F0B-95C8-DD5DA66FCCE1}"/>
            </a:ext>
          </a:extLst>
        </xdr:cNvPr>
        <xdr:cNvSpPr txBox="1"/>
      </xdr:nvSpPr>
      <xdr:spPr>
        <a:xfrm>
          <a:off x="13437244" y="17756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125747</xdr:rowOff>
    </xdr:from>
    <xdr:ext cx="405111" cy="259045"/>
    <xdr:sp macro="" textlink="">
      <xdr:nvSpPr>
        <xdr:cNvPr id="748" name="n_2mainValue【公民館】&#10;有形固定資産減価償却率">
          <a:extLst>
            <a:ext uri="{FF2B5EF4-FFF2-40B4-BE49-F238E27FC236}">
              <a16:creationId xmlns:a16="http://schemas.microsoft.com/office/drawing/2014/main" id="{C1FB68D1-6C77-45FD-87BD-4F6095E48DA7}"/>
            </a:ext>
          </a:extLst>
        </xdr:cNvPr>
        <xdr:cNvSpPr txBox="1"/>
      </xdr:nvSpPr>
      <xdr:spPr>
        <a:xfrm>
          <a:off x="12675244" y="17895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9" name="正方形/長方形 748">
          <a:extLst>
            <a:ext uri="{FF2B5EF4-FFF2-40B4-BE49-F238E27FC236}">
              <a16:creationId xmlns:a16="http://schemas.microsoft.com/office/drawing/2014/main" id="{444C3EA7-AC7B-48A5-9A21-C52BE5F93B4F}"/>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0" name="正方形/長方形 749">
          <a:extLst>
            <a:ext uri="{FF2B5EF4-FFF2-40B4-BE49-F238E27FC236}">
              <a16:creationId xmlns:a16="http://schemas.microsoft.com/office/drawing/2014/main" id="{3AE5EBB7-DC3D-4FFE-B0AB-9639DC210B57}"/>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1" name="正方形/長方形 750">
          <a:extLst>
            <a:ext uri="{FF2B5EF4-FFF2-40B4-BE49-F238E27FC236}">
              <a16:creationId xmlns:a16="http://schemas.microsoft.com/office/drawing/2014/main" id="{1FB97175-DDD2-4935-8E0C-3E585998BF76}"/>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2" name="正方形/長方形 751">
          <a:extLst>
            <a:ext uri="{FF2B5EF4-FFF2-40B4-BE49-F238E27FC236}">
              <a16:creationId xmlns:a16="http://schemas.microsoft.com/office/drawing/2014/main" id="{D25AC2F8-8B30-4D8B-9D57-78EF5A9A0E05}"/>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3" name="正方形/長方形 752">
          <a:extLst>
            <a:ext uri="{FF2B5EF4-FFF2-40B4-BE49-F238E27FC236}">
              <a16:creationId xmlns:a16="http://schemas.microsoft.com/office/drawing/2014/main" id="{F9A2E815-645F-4417-882D-F12D346B08C5}"/>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4" name="正方形/長方形 753">
          <a:extLst>
            <a:ext uri="{FF2B5EF4-FFF2-40B4-BE49-F238E27FC236}">
              <a16:creationId xmlns:a16="http://schemas.microsoft.com/office/drawing/2014/main" id="{528C1F5F-67BB-4ADB-B85E-CC799EE183F3}"/>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5" name="正方形/長方形 754">
          <a:extLst>
            <a:ext uri="{FF2B5EF4-FFF2-40B4-BE49-F238E27FC236}">
              <a16:creationId xmlns:a16="http://schemas.microsoft.com/office/drawing/2014/main" id="{4EF1EC33-063E-4B88-B783-AFFC52A7FF27}"/>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6" name="正方形/長方形 755">
          <a:extLst>
            <a:ext uri="{FF2B5EF4-FFF2-40B4-BE49-F238E27FC236}">
              <a16:creationId xmlns:a16="http://schemas.microsoft.com/office/drawing/2014/main" id="{60D10E7E-DF62-4D25-AFE0-5E4DB403B000}"/>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7" name="テキスト ボックス 756">
          <a:extLst>
            <a:ext uri="{FF2B5EF4-FFF2-40B4-BE49-F238E27FC236}">
              <a16:creationId xmlns:a16="http://schemas.microsoft.com/office/drawing/2014/main" id="{F7A08C60-6473-4F03-909E-B9FFFD41B507}"/>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8" name="直線コネクタ 757">
          <a:extLst>
            <a:ext uri="{FF2B5EF4-FFF2-40B4-BE49-F238E27FC236}">
              <a16:creationId xmlns:a16="http://schemas.microsoft.com/office/drawing/2014/main" id="{8BCC2A2C-013C-4489-A26F-6F2BDF2159E0}"/>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59" name="直線コネクタ 758">
          <a:extLst>
            <a:ext uri="{FF2B5EF4-FFF2-40B4-BE49-F238E27FC236}">
              <a16:creationId xmlns:a16="http://schemas.microsoft.com/office/drawing/2014/main" id="{6B1309B3-6D70-48DB-A8DD-8B89DBB47035}"/>
            </a:ext>
          </a:extLst>
        </xdr:cNvPr>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60" name="テキスト ボックス 759">
          <a:extLst>
            <a:ext uri="{FF2B5EF4-FFF2-40B4-BE49-F238E27FC236}">
              <a16:creationId xmlns:a16="http://schemas.microsoft.com/office/drawing/2014/main" id="{A5641018-1278-4286-8E45-C77321F98E9C}"/>
            </a:ext>
          </a:extLst>
        </xdr:cNvPr>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61" name="直線コネクタ 760">
          <a:extLst>
            <a:ext uri="{FF2B5EF4-FFF2-40B4-BE49-F238E27FC236}">
              <a16:creationId xmlns:a16="http://schemas.microsoft.com/office/drawing/2014/main" id="{74D217C4-DE45-43B7-9D96-ACC7C3F0B604}"/>
            </a:ext>
          </a:extLst>
        </xdr:cNvPr>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62" name="テキスト ボックス 761">
          <a:extLst>
            <a:ext uri="{FF2B5EF4-FFF2-40B4-BE49-F238E27FC236}">
              <a16:creationId xmlns:a16="http://schemas.microsoft.com/office/drawing/2014/main" id="{32005BC4-0B65-434F-8FD8-257D47414FEF}"/>
            </a:ext>
          </a:extLst>
        </xdr:cNvPr>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63" name="直線コネクタ 762">
          <a:extLst>
            <a:ext uri="{FF2B5EF4-FFF2-40B4-BE49-F238E27FC236}">
              <a16:creationId xmlns:a16="http://schemas.microsoft.com/office/drawing/2014/main" id="{18E5A3EA-2073-405F-B523-0351CE9D3352}"/>
            </a:ext>
          </a:extLst>
        </xdr:cNvPr>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64" name="テキスト ボックス 763">
          <a:extLst>
            <a:ext uri="{FF2B5EF4-FFF2-40B4-BE49-F238E27FC236}">
              <a16:creationId xmlns:a16="http://schemas.microsoft.com/office/drawing/2014/main" id="{20517502-FEF2-48C7-9199-BE10F21B15BE}"/>
            </a:ext>
          </a:extLst>
        </xdr:cNvPr>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65" name="直線コネクタ 764">
          <a:extLst>
            <a:ext uri="{FF2B5EF4-FFF2-40B4-BE49-F238E27FC236}">
              <a16:creationId xmlns:a16="http://schemas.microsoft.com/office/drawing/2014/main" id="{D28C1395-946B-4648-8CB7-A330313AA3B7}"/>
            </a:ext>
          </a:extLst>
        </xdr:cNvPr>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66" name="テキスト ボックス 765">
          <a:extLst>
            <a:ext uri="{FF2B5EF4-FFF2-40B4-BE49-F238E27FC236}">
              <a16:creationId xmlns:a16="http://schemas.microsoft.com/office/drawing/2014/main" id="{063579C4-607A-442A-8868-31644CA72724}"/>
            </a:ext>
          </a:extLst>
        </xdr:cNvPr>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67" name="直線コネクタ 766">
          <a:extLst>
            <a:ext uri="{FF2B5EF4-FFF2-40B4-BE49-F238E27FC236}">
              <a16:creationId xmlns:a16="http://schemas.microsoft.com/office/drawing/2014/main" id="{B5DD04E7-4AFD-41E9-B3FF-CBDC4449183A}"/>
            </a:ext>
          </a:extLst>
        </xdr:cNvPr>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68" name="テキスト ボックス 767">
          <a:extLst>
            <a:ext uri="{FF2B5EF4-FFF2-40B4-BE49-F238E27FC236}">
              <a16:creationId xmlns:a16="http://schemas.microsoft.com/office/drawing/2014/main" id="{AC8AF411-EB72-46B8-A277-62C8DD63BBDC}"/>
            </a:ext>
          </a:extLst>
        </xdr:cNvPr>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69" name="直線コネクタ 768">
          <a:extLst>
            <a:ext uri="{FF2B5EF4-FFF2-40B4-BE49-F238E27FC236}">
              <a16:creationId xmlns:a16="http://schemas.microsoft.com/office/drawing/2014/main" id="{EA11CDEE-2022-4CDE-A3A0-4263404917A9}"/>
            </a:ext>
          </a:extLst>
        </xdr:cNvPr>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70" name="テキスト ボックス 769">
          <a:extLst>
            <a:ext uri="{FF2B5EF4-FFF2-40B4-BE49-F238E27FC236}">
              <a16:creationId xmlns:a16="http://schemas.microsoft.com/office/drawing/2014/main" id="{0C097E0D-33B2-4A0C-9A9E-AAE34F254369}"/>
            </a:ext>
          </a:extLst>
        </xdr:cNvPr>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1" name="直線コネクタ 770">
          <a:extLst>
            <a:ext uri="{FF2B5EF4-FFF2-40B4-BE49-F238E27FC236}">
              <a16:creationId xmlns:a16="http://schemas.microsoft.com/office/drawing/2014/main" id="{DA0568DC-493E-4A67-991F-D80D88C56A42}"/>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2" name="テキスト ボックス 771">
          <a:extLst>
            <a:ext uri="{FF2B5EF4-FFF2-40B4-BE49-F238E27FC236}">
              <a16:creationId xmlns:a16="http://schemas.microsoft.com/office/drawing/2014/main" id="{32D9B8A8-5151-42FA-AFFC-35079D8DF6A1}"/>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3" name="【公民館】&#10;一人当たり面積グラフ枠">
          <a:extLst>
            <a:ext uri="{FF2B5EF4-FFF2-40B4-BE49-F238E27FC236}">
              <a16:creationId xmlns:a16="http://schemas.microsoft.com/office/drawing/2014/main" id="{F02CFCEC-2DAA-4ABE-A4C7-9A4E52B95572}"/>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133350</xdr:rowOff>
    </xdr:from>
    <xdr:to>
      <xdr:col>116</xdr:col>
      <xdr:colOff>62864</xdr:colOff>
      <xdr:row>109</xdr:row>
      <xdr:rowOff>22316</xdr:rowOff>
    </xdr:to>
    <xdr:cxnSp macro="">
      <xdr:nvCxnSpPr>
        <xdr:cNvPr id="774" name="直線コネクタ 773">
          <a:extLst>
            <a:ext uri="{FF2B5EF4-FFF2-40B4-BE49-F238E27FC236}">
              <a16:creationId xmlns:a16="http://schemas.microsoft.com/office/drawing/2014/main" id="{235A63FE-18B1-4CE6-A7D9-A5103E331DB5}"/>
            </a:ext>
          </a:extLst>
        </xdr:cNvPr>
        <xdr:cNvCxnSpPr/>
      </xdr:nvCxnSpPr>
      <xdr:spPr>
        <a:xfrm flipV="1">
          <a:off x="19509104" y="16729710"/>
          <a:ext cx="0" cy="1565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26143</xdr:rowOff>
    </xdr:from>
    <xdr:ext cx="469744" cy="259045"/>
    <xdr:sp macro="" textlink="">
      <xdr:nvSpPr>
        <xdr:cNvPr id="775" name="【公民館】&#10;一人当たり面積最小値テキスト">
          <a:extLst>
            <a:ext uri="{FF2B5EF4-FFF2-40B4-BE49-F238E27FC236}">
              <a16:creationId xmlns:a16="http://schemas.microsoft.com/office/drawing/2014/main" id="{9F498E57-D4B8-431F-9014-3AD46F39080C}"/>
            </a:ext>
          </a:extLst>
        </xdr:cNvPr>
        <xdr:cNvSpPr txBox="1"/>
      </xdr:nvSpPr>
      <xdr:spPr>
        <a:xfrm>
          <a:off x="19547840" y="18298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22316</xdr:rowOff>
    </xdr:from>
    <xdr:to>
      <xdr:col>116</xdr:col>
      <xdr:colOff>152400</xdr:colOff>
      <xdr:row>109</xdr:row>
      <xdr:rowOff>22316</xdr:rowOff>
    </xdr:to>
    <xdr:cxnSp macro="">
      <xdr:nvCxnSpPr>
        <xdr:cNvPr id="776" name="直線コネクタ 775">
          <a:extLst>
            <a:ext uri="{FF2B5EF4-FFF2-40B4-BE49-F238E27FC236}">
              <a16:creationId xmlns:a16="http://schemas.microsoft.com/office/drawing/2014/main" id="{179CE7B2-EC9D-45AF-BC43-9B7E683EC8E6}"/>
            </a:ext>
          </a:extLst>
        </xdr:cNvPr>
        <xdr:cNvCxnSpPr/>
      </xdr:nvCxnSpPr>
      <xdr:spPr>
        <a:xfrm>
          <a:off x="19443700" y="1829507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80027</xdr:rowOff>
    </xdr:from>
    <xdr:ext cx="469744" cy="259045"/>
    <xdr:sp macro="" textlink="">
      <xdr:nvSpPr>
        <xdr:cNvPr id="777" name="【公民館】&#10;一人当たり面積最大値テキスト">
          <a:extLst>
            <a:ext uri="{FF2B5EF4-FFF2-40B4-BE49-F238E27FC236}">
              <a16:creationId xmlns:a16="http://schemas.microsoft.com/office/drawing/2014/main" id="{E874E994-BA06-400F-8EC6-61D98A6BC49C}"/>
            </a:ext>
          </a:extLst>
        </xdr:cNvPr>
        <xdr:cNvSpPr txBox="1"/>
      </xdr:nvSpPr>
      <xdr:spPr>
        <a:xfrm>
          <a:off x="19547840" y="16508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133350</xdr:rowOff>
    </xdr:from>
    <xdr:to>
      <xdr:col>116</xdr:col>
      <xdr:colOff>152400</xdr:colOff>
      <xdr:row>99</xdr:row>
      <xdr:rowOff>133350</xdr:rowOff>
    </xdr:to>
    <xdr:cxnSp macro="">
      <xdr:nvCxnSpPr>
        <xdr:cNvPr id="778" name="直線コネクタ 777">
          <a:extLst>
            <a:ext uri="{FF2B5EF4-FFF2-40B4-BE49-F238E27FC236}">
              <a16:creationId xmlns:a16="http://schemas.microsoft.com/office/drawing/2014/main" id="{5119D6DA-A2A8-45BB-9BB3-276F57DC629A}"/>
            </a:ext>
          </a:extLst>
        </xdr:cNvPr>
        <xdr:cNvCxnSpPr/>
      </xdr:nvCxnSpPr>
      <xdr:spPr>
        <a:xfrm>
          <a:off x="19443700" y="167297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51543</xdr:rowOff>
    </xdr:from>
    <xdr:ext cx="469744" cy="259045"/>
    <xdr:sp macro="" textlink="">
      <xdr:nvSpPr>
        <xdr:cNvPr id="779" name="【公民館】&#10;一人当たり面積平均値テキスト">
          <a:extLst>
            <a:ext uri="{FF2B5EF4-FFF2-40B4-BE49-F238E27FC236}">
              <a16:creationId xmlns:a16="http://schemas.microsoft.com/office/drawing/2014/main" id="{A0CFA7B9-4B3E-4A5A-A169-1A5EDB80B7A5}"/>
            </a:ext>
          </a:extLst>
        </xdr:cNvPr>
        <xdr:cNvSpPr txBox="1"/>
      </xdr:nvSpPr>
      <xdr:spPr>
        <a:xfrm>
          <a:off x="19547840" y="176537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28666</xdr:rowOff>
    </xdr:from>
    <xdr:to>
      <xdr:col>116</xdr:col>
      <xdr:colOff>114300</xdr:colOff>
      <xdr:row>106</xdr:row>
      <xdr:rowOff>130266</xdr:rowOff>
    </xdr:to>
    <xdr:sp macro="" textlink="">
      <xdr:nvSpPr>
        <xdr:cNvPr id="780" name="フローチャート: 判断 779">
          <a:extLst>
            <a:ext uri="{FF2B5EF4-FFF2-40B4-BE49-F238E27FC236}">
              <a16:creationId xmlns:a16="http://schemas.microsoft.com/office/drawing/2014/main" id="{763076F7-CEE5-4C84-BE73-10787C4D2BB4}"/>
            </a:ext>
          </a:extLst>
        </xdr:cNvPr>
        <xdr:cNvSpPr/>
      </xdr:nvSpPr>
      <xdr:spPr>
        <a:xfrm>
          <a:off x="19458940" y="17798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12337</xdr:rowOff>
    </xdr:from>
    <xdr:to>
      <xdr:col>112</xdr:col>
      <xdr:colOff>38100</xdr:colOff>
      <xdr:row>106</xdr:row>
      <xdr:rowOff>113937</xdr:rowOff>
    </xdr:to>
    <xdr:sp macro="" textlink="">
      <xdr:nvSpPr>
        <xdr:cNvPr id="781" name="フローチャート: 判断 780">
          <a:extLst>
            <a:ext uri="{FF2B5EF4-FFF2-40B4-BE49-F238E27FC236}">
              <a16:creationId xmlns:a16="http://schemas.microsoft.com/office/drawing/2014/main" id="{5E1B5245-338E-4415-9247-53F03AC7BE9B}"/>
            </a:ext>
          </a:extLst>
        </xdr:cNvPr>
        <xdr:cNvSpPr/>
      </xdr:nvSpPr>
      <xdr:spPr>
        <a:xfrm>
          <a:off x="18735040" y="1778217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80918</xdr:rowOff>
    </xdr:from>
    <xdr:to>
      <xdr:col>107</xdr:col>
      <xdr:colOff>101600</xdr:colOff>
      <xdr:row>107</xdr:row>
      <xdr:rowOff>11068</xdr:rowOff>
    </xdr:to>
    <xdr:sp macro="" textlink="">
      <xdr:nvSpPr>
        <xdr:cNvPr id="782" name="フローチャート: 判断 781">
          <a:extLst>
            <a:ext uri="{FF2B5EF4-FFF2-40B4-BE49-F238E27FC236}">
              <a16:creationId xmlns:a16="http://schemas.microsoft.com/office/drawing/2014/main" id="{10D58421-740A-40CA-8D84-9E7A9F0B0AF3}"/>
            </a:ext>
          </a:extLst>
        </xdr:cNvPr>
        <xdr:cNvSpPr/>
      </xdr:nvSpPr>
      <xdr:spPr>
        <a:xfrm>
          <a:off x="17937480" y="1785075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83" name="テキスト ボックス 782">
          <a:extLst>
            <a:ext uri="{FF2B5EF4-FFF2-40B4-BE49-F238E27FC236}">
              <a16:creationId xmlns:a16="http://schemas.microsoft.com/office/drawing/2014/main" id="{723B8367-450A-4F28-9502-AABB506AB7A7}"/>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84" name="テキスト ボックス 783">
          <a:extLst>
            <a:ext uri="{FF2B5EF4-FFF2-40B4-BE49-F238E27FC236}">
              <a16:creationId xmlns:a16="http://schemas.microsoft.com/office/drawing/2014/main" id="{AB83DD40-359C-464E-8624-00D0E402EBA8}"/>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85" name="テキスト ボックス 784">
          <a:extLst>
            <a:ext uri="{FF2B5EF4-FFF2-40B4-BE49-F238E27FC236}">
              <a16:creationId xmlns:a16="http://schemas.microsoft.com/office/drawing/2014/main" id="{FEEA0D67-A804-480F-9808-ECAD63404BCD}"/>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86" name="テキスト ボックス 785">
          <a:extLst>
            <a:ext uri="{FF2B5EF4-FFF2-40B4-BE49-F238E27FC236}">
              <a16:creationId xmlns:a16="http://schemas.microsoft.com/office/drawing/2014/main" id="{9EF2F5C8-5367-479B-9F0A-50592ED5A2E6}"/>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87" name="テキスト ボックス 786">
          <a:extLst>
            <a:ext uri="{FF2B5EF4-FFF2-40B4-BE49-F238E27FC236}">
              <a16:creationId xmlns:a16="http://schemas.microsoft.com/office/drawing/2014/main" id="{E02249C6-4FA1-4CA1-A196-023923D212FD}"/>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164193</xdr:rowOff>
    </xdr:from>
    <xdr:to>
      <xdr:col>116</xdr:col>
      <xdr:colOff>114300</xdr:colOff>
      <xdr:row>108</xdr:row>
      <xdr:rowOff>94343</xdr:rowOff>
    </xdr:to>
    <xdr:sp macro="" textlink="">
      <xdr:nvSpPr>
        <xdr:cNvPr id="788" name="楕円 787">
          <a:extLst>
            <a:ext uri="{FF2B5EF4-FFF2-40B4-BE49-F238E27FC236}">
              <a16:creationId xmlns:a16="http://schemas.microsoft.com/office/drawing/2014/main" id="{FA6FFDBC-19AB-46CC-ACFF-84E7F682A8DD}"/>
            </a:ext>
          </a:extLst>
        </xdr:cNvPr>
        <xdr:cNvSpPr/>
      </xdr:nvSpPr>
      <xdr:spPr>
        <a:xfrm>
          <a:off x="19458940" y="1810167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142620</xdr:rowOff>
    </xdr:from>
    <xdr:ext cx="469744" cy="259045"/>
    <xdr:sp macro="" textlink="">
      <xdr:nvSpPr>
        <xdr:cNvPr id="789" name="【公民館】&#10;一人当たり面積該当値テキスト">
          <a:extLst>
            <a:ext uri="{FF2B5EF4-FFF2-40B4-BE49-F238E27FC236}">
              <a16:creationId xmlns:a16="http://schemas.microsoft.com/office/drawing/2014/main" id="{6442A467-1389-410F-9E8B-266A7D6340BD}"/>
            </a:ext>
          </a:extLst>
        </xdr:cNvPr>
        <xdr:cNvSpPr txBox="1"/>
      </xdr:nvSpPr>
      <xdr:spPr>
        <a:xfrm>
          <a:off x="19547840" y="18080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167458</xdr:rowOff>
    </xdr:from>
    <xdr:to>
      <xdr:col>112</xdr:col>
      <xdr:colOff>38100</xdr:colOff>
      <xdr:row>108</xdr:row>
      <xdr:rowOff>97608</xdr:rowOff>
    </xdr:to>
    <xdr:sp macro="" textlink="">
      <xdr:nvSpPr>
        <xdr:cNvPr id="790" name="楕円 789">
          <a:extLst>
            <a:ext uri="{FF2B5EF4-FFF2-40B4-BE49-F238E27FC236}">
              <a16:creationId xmlns:a16="http://schemas.microsoft.com/office/drawing/2014/main" id="{FCA50630-76F1-4F4E-9CE7-697752202065}"/>
            </a:ext>
          </a:extLst>
        </xdr:cNvPr>
        <xdr:cNvSpPr/>
      </xdr:nvSpPr>
      <xdr:spPr>
        <a:xfrm>
          <a:off x="18735040" y="1810493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43543</xdr:rowOff>
    </xdr:from>
    <xdr:to>
      <xdr:col>116</xdr:col>
      <xdr:colOff>63500</xdr:colOff>
      <xdr:row>108</xdr:row>
      <xdr:rowOff>46808</xdr:rowOff>
    </xdr:to>
    <xdr:cxnSp macro="">
      <xdr:nvCxnSpPr>
        <xdr:cNvPr id="791" name="直線コネクタ 790">
          <a:extLst>
            <a:ext uri="{FF2B5EF4-FFF2-40B4-BE49-F238E27FC236}">
              <a16:creationId xmlns:a16="http://schemas.microsoft.com/office/drawing/2014/main" id="{DA333778-FB34-4708-AAC6-4887E1AB9C6D}"/>
            </a:ext>
          </a:extLst>
        </xdr:cNvPr>
        <xdr:cNvCxnSpPr/>
      </xdr:nvCxnSpPr>
      <xdr:spPr>
        <a:xfrm flipV="1">
          <a:off x="18778220" y="18148663"/>
          <a:ext cx="73152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85816</xdr:rowOff>
    </xdr:from>
    <xdr:to>
      <xdr:col>107</xdr:col>
      <xdr:colOff>101600</xdr:colOff>
      <xdr:row>108</xdr:row>
      <xdr:rowOff>15966</xdr:rowOff>
    </xdr:to>
    <xdr:sp macro="" textlink="">
      <xdr:nvSpPr>
        <xdr:cNvPr id="792" name="楕円 791">
          <a:extLst>
            <a:ext uri="{FF2B5EF4-FFF2-40B4-BE49-F238E27FC236}">
              <a16:creationId xmlns:a16="http://schemas.microsoft.com/office/drawing/2014/main" id="{53B33430-6178-4E15-BB5D-1732A8CA3810}"/>
            </a:ext>
          </a:extLst>
        </xdr:cNvPr>
        <xdr:cNvSpPr/>
      </xdr:nvSpPr>
      <xdr:spPr>
        <a:xfrm>
          <a:off x="17937480" y="1802329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136616</xdr:rowOff>
    </xdr:from>
    <xdr:to>
      <xdr:col>111</xdr:col>
      <xdr:colOff>177800</xdr:colOff>
      <xdr:row>108</xdr:row>
      <xdr:rowOff>46808</xdr:rowOff>
    </xdr:to>
    <xdr:cxnSp macro="">
      <xdr:nvCxnSpPr>
        <xdr:cNvPr id="793" name="直線コネクタ 792">
          <a:extLst>
            <a:ext uri="{FF2B5EF4-FFF2-40B4-BE49-F238E27FC236}">
              <a16:creationId xmlns:a16="http://schemas.microsoft.com/office/drawing/2014/main" id="{3AC9F166-DA0A-466D-A4A5-AD49491E7124}"/>
            </a:ext>
          </a:extLst>
        </xdr:cNvPr>
        <xdr:cNvCxnSpPr/>
      </xdr:nvCxnSpPr>
      <xdr:spPr>
        <a:xfrm>
          <a:off x="17988280" y="18074096"/>
          <a:ext cx="789940" cy="77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130464</xdr:rowOff>
    </xdr:from>
    <xdr:ext cx="469744" cy="259045"/>
    <xdr:sp macro="" textlink="">
      <xdr:nvSpPr>
        <xdr:cNvPr id="794" name="n_1aveValue【公民館】&#10;一人当たり面積">
          <a:extLst>
            <a:ext uri="{FF2B5EF4-FFF2-40B4-BE49-F238E27FC236}">
              <a16:creationId xmlns:a16="http://schemas.microsoft.com/office/drawing/2014/main" id="{5050CF51-0B37-4BA3-9928-8522436C397C}"/>
            </a:ext>
          </a:extLst>
        </xdr:cNvPr>
        <xdr:cNvSpPr txBox="1"/>
      </xdr:nvSpPr>
      <xdr:spPr>
        <a:xfrm>
          <a:off x="18561127" y="17565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27595</xdr:rowOff>
    </xdr:from>
    <xdr:ext cx="469744" cy="259045"/>
    <xdr:sp macro="" textlink="">
      <xdr:nvSpPr>
        <xdr:cNvPr id="795" name="n_2aveValue【公民館】&#10;一人当たり面積">
          <a:extLst>
            <a:ext uri="{FF2B5EF4-FFF2-40B4-BE49-F238E27FC236}">
              <a16:creationId xmlns:a16="http://schemas.microsoft.com/office/drawing/2014/main" id="{6A0C3355-0FEE-479C-B219-E59B62C8D609}"/>
            </a:ext>
          </a:extLst>
        </xdr:cNvPr>
        <xdr:cNvSpPr txBox="1"/>
      </xdr:nvSpPr>
      <xdr:spPr>
        <a:xfrm>
          <a:off x="17776267" y="17629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88735</xdr:rowOff>
    </xdr:from>
    <xdr:ext cx="469744" cy="259045"/>
    <xdr:sp macro="" textlink="">
      <xdr:nvSpPr>
        <xdr:cNvPr id="796" name="n_1mainValue【公民館】&#10;一人当たり面積">
          <a:extLst>
            <a:ext uri="{FF2B5EF4-FFF2-40B4-BE49-F238E27FC236}">
              <a16:creationId xmlns:a16="http://schemas.microsoft.com/office/drawing/2014/main" id="{F6BE2B9D-70FF-4C39-902A-8215CE6B2232}"/>
            </a:ext>
          </a:extLst>
        </xdr:cNvPr>
        <xdr:cNvSpPr txBox="1"/>
      </xdr:nvSpPr>
      <xdr:spPr>
        <a:xfrm>
          <a:off x="18561127" y="1819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7093</xdr:rowOff>
    </xdr:from>
    <xdr:ext cx="469744" cy="259045"/>
    <xdr:sp macro="" textlink="">
      <xdr:nvSpPr>
        <xdr:cNvPr id="797" name="n_2mainValue【公民館】&#10;一人当たり面積">
          <a:extLst>
            <a:ext uri="{FF2B5EF4-FFF2-40B4-BE49-F238E27FC236}">
              <a16:creationId xmlns:a16="http://schemas.microsoft.com/office/drawing/2014/main" id="{FD39711C-3E81-428B-9A2A-199352C3308F}"/>
            </a:ext>
          </a:extLst>
        </xdr:cNvPr>
        <xdr:cNvSpPr txBox="1"/>
      </xdr:nvSpPr>
      <xdr:spPr>
        <a:xfrm>
          <a:off x="17776267" y="18112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98" name="正方形/長方形 797">
          <a:extLst>
            <a:ext uri="{FF2B5EF4-FFF2-40B4-BE49-F238E27FC236}">
              <a16:creationId xmlns:a16="http://schemas.microsoft.com/office/drawing/2014/main" id="{4805155F-42AE-4496-8FF3-DE65727F8557}"/>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9" name="正方形/長方形 798">
          <a:extLst>
            <a:ext uri="{FF2B5EF4-FFF2-40B4-BE49-F238E27FC236}">
              <a16:creationId xmlns:a16="http://schemas.microsoft.com/office/drawing/2014/main" id="{01F7E9CB-189C-42CE-887E-D1A06CEE45EE}"/>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00" name="テキスト ボックス 799">
          <a:extLst>
            <a:ext uri="{FF2B5EF4-FFF2-40B4-BE49-F238E27FC236}">
              <a16:creationId xmlns:a16="http://schemas.microsoft.com/office/drawing/2014/main" id="{62473C3B-5313-45C6-B716-6FB1C8EC697C}"/>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ほとんどの類型において、有形固定資産減価償却率は類似団体平均を上回っている。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また、各施設の減価償却に伴いほとんどの類型において有形固定資産減価償却率は、上昇している。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DC46240B-B3FB-41CF-BA09-1D9CB2BD8A14}"/>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CDD20294-CC4F-4A76-A51D-083719F24DF0}"/>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E148F01B-30C3-4322-9E06-F8CF7E5341E8}"/>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FE084A63-4AB4-4343-9809-08937331B28F}"/>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和歌山県田辺市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C66DBDC9-A20B-4F37-AF75-2A0D4EF2CF61}"/>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F7B780E0-6E3A-4D75-A59D-AEF0A19F59C1}"/>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4CA27D4E-E514-4BA9-8088-2121B2B7EA1D}"/>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570B75DE-8DDA-4E9F-947F-CAA4AACF6781}"/>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9B166084-0B91-4C73-AA6B-C16045CE793B}"/>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1AB6C383-3887-447C-A20F-0C2C4619F0FE}"/>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75,414
75,161
1,026.91
42,398,939
41,054,092
1,218,018
23,531,849
49,696,482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6EC4E51-EB51-4AB3-BBEF-F3FAC4073364}"/>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1DBC5DDE-1BB2-4142-A832-8E89646D0157}"/>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A8A8BE9D-F7EB-49BD-A64C-C735DCAE0770}"/>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21A0A99B-B3DC-4893-9CD0-3A228355E7AD}"/>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A28CAD9C-C8EA-4DF1-AC20-5BADB0EA7F60}"/>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2FE35F02-F3AE-4073-856D-AF14C3335644}"/>
            </a:ext>
          </a:extLst>
        </xdr:cNvPr>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D8BA5EC1-976E-431B-AE34-B1D6CE8DC7CC}"/>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496F9C01-E7F4-4A23-90E0-95CD37A4399A}"/>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16743074-EF56-48D1-8493-72547EB7B9E5}"/>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D2BEE67A-C784-400F-8DBE-9B888611D404}"/>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2105B62B-A8D8-46AE-829D-4BC23B7634B7}"/>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F446C999-EDEF-4B9C-AD6A-FA3543C0A1E6}"/>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E0CD2BA8-78C4-4120-97D5-3842C5AF80CB}"/>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AE4AB5D7-BA22-42AB-8629-DB6FDB31ADF8}"/>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1F68CAEE-B901-440C-A237-FBA098285B63}"/>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6FC7C4EE-D9E6-413D-B76A-2FF776A418E5}"/>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C8C94C2C-7D35-488D-8EB2-65CB7F51C00B}"/>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1401B9D6-A61E-44BD-A698-52EA55063150}"/>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5EAF1EE6-8DB1-4BAC-B297-02493E43941C}"/>
            </a:ext>
          </a:extLst>
        </xdr:cNvPr>
        <xdr:cNvSpPr txBox="1"/>
      </xdr:nvSpPr>
      <xdr:spPr>
        <a:xfrm>
          <a:off x="629920" y="304292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D7E22276-FF5C-4A8B-B70E-5AB72C17F1D6}"/>
            </a:ext>
          </a:extLst>
        </xdr:cNvPr>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9CB9C152-2059-4991-B1D0-991D9A6881B8}"/>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30874D38-7741-4B00-91C6-EFE94B49A09B}"/>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5616D841-F8D9-4893-A5D5-68640420D324}"/>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44BE0D61-3CAC-4251-8EAA-6DAAD1ADE11D}"/>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2254688-AD6F-4946-9139-319A2B16D976}"/>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94C0522-D7E7-47F3-838E-E705FA4AF7B5}"/>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1B9280F5-C756-4606-9357-2199E2A00971}"/>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7752208C-E143-4EBD-9705-320D02317E99}"/>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884CD49A-DCB8-4716-B3CC-2EF4FD808625}"/>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FC81B534-96DA-494E-9154-D3FDF8994C9E}"/>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CAF40D20-D96A-45D6-B329-55F7919FE0E0}"/>
            </a:ext>
          </a:extLst>
        </xdr:cNvPr>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C1D696A4-A887-417A-AF51-A6A2A0B97B93}"/>
            </a:ext>
          </a:extLst>
        </xdr:cNvPr>
        <xdr:cNvSpPr txBox="1"/>
      </xdr:nvSpPr>
      <xdr:spPr>
        <a:xfrm>
          <a:off x="377341" y="699499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F84BE714-E758-4593-94D2-F287B5D11C3D}"/>
            </a:ext>
          </a:extLst>
        </xdr:cNvPr>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4642E173-0376-4ABE-AF3A-8272E379E271}"/>
            </a:ext>
          </a:extLst>
        </xdr:cNvPr>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40B29F36-6758-4857-A758-436E518A8C7F}"/>
            </a:ext>
          </a:extLst>
        </xdr:cNvPr>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47C736E7-7243-48FB-AB33-988F3B059DD5}"/>
            </a:ext>
          </a:extLst>
        </xdr:cNvPr>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D85209CE-FA2C-44B3-AAF7-B1E4E53F33A0}"/>
            </a:ext>
          </a:extLst>
        </xdr:cNvPr>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CDD7B7FE-B27E-4A60-A128-1BDF744F1299}"/>
            </a:ext>
          </a:extLst>
        </xdr:cNvPr>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727B4F10-08D0-4500-BF7A-8C0C84590A99}"/>
            </a:ext>
          </a:extLst>
        </xdr:cNvPr>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591561FF-CB47-42ED-97AD-8F940D2A5AF8}"/>
            </a:ext>
          </a:extLst>
        </xdr:cNvPr>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EECF89AF-9777-49B3-9CCB-CDC95B10AA27}"/>
            </a:ext>
          </a:extLst>
        </xdr:cNvPr>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92F71EA8-FDB2-4BAF-8493-31F5D21D471D}"/>
            </a:ext>
          </a:extLst>
        </xdr:cNvPr>
        <xdr:cNvSpPr txBox="1"/>
      </xdr:nvSpPr>
      <xdr:spPr>
        <a:xfrm>
          <a:off x="27196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702D26EC-3D0C-4C31-B4E9-3194D405124D}"/>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E3B1E2AD-D04F-4112-B550-FECFF9FACCDA}"/>
            </a:ext>
          </a:extLst>
        </xdr:cNvPr>
        <xdr:cNvSpPr txBox="1"/>
      </xdr:nvSpPr>
      <xdr:spPr>
        <a:xfrm>
          <a:off x="27196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BBEFE6EA-5DB7-439D-AABA-ADE9C49CF58C}"/>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4354</xdr:rowOff>
    </xdr:to>
    <xdr:cxnSp macro="">
      <xdr:nvCxnSpPr>
        <xdr:cNvPr id="57" name="直線コネクタ 56">
          <a:extLst>
            <a:ext uri="{FF2B5EF4-FFF2-40B4-BE49-F238E27FC236}">
              <a16:creationId xmlns:a16="http://schemas.microsoft.com/office/drawing/2014/main" id="{BED5E13D-439B-4E6F-A1B7-C7B7B9A6020A}"/>
            </a:ext>
          </a:extLst>
        </xdr:cNvPr>
        <xdr:cNvCxnSpPr/>
      </xdr:nvCxnSpPr>
      <xdr:spPr>
        <a:xfrm flipV="1">
          <a:off x="4086225" y="5534842"/>
          <a:ext cx="0" cy="1510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8181</xdr:rowOff>
    </xdr:from>
    <xdr:ext cx="340478" cy="259045"/>
    <xdr:sp macro="" textlink="">
      <xdr:nvSpPr>
        <xdr:cNvPr id="58" name="【図書館】&#10;有形固定資産減価償却率最小値テキスト">
          <a:extLst>
            <a:ext uri="{FF2B5EF4-FFF2-40B4-BE49-F238E27FC236}">
              <a16:creationId xmlns:a16="http://schemas.microsoft.com/office/drawing/2014/main" id="{89F21F13-FE33-4629-8D34-0E32E63ABE17}"/>
            </a:ext>
          </a:extLst>
        </xdr:cNvPr>
        <xdr:cNvSpPr txBox="1"/>
      </xdr:nvSpPr>
      <xdr:spPr>
        <a:xfrm>
          <a:off x="4124960" y="704906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4354</xdr:rowOff>
    </xdr:from>
    <xdr:to>
      <xdr:col>24</xdr:col>
      <xdr:colOff>152400</xdr:colOff>
      <xdr:row>42</xdr:row>
      <xdr:rowOff>4354</xdr:rowOff>
    </xdr:to>
    <xdr:cxnSp macro="">
      <xdr:nvCxnSpPr>
        <xdr:cNvPr id="59" name="直線コネクタ 58">
          <a:extLst>
            <a:ext uri="{FF2B5EF4-FFF2-40B4-BE49-F238E27FC236}">
              <a16:creationId xmlns:a16="http://schemas.microsoft.com/office/drawing/2014/main" id="{6509F63E-DE26-46BD-A8FC-F8301E0537CF}"/>
            </a:ext>
          </a:extLst>
        </xdr:cNvPr>
        <xdr:cNvCxnSpPr/>
      </xdr:nvCxnSpPr>
      <xdr:spPr>
        <a:xfrm>
          <a:off x="4020820" y="704523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a:extLst>
            <a:ext uri="{FF2B5EF4-FFF2-40B4-BE49-F238E27FC236}">
              <a16:creationId xmlns:a16="http://schemas.microsoft.com/office/drawing/2014/main" id="{B552F467-F3C8-4F4C-91E7-FB1E0335E924}"/>
            </a:ext>
          </a:extLst>
        </xdr:cNvPr>
        <xdr:cNvSpPr txBox="1"/>
      </xdr:nvSpPr>
      <xdr:spPr>
        <a:xfrm>
          <a:off x="4124960" y="5317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a:extLst>
            <a:ext uri="{FF2B5EF4-FFF2-40B4-BE49-F238E27FC236}">
              <a16:creationId xmlns:a16="http://schemas.microsoft.com/office/drawing/2014/main" id="{06CCE385-F703-4210-9935-8F71D0E1076B}"/>
            </a:ext>
          </a:extLst>
        </xdr:cNvPr>
        <xdr:cNvCxnSpPr/>
      </xdr:nvCxnSpPr>
      <xdr:spPr>
        <a:xfrm>
          <a:off x="4020820" y="55348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61340</xdr:rowOff>
    </xdr:from>
    <xdr:ext cx="405111" cy="259045"/>
    <xdr:sp macro="" textlink="">
      <xdr:nvSpPr>
        <xdr:cNvPr id="62" name="【図書館】&#10;有形固定資産減価償却率平均値テキスト">
          <a:extLst>
            <a:ext uri="{FF2B5EF4-FFF2-40B4-BE49-F238E27FC236}">
              <a16:creationId xmlns:a16="http://schemas.microsoft.com/office/drawing/2014/main" id="{39193FC3-976F-4F8B-9CAE-A73B3104C12D}"/>
            </a:ext>
          </a:extLst>
        </xdr:cNvPr>
        <xdr:cNvSpPr txBox="1"/>
      </xdr:nvSpPr>
      <xdr:spPr>
        <a:xfrm>
          <a:off x="4124960" y="62640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38463</xdr:rowOff>
    </xdr:from>
    <xdr:to>
      <xdr:col>24</xdr:col>
      <xdr:colOff>114300</xdr:colOff>
      <xdr:row>38</xdr:row>
      <xdr:rowOff>140063</xdr:rowOff>
    </xdr:to>
    <xdr:sp macro="" textlink="">
      <xdr:nvSpPr>
        <xdr:cNvPr id="63" name="フローチャート: 判断 62">
          <a:extLst>
            <a:ext uri="{FF2B5EF4-FFF2-40B4-BE49-F238E27FC236}">
              <a16:creationId xmlns:a16="http://schemas.microsoft.com/office/drawing/2014/main" id="{8A93CE82-1E75-4F7A-AC4A-F5AF699C6679}"/>
            </a:ext>
          </a:extLst>
        </xdr:cNvPr>
        <xdr:cNvSpPr/>
      </xdr:nvSpPr>
      <xdr:spPr>
        <a:xfrm>
          <a:off x="4036060" y="6408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2540</xdr:rowOff>
    </xdr:from>
    <xdr:to>
      <xdr:col>20</xdr:col>
      <xdr:colOff>38100</xdr:colOff>
      <xdr:row>38</xdr:row>
      <xdr:rowOff>104140</xdr:rowOff>
    </xdr:to>
    <xdr:sp macro="" textlink="">
      <xdr:nvSpPr>
        <xdr:cNvPr id="64" name="フローチャート: 判断 63">
          <a:extLst>
            <a:ext uri="{FF2B5EF4-FFF2-40B4-BE49-F238E27FC236}">
              <a16:creationId xmlns:a16="http://schemas.microsoft.com/office/drawing/2014/main" id="{BEC182EC-3336-4245-AAD7-D90C07407CE9}"/>
            </a:ext>
          </a:extLst>
        </xdr:cNvPr>
        <xdr:cNvSpPr/>
      </xdr:nvSpPr>
      <xdr:spPr>
        <a:xfrm>
          <a:off x="3312160" y="637286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23767</xdr:rowOff>
    </xdr:from>
    <xdr:to>
      <xdr:col>15</xdr:col>
      <xdr:colOff>101600</xdr:colOff>
      <xdr:row>38</xdr:row>
      <xdr:rowOff>125367</xdr:rowOff>
    </xdr:to>
    <xdr:sp macro="" textlink="">
      <xdr:nvSpPr>
        <xdr:cNvPr id="65" name="フローチャート: 判断 64">
          <a:extLst>
            <a:ext uri="{FF2B5EF4-FFF2-40B4-BE49-F238E27FC236}">
              <a16:creationId xmlns:a16="http://schemas.microsoft.com/office/drawing/2014/main" id="{43DE14AD-9C7D-45E1-91E7-6058CDDD9033}"/>
            </a:ext>
          </a:extLst>
        </xdr:cNvPr>
        <xdr:cNvSpPr/>
      </xdr:nvSpPr>
      <xdr:spPr>
        <a:xfrm>
          <a:off x="2514600" y="6394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9EFD187D-4358-40DD-BDA7-688CD5E2A908}"/>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1B559293-021E-49FC-B40A-E994FFC4C412}"/>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15BC263C-37CF-4F16-8385-3C039162C03D}"/>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2988142C-08B5-4255-BEC9-F7E5938C3770}"/>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88B9FE95-1464-4E72-86C6-2F88904E98D8}"/>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77651</xdr:rowOff>
    </xdr:from>
    <xdr:to>
      <xdr:col>24</xdr:col>
      <xdr:colOff>114300</xdr:colOff>
      <xdr:row>41</xdr:row>
      <xdr:rowOff>7801</xdr:rowOff>
    </xdr:to>
    <xdr:sp macro="" textlink="">
      <xdr:nvSpPr>
        <xdr:cNvPr id="71" name="楕円 70">
          <a:extLst>
            <a:ext uri="{FF2B5EF4-FFF2-40B4-BE49-F238E27FC236}">
              <a16:creationId xmlns:a16="http://schemas.microsoft.com/office/drawing/2014/main" id="{BB7E906F-B348-403E-AD01-B9B087BC38C1}"/>
            </a:ext>
          </a:extLst>
        </xdr:cNvPr>
        <xdr:cNvSpPr/>
      </xdr:nvSpPr>
      <xdr:spPr>
        <a:xfrm>
          <a:off x="4036060" y="678325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56078</xdr:rowOff>
    </xdr:from>
    <xdr:ext cx="405111" cy="259045"/>
    <xdr:sp macro="" textlink="">
      <xdr:nvSpPr>
        <xdr:cNvPr id="72" name="【図書館】&#10;有形固定資産減価償却率該当値テキスト">
          <a:extLst>
            <a:ext uri="{FF2B5EF4-FFF2-40B4-BE49-F238E27FC236}">
              <a16:creationId xmlns:a16="http://schemas.microsoft.com/office/drawing/2014/main" id="{03EA09C2-F9F1-4571-911E-A446FA7A0EAD}"/>
            </a:ext>
          </a:extLst>
        </xdr:cNvPr>
        <xdr:cNvSpPr txBox="1"/>
      </xdr:nvSpPr>
      <xdr:spPr>
        <a:xfrm>
          <a:off x="4124960" y="6761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121738</xdr:rowOff>
    </xdr:from>
    <xdr:to>
      <xdr:col>20</xdr:col>
      <xdr:colOff>38100</xdr:colOff>
      <xdr:row>41</xdr:row>
      <xdr:rowOff>51888</xdr:rowOff>
    </xdr:to>
    <xdr:sp macro="" textlink="">
      <xdr:nvSpPr>
        <xdr:cNvPr id="73" name="楕円 72">
          <a:extLst>
            <a:ext uri="{FF2B5EF4-FFF2-40B4-BE49-F238E27FC236}">
              <a16:creationId xmlns:a16="http://schemas.microsoft.com/office/drawing/2014/main" id="{04995298-B146-48B3-94DB-32CFDAF04A09}"/>
            </a:ext>
          </a:extLst>
        </xdr:cNvPr>
        <xdr:cNvSpPr/>
      </xdr:nvSpPr>
      <xdr:spPr>
        <a:xfrm>
          <a:off x="3312160" y="682733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128451</xdr:rowOff>
    </xdr:from>
    <xdr:to>
      <xdr:col>24</xdr:col>
      <xdr:colOff>63500</xdr:colOff>
      <xdr:row>41</xdr:row>
      <xdr:rowOff>1088</xdr:rowOff>
    </xdr:to>
    <xdr:cxnSp macro="">
      <xdr:nvCxnSpPr>
        <xdr:cNvPr id="74" name="直線コネクタ 73">
          <a:extLst>
            <a:ext uri="{FF2B5EF4-FFF2-40B4-BE49-F238E27FC236}">
              <a16:creationId xmlns:a16="http://schemas.microsoft.com/office/drawing/2014/main" id="{ACF5F211-399D-47B5-88D5-476C3D6F14EE}"/>
            </a:ext>
          </a:extLst>
        </xdr:cNvPr>
        <xdr:cNvCxnSpPr/>
      </xdr:nvCxnSpPr>
      <xdr:spPr>
        <a:xfrm flipV="1">
          <a:off x="3355340" y="6834051"/>
          <a:ext cx="731520" cy="40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165826</xdr:rowOff>
    </xdr:from>
    <xdr:to>
      <xdr:col>15</xdr:col>
      <xdr:colOff>101600</xdr:colOff>
      <xdr:row>41</xdr:row>
      <xdr:rowOff>95976</xdr:rowOff>
    </xdr:to>
    <xdr:sp macro="" textlink="">
      <xdr:nvSpPr>
        <xdr:cNvPr id="75" name="楕円 74">
          <a:extLst>
            <a:ext uri="{FF2B5EF4-FFF2-40B4-BE49-F238E27FC236}">
              <a16:creationId xmlns:a16="http://schemas.microsoft.com/office/drawing/2014/main" id="{CE99FC8A-2071-4085-A1CB-6B3D6778919E}"/>
            </a:ext>
          </a:extLst>
        </xdr:cNvPr>
        <xdr:cNvSpPr/>
      </xdr:nvSpPr>
      <xdr:spPr>
        <a:xfrm>
          <a:off x="2514600" y="687142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1088</xdr:rowOff>
    </xdr:from>
    <xdr:to>
      <xdr:col>19</xdr:col>
      <xdr:colOff>177800</xdr:colOff>
      <xdr:row>41</xdr:row>
      <xdr:rowOff>45176</xdr:rowOff>
    </xdr:to>
    <xdr:cxnSp macro="">
      <xdr:nvCxnSpPr>
        <xdr:cNvPr id="76" name="直線コネクタ 75">
          <a:extLst>
            <a:ext uri="{FF2B5EF4-FFF2-40B4-BE49-F238E27FC236}">
              <a16:creationId xmlns:a16="http://schemas.microsoft.com/office/drawing/2014/main" id="{23C7F4A3-1BD0-471A-8602-B446B97F5EBB}"/>
            </a:ext>
          </a:extLst>
        </xdr:cNvPr>
        <xdr:cNvCxnSpPr/>
      </xdr:nvCxnSpPr>
      <xdr:spPr>
        <a:xfrm flipV="1">
          <a:off x="2565400" y="6874328"/>
          <a:ext cx="78994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120667</xdr:rowOff>
    </xdr:from>
    <xdr:ext cx="405111" cy="259045"/>
    <xdr:sp macro="" textlink="">
      <xdr:nvSpPr>
        <xdr:cNvPr id="77" name="n_1aveValue【図書館】&#10;有形固定資産減価償却率">
          <a:extLst>
            <a:ext uri="{FF2B5EF4-FFF2-40B4-BE49-F238E27FC236}">
              <a16:creationId xmlns:a16="http://schemas.microsoft.com/office/drawing/2014/main" id="{E3A50AC4-B7F7-4E3E-8E81-94536C4BC4AF}"/>
            </a:ext>
          </a:extLst>
        </xdr:cNvPr>
        <xdr:cNvSpPr txBox="1"/>
      </xdr:nvSpPr>
      <xdr:spPr>
        <a:xfrm>
          <a:off x="3170564"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141894</xdr:rowOff>
    </xdr:from>
    <xdr:ext cx="405111" cy="259045"/>
    <xdr:sp macro="" textlink="">
      <xdr:nvSpPr>
        <xdr:cNvPr id="78" name="n_2aveValue【図書館】&#10;有形固定資産減価償却率">
          <a:extLst>
            <a:ext uri="{FF2B5EF4-FFF2-40B4-BE49-F238E27FC236}">
              <a16:creationId xmlns:a16="http://schemas.microsoft.com/office/drawing/2014/main" id="{99DA79EC-A172-4764-89F0-A61C3B6F6282}"/>
            </a:ext>
          </a:extLst>
        </xdr:cNvPr>
        <xdr:cNvSpPr txBox="1"/>
      </xdr:nvSpPr>
      <xdr:spPr>
        <a:xfrm>
          <a:off x="2385704" y="617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43015</xdr:rowOff>
    </xdr:from>
    <xdr:ext cx="405111" cy="259045"/>
    <xdr:sp macro="" textlink="">
      <xdr:nvSpPr>
        <xdr:cNvPr id="79" name="n_1mainValue【図書館】&#10;有形固定資産減価償却率">
          <a:extLst>
            <a:ext uri="{FF2B5EF4-FFF2-40B4-BE49-F238E27FC236}">
              <a16:creationId xmlns:a16="http://schemas.microsoft.com/office/drawing/2014/main" id="{4F39F9A0-8C5D-455C-ABA7-E7673CE487D8}"/>
            </a:ext>
          </a:extLst>
        </xdr:cNvPr>
        <xdr:cNvSpPr txBox="1"/>
      </xdr:nvSpPr>
      <xdr:spPr>
        <a:xfrm>
          <a:off x="3170564" y="6916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87103</xdr:rowOff>
    </xdr:from>
    <xdr:ext cx="405111" cy="259045"/>
    <xdr:sp macro="" textlink="">
      <xdr:nvSpPr>
        <xdr:cNvPr id="80" name="n_2mainValue【図書館】&#10;有形固定資産減価償却率">
          <a:extLst>
            <a:ext uri="{FF2B5EF4-FFF2-40B4-BE49-F238E27FC236}">
              <a16:creationId xmlns:a16="http://schemas.microsoft.com/office/drawing/2014/main" id="{08879F18-09F8-4F48-B01E-F4BA4CB8F88B}"/>
            </a:ext>
          </a:extLst>
        </xdr:cNvPr>
        <xdr:cNvSpPr txBox="1"/>
      </xdr:nvSpPr>
      <xdr:spPr>
        <a:xfrm>
          <a:off x="2385704" y="6960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a:extLst>
            <a:ext uri="{FF2B5EF4-FFF2-40B4-BE49-F238E27FC236}">
              <a16:creationId xmlns:a16="http://schemas.microsoft.com/office/drawing/2014/main" id="{F723589B-9D5D-4DFD-97F8-AEBCEC6BD109}"/>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a:extLst>
            <a:ext uri="{FF2B5EF4-FFF2-40B4-BE49-F238E27FC236}">
              <a16:creationId xmlns:a16="http://schemas.microsoft.com/office/drawing/2014/main" id="{3AFE319F-DA3B-4E3E-B984-B1B78CEBBC11}"/>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a:extLst>
            <a:ext uri="{FF2B5EF4-FFF2-40B4-BE49-F238E27FC236}">
              <a16:creationId xmlns:a16="http://schemas.microsoft.com/office/drawing/2014/main" id="{10C86591-5B9C-4821-BE45-35B8EFC60459}"/>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a:extLst>
            <a:ext uri="{FF2B5EF4-FFF2-40B4-BE49-F238E27FC236}">
              <a16:creationId xmlns:a16="http://schemas.microsoft.com/office/drawing/2014/main" id="{23F7AE62-E0F7-459A-9CBE-20525BF4118A}"/>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a:extLst>
            <a:ext uri="{FF2B5EF4-FFF2-40B4-BE49-F238E27FC236}">
              <a16:creationId xmlns:a16="http://schemas.microsoft.com/office/drawing/2014/main" id="{58B0D5EA-0466-4196-A5C1-5D5B95DD7958}"/>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a:extLst>
            <a:ext uri="{FF2B5EF4-FFF2-40B4-BE49-F238E27FC236}">
              <a16:creationId xmlns:a16="http://schemas.microsoft.com/office/drawing/2014/main" id="{3F49740C-D624-4705-BB65-743869A832B2}"/>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a:extLst>
            <a:ext uri="{FF2B5EF4-FFF2-40B4-BE49-F238E27FC236}">
              <a16:creationId xmlns:a16="http://schemas.microsoft.com/office/drawing/2014/main" id="{648C544A-E6EC-4FD9-95DA-845570500B38}"/>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a:extLst>
            <a:ext uri="{FF2B5EF4-FFF2-40B4-BE49-F238E27FC236}">
              <a16:creationId xmlns:a16="http://schemas.microsoft.com/office/drawing/2014/main" id="{C359CA91-D413-4858-9AD5-137D7633E435}"/>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a:extLst>
            <a:ext uri="{FF2B5EF4-FFF2-40B4-BE49-F238E27FC236}">
              <a16:creationId xmlns:a16="http://schemas.microsoft.com/office/drawing/2014/main" id="{DAF73A91-2B5D-43AF-ABD6-86313B73141C}"/>
            </a:ext>
          </a:extLst>
        </xdr:cNvPr>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a:extLst>
            <a:ext uri="{FF2B5EF4-FFF2-40B4-BE49-F238E27FC236}">
              <a16:creationId xmlns:a16="http://schemas.microsoft.com/office/drawing/2014/main" id="{82DA9D4A-551D-4340-835E-782E415FD7E3}"/>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1" name="直線コネクタ 90">
          <a:extLst>
            <a:ext uri="{FF2B5EF4-FFF2-40B4-BE49-F238E27FC236}">
              <a16:creationId xmlns:a16="http://schemas.microsoft.com/office/drawing/2014/main" id="{D9BA9727-69A9-4A23-9C1B-7B63AD60DC86}"/>
            </a:ext>
          </a:extLst>
        </xdr:cNvPr>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2" name="テキスト ボックス 91">
          <a:extLst>
            <a:ext uri="{FF2B5EF4-FFF2-40B4-BE49-F238E27FC236}">
              <a16:creationId xmlns:a16="http://schemas.microsoft.com/office/drawing/2014/main" id="{D04DEEE8-FE08-440C-BD46-8FF5B5855B71}"/>
            </a:ext>
          </a:extLst>
        </xdr:cNvPr>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3" name="直線コネクタ 92">
          <a:extLst>
            <a:ext uri="{FF2B5EF4-FFF2-40B4-BE49-F238E27FC236}">
              <a16:creationId xmlns:a16="http://schemas.microsoft.com/office/drawing/2014/main" id="{FDECC2C9-21FC-415E-BFEF-F536C21253B8}"/>
            </a:ext>
          </a:extLst>
        </xdr:cNvPr>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4" name="テキスト ボックス 93">
          <a:extLst>
            <a:ext uri="{FF2B5EF4-FFF2-40B4-BE49-F238E27FC236}">
              <a16:creationId xmlns:a16="http://schemas.microsoft.com/office/drawing/2014/main" id="{51222922-9E70-4ABC-B95A-1D15D1A55F6C}"/>
            </a:ext>
          </a:extLst>
        </xdr:cNvPr>
        <xdr:cNvSpPr txBox="1"/>
      </xdr:nvSpPr>
      <xdr:spPr>
        <a:xfrm>
          <a:off x="540530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5" name="直線コネクタ 94">
          <a:extLst>
            <a:ext uri="{FF2B5EF4-FFF2-40B4-BE49-F238E27FC236}">
              <a16:creationId xmlns:a16="http://schemas.microsoft.com/office/drawing/2014/main" id="{7EEEF07C-CEF7-47CF-888A-F15EA3EBC1EC}"/>
            </a:ext>
          </a:extLst>
        </xdr:cNvPr>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6" name="テキスト ボックス 95">
          <a:extLst>
            <a:ext uri="{FF2B5EF4-FFF2-40B4-BE49-F238E27FC236}">
              <a16:creationId xmlns:a16="http://schemas.microsoft.com/office/drawing/2014/main" id="{5B74E258-C156-491C-8F3E-13D84B5AD72A}"/>
            </a:ext>
          </a:extLst>
        </xdr:cNvPr>
        <xdr:cNvSpPr txBox="1"/>
      </xdr:nvSpPr>
      <xdr:spPr>
        <a:xfrm>
          <a:off x="540530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7" name="直線コネクタ 96">
          <a:extLst>
            <a:ext uri="{FF2B5EF4-FFF2-40B4-BE49-F238E27FC236}">
              <a16:creationId xmlns:a16="http://schemas.microsoft.com/office/drawing/2014/main" id="{F70B8E7F-2C8A-4B4F-A5F5-82EE508F2D75}"/>
            </a:ext>
          </a:extLst>
        </xdr:cNvPr>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8" name="テキスト ボックス 97">
          <a:extLst>
            <a:ext uri="{FF2B5EF4-FFF2-40B4-BE49-F238E27FC236}">
              <a16:creationId xmlns:a16="http://schemas.microsoft.com/office/drawing/2014/main" id="{B5C06318-122A-4CEC-9940-FECD87C84FC4}"/>
            </a:ext>
          </a:extLst>
        </xdr:cNvPr>
        <xdr:cNvSpPr txBox="1"/>
      </xdr:nvSpPr>
      <xdr:spPr>
        <a:xfrm>
          <a:off x="540530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9" name="直線コネクタ 98">
          <a:extLst>
            <a:ext uri="{FF2B5EF4-FFF2-40B4-BE49-F238E27FC236}">
              <a16:creationId xmlns:a16="http://schemas.microsoft.com/office/drawing/2014/main" id="{6752348D-C79D-4A9F-9B83-9FB37FC3321C}"/>
            </a:ext>
          </a:extLst>
        </xdr:cNvPr>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0" name="テキスト ボックス 99">
          <a:extLst>
            <a:ext uri="{FF2B5EF4-FFF2-40B4-BE49-F238E27FC236}">
              <a16:creationId xmlns:a16="http://schemas.microsoft.com/office/drawing/2014/main" id="{5918D963-84CD-479A-A911-F9BAB3FA745D}"/>
            </a:ext>
          </a:extLst>
        </xdr:cNvPr>
        <xdr:cNvSpPr txBox="1"/>
      </xdr:nvSpPr>
      <xdr:spPr>
        <a:xfrm>
          <a:off x="54053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a:extLst>
            <a:ext uri="{FF2B5EF4-FFF2-40B4-BE49-F238E27FC236}">
              <a16:creationId xmlns:a16="http://schemas.microsoft.com/office/drawing/2014/main" id="{2733B4F5-431B-4E99-92C5-02B7DF1B71D3}"/>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2" name="テキスト ボックス 101">
          <a:extLst>
            <a:ext uri="{FF2B5EF4-FFF2-40B4-BE49-F238E27FC236}">
              <a16:creationId xmlns:a16="http://schemas.microsoft.com/office/drawing/2014/main" id="{5435368D-3F23-4DBD-AD43-5CE81B68358A}"/>
            </a:ext>
          </a:extLst>
        </xdr:cNvPr>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図書館】&#10;一人当たり面積グラフ枠">
          <a:extLst>
            <a:ext uri="{FF2B5EF4-FFF2-40B4-BE49-F238E27FC236}">
              <a16:creationId xmlns:a16="http://schemas.microsoft.com/office/drawing/2014/main" id="{41053018-F1FA-4C0F-9484-37C4AB4FD4FE}"/>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0</xdr:rowOff>
    </xdr:from>
    <xdr:to>
      <xdr:col>54</xdr:col>
      <xdr:colOff>189865</xdr:colOff>
      <xdr:row>41</xdr:row>
      <xdr:rowOff>38100</xdr:rowOff>
    </xdr:to>
    <xdr:cxnSp macro="">
      <xdr:nvCxnSpPr>
        <xdr:cNvPr id="104" name="直線コネクタ 103">
          <a:extLst>
            <a:ext uri="{FF2B5EF4-FFF2-40B4-BE49-F238E27FC236}">
              <a16:creationId xmlns:a16="http://schemas.microsoft.com/office/drawing/2014/main" id="{A4E216FC-B1AB-4DB7-A537-BBE89D8A5D75}"/>
            </a:ext>
          </a:extLst>
        </xdr:cNvPr>
        <xdr:cNvCxnSpPr/>
      </xdr:nvCxnSpPr>
      <xdr:spPr>
        <a:xfrm flipV="1">
          <a:off x="9219565" y="553212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41927</xdr:rowOff>
    </xdr:from>
    <xdr:ext cx="469744" cy="259045"/>
    <xdr:sp macro="" textlink="">
      <xdr:nvSpPr>
        <xdr:cNvPr id="105" name="【図書館】&#10;一人当たり面積最小値テキスト">
          <a:extLst>
            <a:ext uri="{FF2B5EF4-FFF2-40B4-BE49-F238E27FC236}">
              <a16:creationId xmlns:a16="http://schemas.microsoft.com/office/drawing/2014/main" id="{56E9090F-70B3-4D3D-ABDF-7E835E9A0CD2}"/>
            </a:ext>
          </a:extLst>
        </xdr:cNvPr>
        <xdr:cNvSpPr txBox="1"/>
      </xdr:nvSpPr>
      <xdr:spPr>
        <a:xfrm>
          <a:off x="9258300" y="691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38100</xdr:rowOff>
    </xdr:from>
    <xdr:to>
      <xdr:col>55</xdr:col>
      <xdr:colOff>88900</xdr:colOff>
      <xdr:row>41</xdr:row>
      <xdr:rowOff>38100</xdr:rowOff>
    </xdr:to>
    <xdr:cxnSp macro="">
      <xdr:nvCxnSpPr>
        <xdr:cNvPr id="106" name="直線コネクタ 105">
          <a:extLst>
            <a:ext uri="{FF2B5EF4-FFF2-40B4-BE49-F238E27FC236}">
              <a16:creationId xmlns:a16="http://schemas.microsoft.com/office/drawing/2014/main" id="{8A6DCC93-600A-41DD-9963-CDDE1F4C6DB7}"/>
            </a:ext>
          </a:extLst>
        </xdr:cNvPr>
        <xdr:cNvCxnSpPr/>
      </xdr:nvCxnSpPr>
      <xdr:spPr>
        <a:xfrm>
          <a:off x="9154160" y="6911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118127</xdr:rowOff>
    </xdr:from>
    <xdr:ext cx="469744" cy="259045"/>
    <xdr:sp macro="" textlink="">
      <xdr:nvSpPr>
        <xdr:cNvPr id="107" name="【図書館】&#10;一人当たり面積最大値テキスト">
          <a:extLst>
            <a:ext uri="{FF2B5EF4-FFF2-40B4-BE49-F238E27FC236}">
              <a16:creationId xmlns:a16="http://schemas.microsoft.com/office/drawing/2014/main" id="{E9565BFC-A490-4AC1-88EB-1914BEBCEA31}"/>
            </a:ext>
          </a:extLst>
        </xdr:cNvPr>
        <xdr:cNvSpPr txBox="1"/>
      </xdr:nvSpPr>
      <xdr:spPr>
        <a:xfrm>
          <a:off x="9258300" y="5314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0</xdr:rowOff>
    </xdr:from>
    <xdr:to>
      <xdr:col>55</xdr:col>
      <xdr:colOff>88900</xdr:colOff>
      <xdr:row>33</xdr:row>
      <xdr:rowOff>0</xdr:rowOff>
    </xdr:to>
    <xdr:cxnSp macro="">
      <xdr:nvCxnSpPr>
        <xdr:cNvPr id="108" name="直線コネクタ 107">
          <a:extLst>
            <a:ext uri="{FF2B5EF4-FFF2-40B4-BE49-F238E27FC236}">
              <a16:creationId xmlns:a16="http://schemas.microsoft.com/office/drawing/2014/main" id="{E6124E16-9CF1-494A-98AC-D55E79313A6B}"/>
            </a:ext>
          </a:extLst>
        </xdr:cNvPr>
        <xdr:cNvCxnSpPr/>
      </xdr:nvCxnSpPr>
      <xdr:spPr>
        <a:xfrm>
          <a:off x="9154160" y="55321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22877</xdr:rowOff>
    </xdr:from>
    <xdr:ext cx="469744" cy="259045"/>
    <xdr:sp macro="" textlink="">
      <xdr:nvSpPr>
        <xdr:cNvPr id="109" name="【図書館】&#10;一人当たり面積平均値テキスト">
          <a:extLst>
            <a:ext uri="{FF2B5EF4-FFF2-40B4-BE49-F238E27FC236}">
              <a16:creationId xmlns:a16="http://schemas.microsoft.com/office/drawing/2014/main" id="{5A1C22DA-ABAA-4638-9EC8-D36638E09C40}"/>
            </a:ext>
          </a:extLst>
        </xdr:cNvPr>
        <xdr:cNvSpPr txBox="1"/>
      </xdr:nvSpPr>
      <xdr:spPr>
        <a:xfrm>
          <a:off x="9258300" y="62255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44450</xdr:rowOff>
    </xdr:from>
    <xdr:to>
      <xdr:col>55</xdr:col>
      <xdr:colOff>50800</xdr:colOff>
      <xdr:row>37</xdr:row>
      <xdr:rowOff>146050</xdr:rowOff>
    </xdr:to>
    <xdr:sp macro="" textlink="">
      <xdr:nvSpPr>
        <xdr:cNvPr id="110" name="フローチャート: 判断 109">
          <a:extLst>
            <a:ext uri="{FF2B5EF4-FFF2-40B4-BE49-F238E27FC236}">
              <a16:creationId xmlns:a16="http://schemas.microsoft.com/office/drawing/2014/main" id="{01677458-4CFC-48AE-93B8-68F48A788B55}"/>
            </a:ext>
          </a:extLst>
        </xdr:cNvPr>
        <xdr:cNvSpPr/>
      </xdr:nvSpPr>
      <xdr:spPr>
        <a:xfrm>
          <a:off x="9192260" y="62471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82550</xdr:rowOff>
    </xdr:from>
    <xdr:to>
      <xdr:col>50</xdr:col>
      <xdr:colOff>165100</xdr:colOff>
      <xdr:row>38</xdr:row>
      <xdr:rowOff>12700</xdr:rowOff>
    </xdr:to>
    <xdr:sp macro="" textlink="">
      <xdr:nvSpPr>
        <xdr:cNvPr id="111" name="フローチャート: 判断 110">
          <a:extLst>
            <a:ext uri="{FF2B5EF4-FFF2-40B4-BE49-F238E27FC236}">
              <a16:creationId xmlns:a16="http://schemas.microsoft.com/office/drawing/2014/main" id="{FF88B145-419B-406B-90E5-A6691726E914}"/>
            </a:ext>
          </a:extLst>
        </xdr:cNvPr>
        <xdr:cNvSpPr/>
      </xdr:nvSpPr>
      <xdr:spPr>
        <a:xfrm>
          <a:off x="8445500" y="62852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82550</xdr:rowOff>
    </xdr:from>
    <xdr:to>
      <xdr:col>46</xdr:col>
      <xdr:colOff>38100</xdr:colOff>
      <xdr:row>38</xdr:row>
      <xdr:rowOff>12700</xdr:rowOff>
    </xdr:to>
    <xdr:sp macro="" textlink="">
      <xdr:nvSpPr>
        <xdr:cNvPr id="112" name="フローチャート: 判断 111">
          <a:extLst>
            <a:ext uri="{FF2B5EF4-FFF2-40B4-BE49-F238E27FC236}">
              <a16:creationId xmlns:a16="http://schemas.microsoft.com/office/drawing/2014/main" id="{A106A964-81FD-4EAC-8E56-282EB77AB520}"/>
            </a:ext>
          </a:extLst>
        </xdr:cNvPr>
        <xdr:cNvSpPr/>
      </xdr:nvSpPr>
      <xdr:spPr>
        <a:xfrm>
          <a:off x="7670800" y="62852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B786513A-5863-48D8-A531-FC50D7E81A8D}"/>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926FFCB5-5FD6-47A6-88CE-62E15ACD8D82}"/>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7666EC00-AB99-4EA6-9F4A-DC49C9D7A783}"/>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8976EA45-5D20-4C95-B9D1-CC2DD069C15B}"/>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1426ED2C-DCE7-4B5A-AD01-A31304CA8789}"/>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120650</xdr:rowOff>
    </xdr:from>
    <xdr:to>
      <xdr:col>55</xdr:col>
      <xdr:colOff>50800</xdr:colOff>
      <xdr:row>36</xdr:row>
      <xdr:rowOff>50800</xdr:rowOff>
    </xdr:to>
    <xdr:sp macro="" textlink="">
      <xdr:nvSpPr>
        <xdr:cNvPr id="118" name="楕円 117">
          <a:extLst>
            <a:ext uri="{FF2B5EF4-FFF2-40B4-BE49-F238E27FC236}">
              <a16:creationId xmlns:a16="http://schemas.microsoft.com/office/drawing/2014/main" id="{CD5FA907-2A57-455B-BC64-FA12EE88DD74}"/>
            </a:ext>
          </a:extLst>
        </xdr:cNvPr>
        <xdr:cNvSpPr/>
      </xdr:nvSpPr>
      <xdr:spPr>
        <a:xfrm>
          <a:off x="9192260" y="59880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143527</xdr:rowOff>
    </xdr:from>
    <xdr:ext cx="469744" cy="259045"/>
    <xdr:sp macro="" textlink="">
      <xdr:nvSpPr>
        <xdr:cNvPr id="119" name="【図書館】&#10;一人当たり面積該当値テキスト">
          <a:extLst>
            <a:ext uri="{FF2B5EF4-FFF2-40B4-BE49-F238E27FC236}">
              <a16:creationId xmlns:a16="http://schemas.microsoft.com/office/drawing/2014/main" id="{6EF64028-1698-4DAD-A1D6-E74BD0D223A1}"/>
            </a:ext>
          </a:extLst>
        </xdr:cNvPr>
        <xdr:cNvSpPr txBox="1"/>
      </xdr:nvSpPr>
      <xdr:spPr>
        <a:xfrm>
          <a:off x="9258300" y="584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139700</xdr:rowOff>
    </xdr:from>
    <xdr:to>
      <xdr:col>50</xdr:col>
      <xdr:colOff>165100</xdr:colOff>
      <xdr:row>36</xdr:row>
      <xdr:rowOff>69850</xdr:rowOff>
    </xdr:to>
    <xdr:sp macro="" textlink="">
      <xdr:nvSpPr>
        <xdr:cNvPr id="120" name="楕円 119">
          <a:extLst>
            <a:ext uri="{FF2B5EF4-FFF2-40B4-BE49-F238E27FC236}">
              <a16:creationId xmlns:a16="http://schemas.microsoft.com/office/drawing/2014/main" id="{14CF45E7-FA43-4542-B3EE-CA466EDECF4F}"/>
            </a:ext>
          </a:extLst>
        </xdr:cNvPr>
        <xdr:cNvSpPr/>
      </xdr:nvSpPr>
      <xdr:spPr>
        <a:xfrm>
          <a:off x="8445500" y="60071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0</xdr:rowOff>
    </xdr:from>
    <xdr:to>
      <xdr:col>55</xdr:col>
      <xdr:colOff>0</xdr:colOff>
      <xdr:row>36</xdr:row>
      <xdr:rowOff>19050</xdr:rowOff>
    </xdr:to>
    <xdr:cxnSp macro="">
      <xdr:nvCxnSpPr>
        <xdr:cNvPr id="121" name="直線コネクタ 120">
          <a:extLst>
            <a:ext uri="{FF2B5EF4-FFF2-40B4-BE49-F238E27FC236}">
              <a16:creationId xmlns:a16="http://schemas.microsoft.com/office/drawing/2014/main" id="{C5C511A1-6A5A-4C07-952F-272F31F44AF7}"/>
            </a:ext>
          </a:extLst>
        </xdr:cNvPr>
        <xdr:cNvCxnSpPr/>
      </xdr:nvCxnSpPr>
      <xdr:spPr>
        <a:xfrm flipV="1">
          <a:off x="8496300" y="6035040"/>
          <a:ext cx="7239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139700</xdr:rowOff>
    </xdr:from>
    <xdr:to>
      <xdr:col>46</xdr:col>
      <xdr:colOff>38100</xdr:colOff>
      <xdr:row>36</xdr:row>
      <xdr:rowOff>69850</xdr:rowOff>
    </xdr:to>
    <xdr:sp macro="" textlink="">
      <xdr:nvSpPr>
        <xdr:cNvPr id="122" name="楕円 121">
          <a:extLst>
            <a:ext uri="{FF2B5EF4-FFF2-40B4-BE49-F238E27FC236}">
              <a16:creationId xmlns:a16="http://schemas.microsoft.com/office/drawing/2014/main" id="{A3E9C645-74E7-422B-B115-79F34E0D7807}"/>
            </a:ext>
          </a:extLst>
        </xdr:cNvPr>
        <xdr:cNvSpPr/>
      </xdr:nvSpPr>
      <xdr:spPr>
        <a:xfrm>
          <a:off x="7670800" y="60071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19050</xdr:rowOff>
    </xdr:from>
    <xdr:to>
      <xdr:col>50</xdr:col>
      <xdr:colOff>114300</xdr:colOff>
      <xdr:row>36</xdr:row>
      <xdr:rowOff>19050</xdr:rowOff>
    </xdr:to>
    <xdr:cxnSp macro="">
      <xdr:nvCxnSpPr>
        <xdr:cNvPr id="123" name="直線コネクタ 122">
          <a:extLst>
            <a:ext uri="{FF2B5EF4-FFF2-40B4-BE49-F238E27FC236}">
              <a16:creationId xmlns:a16="http://schemas.microsoft.com/office/drawing/2014/main" id="{5D1747C2-437C-48AB-9F08-E70339D2E64A}"/>
            </a:ext>
          </a:extLst>
        </xdr:cNvPr>
        <xdr:cNvCxnSpPr/>
      </xdr:nvCxnSpPr>
      <xdr:spPr>
        <a:xfrm>
          <a:off x="7713980" y="605409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3827</xdr:rowOff>
    </xdr:from>
    <xdr:ext cx="469744" cy="259045"/>
    <xdr:sp macro="" textlink="">
      <xdr:nvSpPr>
        <xdr:cNvPr id="124" name="n_1aveValue【図書館】&#10;一人当たり面積">
          <a:extLst>
            <a:ext uri="{FF2B5EF4-FFF2-40B4-BE49-F238E27FC236}">
              <a16:creationId xmlns:a16="http://schemas.microsoft.com/office/drawing/2014/main" id="{8B986663-02EC-44A6-8D03-20635E295941}"/>
            </a:ext>
          </a:extLst>
        </xdr:cNvPr>
        <xdr:cNvSpPr txBox="1"/>
      </xdr:nvSpPr>
      <xdr:spPr>
        <a:xfrm>
          <a:off x="8271587" y="6374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3827</xdr:rowOff>
    </xdr:from>
    <xdr:ext cx="469744" cy="259045"/>
    <xdr:sp macro="" textlink="">
      <xdr:nvSpPr>
        <xdr:cNvPr id="125" name="n_2aveValue【図書館】&#10;一人当たり面積">
          <a:extLst>
            <a:ext uri="{FF2B5EF4-FFF2-40B4-BE49-F238E27FC236}">
              <a16:creationId xmlns:a16="http://schemas.microsoft.com/office/drawing/2014/main" id="{4801859F-B415-4AB6-B071-2ADFDC84160F}"/>
            </a:ext>
          </a:extLst>
        </xdr:cNvPr>
        <xdr:cNvSpPr txBox="1"/>
      </xdr:nvSpPr>
      <xdr:spPr>
        <a:xfrm>
          <a:off x="7509587" y="6374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34</xdr:row>
      <xdr:rowOff>86377</xdr:rowOff>
    </xdr:from>
    <xdr:ext cx="469744" cy="259045"/>
    <xdr:sp macro="" textlink="">
      <xdr:nvSpPr>
        <xdr:cNvPr id="126" name="n_1mainValue【図書館】&#10;一人当たり面積">
          <a:extLst>
            <a:ext uri="{FF2B5EF4-FFF2-40B4-BE49-F238E27FC236}">
              <a16:creationId xmlns:a16="http://schemas.microsoft.com/office/drawing/2014/main" id="{B3CF72BD-8A02-4201-B4FF-571DFE0E6D1C}"/>
            </a:ext>
          </a:extLst>
        </xdr:cNvPr>
        <xdr:cNvSpPr txBox="1"/>
      </xdr:nvSpPr>
      <xdr:spPr>
        <a:xfrm>
          <a:off x="8271587" y="578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34</xdr:row>
      <xdr:rowOff>86377</xdr:rowOff>
    </xdr:from>
    <xdr:ext cx="469744" cy="259045"/>
    <xdr:sp macro="" textlink="">
      <xdr:nvSpPr>
        <xdr:cNvPr id="127" name="n_2mainValue【図書館】&#10;一人当たり面積">
          <a:extLst>
            <a:ext uri="{FF2B5EF4-FFF2-40B4-BE49-F238E27FC236}">
              <a16:creationId xmlns:a16="http://schemas.microsoft.com/office/drawing/2014/main" id="{79FFDAE0-7C61-4796-A494-611509C02CCF}"/>
            </a:ext>
          </a:extLst>
        </xdr:cNvPr>
        <xdr:cNvSpPr txBox="1"/>
      </xdr:nvSpPr>
      <xdr:spPr>
        <a:xfrm>
          <a:off x="7509587" y="578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8" name="正方形/長方形 127">
          <a:extLst>
            <a:ext uri="{FF2B5EF4-FFF2-40B4-BE49-F238E27FC236}">
              <a16:creationId xmlns:a16="http://schemas.microsoft.com/office/drawing/2014/main" id="{0FDDA2CD-146A-426C-9291-0318E76BE85B}"/>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9" name="正方形/長方形 128">
          <a:extLst>
            <a:ext uri="{FF2B5EF4-FFF2-40B4-BE49-F238E27FC236}">
              <a16:creationId xmlns:a16="http://schemas.microsoft.com/office/drawing/2014/main" id="{70A3B683-F4CE-46BB-B703-F42BF9D305DE}"/>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0" name="正方形/長方形 129">
          <a:extLst>
            <a:ext uri="{FF2B5EF4-FFF2-40B4-BE49-F238E27FC236}">
              <a16:creationId xmlns:a16="http://schemas.microsoft.com/office/drawing/2014/main" id="{F77CDE8C-419B-4418-BE5E-B42F49858644}"/>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1" name="正方形/長方形 130">
          <a:extLst>
            <a:ext uri="{FF2B5EF4-FFF2-40B4-BE49-F238E27FC236}">
              <a16:creationId xmlns:a16="http://schemas.microsoft.com/office/drawing/2014/main" id="{2BFA9E1E-1A68-491A-A521-0AC3EA52506A}"/>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2" name="正方形/長方形 131">
          <a:extLst>
            <a:ext uri="{FF2B5EF4-FFF2-40B4-BE49-F238E27FC236}">
              <a16:creationId xmlns:a16="http://schemas.microsoft.com/office/drawing/2014/main" id="{38CFD37D-2E56-4C90-983E-9217C1A38699}"/>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3" name="正方形/長方形 132">
          <a:extLst>
            <a:ext uri="{FF2B5EF4-FFF2-40B4-BE49-F238E27FC236}">
              <a16:creationId xmlns:a16="http://schemas.microsoft.com/office/drawing/2014/main" id="{D1E77757-DCF6-45F3-8B9F-49E16B29E8C8}"/>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4" name="正方形/長方形 133">
          <a:extLst>
            <a:ext uri="{FF2B5EF4-FFF2-40B4-BE49-F238E27FC236}">
              <a16:creationId xmlns:a16="http://schemas.microsoft.com/office/drawing/2014/main" id="{47CC9B2B-C213-460D-8FC7-A0E54D73D149}"/>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5" name="正方形/長方形 134">
          <a:extLst>
            <a:ext uri="{FF2B5EF4-FFF2-40B4-BE49-F238E27FC236}">
              <a16:creationId xmlns:a16="http://schemas.microsoft.com/office/drawing/2014/main" id="{A25777CA-E3DD-4E34-B613-195273242782}"/>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6" name="テキスト ボックス 135">
          <a:extLst>
            <a:ext uri="{FF2B5EF4-FFF2-40B4-BE49-F238E27FC236}">
              <a16:creationId xmlns:a16="http://schemas.microsoft.com/office/drawing/2014/main" id="{69C63E73-E6F2-4572-9FF4-7AAB64EE5B85}"/>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7" name="直線コネクタ 136">
          <a:extLst>
            <a:ext uri="{FF2B5EF4-FFF2-40B4-BE49-F238E27FC236}">
              <a16:creationId xmlns:a16="http://schemas.microsoft.com/office/drawing/2014/main" id="{E2E02E28-A9C9-4EBF-9166-1E3428E15853}"/>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8" name="テキスト ボックス 137">
          <a:extLst>
            <a:ext uri="{FF2B5EF4-FFF2-40B4-BE49-F238E27FC236}">
              <a16:creationId xmlns:a16="http://schemas.microsoft.com/office/drawing/2014/main" id="{188926E0-9B5A-408E-8909-EA231862570D}"/>
            </a:ext>
          </a:extLst>
        </xdr:cNvPr>
        <xdr:cNvSpPr txBox="1"/>
      </xdr:nvSpPr>
      <xdr:spPr>
        <a:xfrm>
          <a:off x="377341" y="110401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9" name="直線コネクタ 138">
          <a:extLst>
            <a:ext uri="{FF2B5EF4-FFF2-40B4-BE49-F238E27FC236}">
              <a16:creationId xmlns:a16="http://schemas.microsoft.com/office/drawing/2014/main" id="{12BC80D7-C4FA-4CD1-9B6B-746BB8BDE3BB}"/>
            </a:ext>
          </a:extLst>
        </xdr:cNvPr>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0" name="テキスト ボックス 139">
          <a:extLst>
            <a:ext uri="{FF2B5EF4-FFF2-40B4-BE49-F238E27FC236}">
              <a16:creationId xmlns:a16="http://schemas.microsoft.com/office/drawing/2014/main" id="{C28E2C02-DF23-483A-9F43-624C7B2D9405}"/>
            </a:ext>
          </a:extLst>
        </xdr:cNvPr>
        <xdr:cNvSpPr txBox="1"/>
      </xdr:nvSpPr>
      <xdr:spPr>
        <a:xfrm>
          <a:off x="33608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1" name="直線コネクタ 140">
          <a:extLst>
            <a:ext uri="{FF2B5EF4-FFF2-40B4-BE49-F238E27FC236}">
              <a16:creationId xmlns:a16="http://schemas.microsoft.com/office/drawing/2014/main" id="{4603D4F1-B0D4-401B-B7F1-C3BB4BE05E8F}"/>
            </a:ext>
          </a:extLst>
        </xdr:cNvPr>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2" name="テキスト ボックス 141">
          <a:extLst>
            <a:ext uri="{FF2B5EF4-FFF2-40B4-BE49-F238E27FC236}">
              <a16:creationId xmlns:a16="http://schemas.microsoft.com/office/drawing/2014/main" id="{D342FF57-20EC-40AE-9ACE-776980ECEA2D}"/>
            </a:ext>
          </a:extLst>
        </xdr:cNvPr>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3" name="直線コネクタ 142">
          <a:extLst>
            <a:ext uri="{FF2B5EF4-FFF2-40B4-BE49-F238E27FC236}">
              <a16:creationId xmlns:a16="http://schemas.microsoft.com/office/drawing/2014/main" id="{41EAD13F-8686-4A9F-BB98-BFE36F1669EB}"/>
            </a:ext>
          </a:extLst>
        </xdr:cNvPr>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4" name="テキスト ボックス 143">
          <a:extLst>
            <a:ext uri="{FF2B5EF4-FFF2-40B4-BE49-F238E27FC236}">
              <a16:creationId xmlns:a16="http://schemas.microsoft.com/office/drawing/2014/main" id="{3CBA18F8-D33C-4CF2-9B2C-E350710172B5}"/>
            </a:ext>
          </a:extLst>
        </xdr:cNvPr>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5" name="直線コネクタ 144">
          <a:extLst>
            <a:ext uri="{FF2B5EF4-FFF2-40B4-BE49-F238E27FC236}">
              <a16:creationId xmlns:a16="http://schemas.microsoft.com/office/drawing/2014/main" id="{555BD35C-1FC1-45A3-AE79-395C19C4E302}"/>
            </a:ext>
          </a:extLst>
        </xdr:cNvPr>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6" name="テキスト ボックス 145">
          <a:extLst>
            <a:ext uri="{FF2B5EF4-FFF2-40B4-BE49-F238E27FC236}">
              <a16:creationId xmlns:a16="http://schemas.microsoft.com/office/drawing/2014/main" id="{54B1F56D-1CBF-47AC-BE0B-A6E2D4D54AFE}"/>
            </a:ext>
          </a:extLst>
        </xdr:cNvPr>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7" name="直線コネクタ 146">
          <a:extLst>
            <a:ext uri="{FF2B5EF4-FFF2-40B4-BE49-F238E27FC236}">
              <a16:creationId xmlns:a16="http://schemas.microsoft.com/office/drawing/2014/main" id="{D1177F1D-2F27-4D7E-90D2-DA0C67EF8C42}"/>
            </a:ext>
          </a:extLst>
        </xdr:cNvPr>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8" name="テキスト ボックス 147">
          <a:extLst>
            <a:ext uri="{FF2B5EF4-FFF2-40B4-BE49-F238E27FC236}">
              <a16:creationId xmlns:a16="http://schemas.microsoft.com/office/drawing/2014/main" id="{0D4BBB50-F7FC-4CBB-BD97-2710E85CBE27}"/>
            </a:ext>
          </a:extLst>
        </xdr:cNvPr>
        <xdr:cNvSpPr txBox="1"/>
      </xdr:nvSpPr>
      <xdr:spPr>
        <a:xfrm>
          <a:off x="27196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a:extLst>
            <a:ext uri="{FF2B5EF4-FFF2-40B4-BE49-F238E27FC236}">
              <a16:creationId xmlns:a16="http://schemas.microsoft.com/office/drawing/2014/main" id="{B562830B-2D7D-45EF-A9C7-8522238CFD90}"/>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0" name="テキスト ボックス 149">
          <a:extLst>
            <a:ext uri="{FF2B5EF4-FFF2-40B4-BE49-F238E27FC236}">
              <a16:creationId xmlns:a16="http://schemas.microsoft.com/office/drawing/2014/main" id="{564F298C-0B6E-4C31-9B98-871CF834656A}"/>
            </a:ext>
          </a:extLst>
        </xdr:cNvPr>
        <xdr:cNvSpPr txBox="1"/>
      </xdr:nvSpPr>
      <xdr:spPr>
        <a:xfrm>
          <a:off x="27196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体育館・プール】&#10;有形固定資産減価償却率グラフ枠">
          <a:extLst>
            <a:ext uri="{FF2B5EF4-FFF2-40B4-BE49-F238E27FC236}">
              <a16:creationId xmlns:a16="http://schemas.microsoft.com/office/drawing/2014/main" id="{E1B56A8E-6303-441B-9987-977D2103EF3D}"/>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89535</xdr:rowOff>
    </xdr:from>
    <xdr:to>
      <xdr:col>24</xdr:col>
      <xdr:colOff>62865</xdr:colOff>
      <xdr:row>64</xdr:row>
      <xdr:rowOff>110490</xdr:rowOff>
    </xdr:to>
    <xdr:cxnSp macro="">
      <xdr:nvCxnSpPr>
        <xdr:cNvPr id="152" name="直線コネクタ 151">
          <a:extLst>
            <a:ext uri="{FF2B5EF4-FFF2-40B4-BE49-F238E27FC236}">
              <a16:creationId xmlns:a16="http://schemas.microsoft.com/office/drawing/2014/main" id="{87C1F498-643F-4B24-BDAD-B8495DCDF58E}"/>
            </a:ext>
          </a:extLst>
        </xdr:cNvPr>
        <xdr:cNvCxnSpPr/>
      </xdr:nvCxnSpPr>
      <xdr:spPr>
        <a:xfrm flipV="1">
          <a:off x="4086225" y="9477375"/>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114317</xdr:rowOff>
    </xdr:from>
    <xdr:ext cx="405111" cy="259045"/>
    <xdr:sp macro="" textlink="">
      <xdr:nvSpPr>
        <xdr:cNvPr id="153" name="【体育館・プール】&#10;有形固定資産減価償却率最小値テキスト">
          <a:extLst>
            <a:ext uri="{FF2B5EF4-FFF2-40B4-BE49-F238E27FC236}">
              <a16:creationId xmlns:a16="http://schemas.microsoft.com/office/drawing/2014/main" id="{1F77E971-5254-499A-8E20-45B3CCB4CD08}"/>
            </a:ext>
          </a:extLst>
        </xdr:cNvPr>
        <xdr:cNvSpPr txBox="1"/>
      </xdr:nvSpPr>
      <xdr:spPr>
        <a:xfrm>
          <a:off x="4124960" y="1084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110490</xdr:rowOff>
    </xdr:from>
    <xdr:to>
      <xdr:col>24</xdr:col>
      <xdr:colOff>152400</xdr:colOff>
      <xdr:row>64</xdr:row>
      <xdr:rowOff>110490</xdr:rowOff>
    </xdr:to>
    <xdr:cxnSp macro="">
      <xdr:nvCxnSpPr>
        <xdr:cNvPr id="154" name="直線コネクタ 153">
          <a:extLst>
            <a:ext uri="{FF2B5EF4-FFF2-40B4-BE49-F238E27FC236}">
              <a16:creationId xmlns:a16="http://schemas.microsoft.com/office/drawing/2014/main" id="{2FCA4BFC-CAD0-43E8-A9F0-296C32C2AC56}"/>
            </a:ext>
          </a:extLst>
        </xdr:cNvPr>
        <xdr:cNvCxnSpPr/>
      </xdr:nvCxnSpPr>
      <xdr:spPr>
        <a:xfrm>
          <a:off x="4020820" y="108394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36212</xdr:rowOff>
    </xdr:from>
    <xdr:ext cx="405111" cy="259045"/>
    <xdr:sp macro="" textlink="">
      <xdr:nvSpPr>
        <xdr:cNvPr id="155" name="【体育館・プール】&#10;有形固定資産減価償却率最大値テキスト">
          <a:extLst>
            <a:ext uri="{FF2B5EF4-FFF2-40B4-BE49-F238E27FC236}">
              <a16:creationId xmlns:a16="http://schemas.microsoft.com/office/drawing/2014/main" id="{9DD78A85-D5E3-4303-AA45-46F83DA1ADB6}"/>
            </a:ext>
          </a:extLst>
        </xdr:cNvPr>
        <xdr:cNvSpPr txBox="1"/>
      </xdr:nvSpPr>
      <xdr:spPr>
        <a:xfrm>
          <a:off x="4124960" y="9256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89535</xdr:rowOff>
    </xdr:from>
    <xdr:to>
      <xdr:col>24</xdr:col>
      <xdr:colOff>152400</xdr:colOff>
      <xdr:row>56</xdr:row>
      <xdr:rowOff>89535</xdr:rowOff>
    </xdr:to>
    <xdr:cxnSp macro="">
      <xdr:nvCxnSpPr>
        <xdr:cNvPr id="156" name="直線コネクタ 155">
          <a:extLst>
            <a:ext uri="{FF2B5EF4-FFF2-40B4-BE49-F238E27FC236}">
              <a16:creationId xmlns:a16="http://schemas.microsoft.com/office/drawing/2014/main" id="{17A44163-03BF-4F99-975A-34248C904723}"/>
            </a:ext>
          </a:extLst>
        </xdr:cNvPr>
        <xdr:cNvCxnSpPr/>
      </xdr:nvCxnSpPr>
      <xdr:spPr>
        <a:xfrm>
          <a:off x="4020820" y="94773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168292</xdr:rowOff>
    </xdr:from>
    <xdr:ext cx="405111" cy="259045"/>
    <xdr:sp macro="" textlink="">
      <xdr:nvSpPr>
        <xdr:cNvPr id="157" name="【体育館・プール】&#10;有形固定資産減価償却率平均値テキスト">
          <a:extLst>
            <a:ext uri="{FF2B5EF4-FFF2-40B4-BE49-F238E27FC236}">
              <a16:creationId xmlns:a16="http://schemas.microsoft.com/office/drawing/2014/main" id="{1336719C-C81F-4C9A-AA63-DF23923F363D}"/>
            </a:ext>
          </a:extLst>
        </xdr:cNvPr>
        <xdr:cNvSpPr txBox="1"/>
      </xdr:nvSpPr>
      <xdr:spPr>
        <a:xfrm>
          <a:off x="4124960" y="98914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145415</xdr:rowOff>
    </xdr:from>
    <xdr:to>
      <xdr:col>24</xdr:col>
      <xdr:colOff>114300</xdr:colOff>
      <xdr:row>60</xdr:row>
      <xdr:rowOff>75565</xdr:rowOff>
    </xdr:to>
    <xdr:sp macro="" textlink="">
      <xdr:nvSpPr>
        <xdr:cNvPr id="158" name="フローチャート: 判断 157">
          <a:extLst>
            <a:ext uri="{FF2B5EF4-FFF2-40B4-BE49-F238E27FC236}">
              <a16:creationId xmlns:a16="http://schemas.microsoft.com/office/drawing/2014/main" id="{8DA1879A-3EEC-4F28-B107-D4D7A3BC9630}"/>
            </a:ext>
          </a:extLst>
        </xdr:cNvPr>
        <xdr:cNvSpPr/>
      </xdr:nvSpPr>
      <xdr:spPr>
        <a:xfrm>
          <a:off x="4036060" y="100361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154940</xdr:rowOff>
    </xdr:from>
    <xdr:to>
      <xdr:col>20</xdr:col>
      <xdr:colOff>38100</xdr:colOff>
      <xdr:row>60</xdr:row>
      <xdr:rowOff>85090</xdr:rowOff>
    </xdr:to>
    <xdr:sp macro="" textlink="">
      <xdr:nvSpPr>
        <xdr:cNvPr id="159" name="フローチャート: 判断 158">
          <a:extLst>
            <a:ext uri="{FF2B5EF4-FFF2-40B4-BE49-F238E27FC236}">
              <a16:creationId xmlns:a16="http://schemas.microsoft.com/office/drawing/2014/main" id="{2CFFAA48-7218-45F4-BE95-A3628C99999F}"/>
            </a:ext>
          </a:extLst>
        </xdr:cNvPr>
        <xdr:cNvSpPr/>
      </xdr:nvSpPr>
      <xdr:spPr>
        <a:xfrm>
          <a:off x="3312160" y="100457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2540</xdr:rowOff>
    </xdr:from>
    <xdr:to>
      <xdr:col>15</xdr:col>
      <xdr:colOff>101600</xdr:colOff>
      <xdr:row>60</xdr:row>
      <xdr:rowOff>104140</xdr:rowOff>
    </xdr:to>
    <xdr:sp macro="" textlink="">
      <xdr:nvSpPr>
        <xdr:cNvPr id="160" name="フローチャート: 判断 159">
          <a:extLst>
            <a:ext uri="{FF2B5EF4-FFF2-40B4-BE49-F238E27FC236}">
              <a16:creationId xmlns:a16="http://schemas.microsoft.com/office/drawing/2014/main" id="{7BDB0669-30F7-4E1C-9AE5-5AC21781F76E}"/>
            </a:ext>
          </a:extLst>
        </xdr:cNvPr>
        <xdr:cNvSpPr/>
      </xdr:nvSpPr>
      <xdr:spPr>
        <a:xfrm>
          <a:off x="2514600" y="1006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1" name="テキスト ボックス 160">
          <a:extLst>
            <a:ext uri="{FF2B5EF4-FFF2-40B4-BE49-F238E27FC236}">
              <a16:creationId xmlns:a16="http://schemas.microsoft.com/office/drawing/2014/main" id="{449AFC8A-A89F-43D5-8A37-E15DD60B5881}"/>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2" name="テキスト ボックス 161">
          <a:extLst>
            <a:ext uri="{FF2B5EF4-FFF2-40B4-BE49-F238E27FC236}">
              <a16:creationId xmlns:a16="http://schemas.microsoft.com/office/drawing/2014/main" id="{E8DF7448-7C58-4284-A328-F7384EAE74B6}"/>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3" name="テキスト ボックス 162">
          <a:extLst>
            <a:ext uri="{FF2B5EF4-FFF2-40B4-BE49-F238E27FC236}">
              <a16:creationId xmlns:a16="http://schemas.microsoft.com/office/drawing/2014/main" id="{05278C07-54CE-47C6-9264-67DFB007B3E6}"/>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id="{E661FF85-A895-4799-93D0-A33F90FFD2F9}"/>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id="{42FA6FB8-DC18-42D4-B830-CA79874E4449}"/>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160655</xdr:rowOff>
    </xdr:from>
    <xdr:to>
      <xdr:col>24</xdr:col>
      <xdr:colOff>114300</xdr:colOff>
      <xdr:row>62</xdr:row>
      <xdr:rowOff>90805</xdr:rowOff>
    </xdr:to>
    <xdr:sp macro="" textlink="">
      <xdr:nvSpPr>
        <xdr:cNvPr id="166" name="楕円 165">
          <a:extLst>
            <a:ext uri="{FF2B5EF4-FFF2-40B4-BE49-F238E27FC236}">
              <a16:creationId xmlns:a16="http://schemas.microsoft.com/office/drawing/2014/main" id="{36811746-C336-4FC8-B7C4-ADD83985943A}"/>
            </a:ext>
          </a:extLst>
        </xdr:cNvPr>
        <xdr:cNvSpPr/>
      </xdr:nvSpPr>
      <xdr:spPr>
        <a:xfrm>
          <a:off x="4036060" y="103866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139082</xdr:rowOff>
    </xdr:from>
    <xdr:ext cx="405111" cy="259045"/>
    <xdr:sp macro="" textlink="">
      <xdr:nvSpPr>
        <xdr:cNvPr id="167" name="【体育館・プール】&#10;有形固定資産減価償却率該当値テキスト">
          <a:extLst>
            <a:ext uri="{FF2B5EF4-FFF2-40B4-BE49-F238E27FC236}">
              <a16:creationId xmlns:a16="http://schemas.microsoft.com/office/drawing/2014/main" id="{1C651906-C471-4540-8B08-E58B9EEDF210}"/>
            </a:ext>
          </a:extLst>
        </xdr:cNvPr>
        <xdr:cNvSpPr txBox="1"/>
      </xdr:nvSpPr>
      <xdr:spPr>
        <a:xfrm>
          <a:off x="4124960" y="1036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133985</xdr:rowOff>
    </xdr:from>
    <xdr:to>
      <xdr:col>20</xdr:col>
      <xdr:colOff>38100</xdr:colOff>
      <xdr:row>62</xdr:row>
      <xdr:rowOff>64135</xdr:rowOff>
    </xdr:to>
    <xdr:sp macro="" textlink="">
      <xdr:nvSpPr>
        <xdr:cNvPr id="168" name="楕円 167">
          <a:extLst>
            <a:ext uri="{FF2B5EF4-FFF2-40B4-BE49-F238E27FC236}">
              <a16:creationId xmlns:a16="http://schemas.microsoft.com/office/drawing/2014/main" id="{2CB962CC-14A4-431D-A6A3-6CA6FECBB0B4}"/>
            </a:ext>
          </a:extLst>
        </xdr:cNvPr>
        <xdr:cNvSpPr/>
      </xdr:nvSpPr>
      <xdr:spPr>
        <a:xfrm>
          <a:off x="3312160" y="1036002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13335</xdr:rowOff>
    </xdr:from>
    <xdr:to>
      <xdr:col>24</xdr:col>
      <xdr:colOff>63500</xdr:colOff>
      <xdr:row>62</xdr:row>
      <xdr:rowOff>40005</xdr:rowOff>
    </xdr:to>
    <xdr:cxnSp macro="">
      <xdr:nvCxnSpPr>
        <xdr:cNvPr id="169" name="直線コネクタ 168">
          <a:extLst>
            <a:ext uri="{FF2B5EF4-FFF2-40B4-BE49-F238E27FC236}">
              <a16:creationId xmlns:a16="http://schemas.microsoft.com/office/drawing/2014/main" id="{8EACAC4B-FAC4-49D2-8334-D0AFF6BB95AC}"/>
            </a:ext>
          </a:extLst>
        </xdr:cNvPr>
        <xdr:cNvCxnSpPr/>
      </xdr:nvCxnSpPr>
      <xdr:spPr>
        <a:xfrm>
          <a:off x="3355340" y="10407015"/>
          <a:ext cx="73152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6350</xdr:rowOff>
    </xdr:from>
    <xdr:to>
      <xdr:col>15</xdr:col>
      <xdr:colOff>101600</xdr:colOff>
      <xdr:row>62</xdr:row>
      <xdr:rowOff>107950</xdr:rowOff>
    </xdr:to>
    <xdr:sp macro="" textlink="">
      <xdr:nvSpPr>
        <xdr:cNvPr id="170" name="楕円 169">
          <a:extLst>
            <a:ext uri="{FF2B5EF4-FFF2-40B4-BE49-F238E27FC236}">
              <a16:creationId xmlns:a16="http://schemas.microsoft.com/office/drawing/2014/main" id="{4ADC0082-5166-4A2B-A6CA-68CDCA5CE436}"/>
            </a:ext>
          </a:extLst>
        </xdr:cNvPr>
        <xdr:cNvSpPr/>
      </xdr:nvSpPr>
      <xdr:spPr>
        <a:xfrm>
          <a:off x="2514600" y="1040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13335</xdr:rowOff>
    </xdr:from>
    <xdr:to>
      <xdr:col>19</xdr:col>
      <xdr:colOff>177800</xdr:colOff>
      <xdr:row>62</xdr:row>
      <xdr:rowOff>57150</xdr:rowOff>
    </xdr:to>
    <xdr:cxnSp macro="">
      <xdr:nvCxnSpPr>
        <xdr:cNvPr id="171" name="直線コネクタ 170">
          <a:extLst>
            <a:ext uri="{FF2B5EF4-FFF2-40B4-BE49-F238E27FC236}">
              <a16:creationId xmlns:a16="http://schemas.microsoft.com/office/drawing/2014/main" id="{07D6C3D2-3AD7-4E07-ADF3-33AEDD072031}"/>
            </a:ext>
          </a:extLst>
        </xdr:cNvPr>
        <xdr:cNvCxnSpPr/>
      </xdr:nvCxnSpPr>
      <xdr:spPr>
        <a:xfrm flipV="1">
          <a:off x="2565400" y="10407015"/>
          <a:ext cx="78994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101617</xdr:rowOff>
    </xdr:from>
    <xdr:ext cx="405111" cy="259045"/>
    <xdr:sp macro="" textlink="">
      <xdr:nvSpPr>
        <xdr:cNvPr id="172" name="n_1aveValue【体育館・プール】&#10;有形固定資産減価償却率">
          <a:extLst>
            <a:ext uri="{FF2B5EF4-FFF2-40B4-BE49-F238E27FC236}">
              <a16:creationId xmlns:a16="http://schemas.microsoft.com/office/drawing/2014/main" id="{BA92A7D5-AAA6-43A4-A702-EE218F7A024C}"/>
            </a:ext>
          </a:extLst>
        </xdr:cNvPr>
        <xdr:cNvSpPr txBox="1"/>
      </xdr:nvSpPr>
      <xdr:spPr>
        <a:xfrm>
          <a:off x="3170564" y="982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120667</xdr:rowOff>
    </xdr:from>
    <xdr:ext cx="405111" cy="259045"/>
    <xdr:sp macro="" textlink="">
      <xdr:nvSpPr>
        <xdr:cNvPr id="173" name="n_2aveValue【体育館・プール】&#10;有形固定資産減価償却率">
          <a:extLst>
            <a:ext uri="{FF2B5EF4-FFF2-40B4-BE49-F238E27FC236}">
              <a16:creationId xmlns:a16="http://schemas.microsoft.com/office/drawing/2014/main" id="{42A6DF61-BF19-48A9-8157-B10207353BA8}"/>
            </a:ext>
          </a:extLst>
        </xdr:cNvPr>
        <xdr:cNvSpPr txBox="1"/>
      </xdr:nvSpPr>
      <xdr:spPr>
        <a:xfrm>
          <a:off x="2385704" y="984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55262</xdr:rowOff>
    </xdr:from>
    <xdr:ext cx="405111" cy="259045"/>
    <xdr:sp macro="" textlink="">
      <xdr:nvSpPr>
        <xdr:cNvPr id="174" name="n_1mainValue【体育館・プール】&#10;有形固定資産減価償却率">
          <a:extLst>
            <a:ext uri="{FF2B5EF4-FFF2-40B4-BE49-F238E27FC236}">
              <a16:creationId xmlns:a16="http://schemas.microsoft.com/office/drawing/2014/main" id="{CA772A1B-34AF-40C6-840D-39819F20CC54}"/>
            </a:ext>
          </a:extLst>
        </xdr:cNvPr>
        <xdr:cNvSpPr txBox="1"/>
      </xdr:nvSpPr>
      <xdr:spPr>
        <a:xfrm>
          <a:off x="3170564" y="10448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99077</xdr:rowOff>
    </xdr:from>
    <xdr:ext cx="405111" cy="259045"/>
    <xdr:sp macro="" textlink="">
      <xdr:nvSpPr>
        <xdr:cNvPr id="175" name="n_2mainValue【体育館・プール】&#10;有形固定資産減価償却率">
          <a:extLst>
            <a:ext uri="{FF2B5EF4-FFF2-40B4-BE49-F238E27FC236}">
              <a16:creationId xmlns:a16="http://schemas.microsoft.com/office/drawing/2014/main" id="{EC96A7D7-D347-4BEF-85A8-A263DE745AA9}"/>
            </a:ext>
          </a:extLst>
        </xdr:cNvPr>
        <xdr:cNvSpPr txBox="1"/>
      </xdr:nvSpPr>
      <xdr:spPr>
        <a:xfrm>
          <a:off x="2385704" y="1049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6" name="正方形/長方形 175">
          <a:extLst>
            <a:ext uri="{FF2B5EF4-FFF2-40B4-BE49-F238E27FC236}">
              <a16:creationId xmlns:a16="http://schemas.microsoft.com/office/drawing/2014/main" id="{C67ABEED-771A-435D-A96E-95F7604889B2}"/>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7" name="正方形/長方形 176">
          <a:extLst>
            <a:ext uri="{FF2B5EF4-FFF2-40B4-BE49-F238E27FC236}">
              <a16:creationId xmlns:a16="http://schemas.microsoft.com/office/drawing/2014/main" id="{D68A831D-D218-4884-B1A9-EE468FE19841}"/>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8" name="正方形/長方形 177">
          <a:extLst>
            <a:ext uri="{FF2B5EF4-FFF2-40B4-BE49-F238E27FC236}">
              <a16:creationId xmlns:a16="http://schemas.microsoft.com/office/drawing/2014/main" id="{F581F003-0EAC-40D5-8E7B-EC6C9C8E72CF}"/>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9" name="正方形/長方形 178">
          <a:extLst>
            <a:ext uri="{FF2B5EF4-FFF2-40B4-BE49-F238E27FC236}">
              <a16:creationId xmlns:a16="http://schemas.microsoft.com/office/drawing/2014/main" id="{DE411F1D-49FB-4B49-B8DD-345BDD3DB66A}"/>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0" name="正方形/長方形 179">
          <a:extLst>
            <a:ext uri="{FF2B5EF4-FFF2-40B4-BE49-F238E27FC236}">
              <a16:creationId xmlns:a16="http://schemas.microsoft.com/office/drawing/2014/main" id="{EC910499-4710-4A48-A961-680C7386DE3E}"/>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1" name="正方形/長方形 180">
          <a:extLst>
            <a:ext uri="{FF2B5EF4-FFF2-40B4-BE49-F238E27FC236}">
              <a16:creationId xmlns:a16="http://schemas.microsoft.com/office/drawing/2014/main" id="{6CF1A2A0-1032-44FC-947C-7052C28D8696}"/>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2" name="正方形/長方形 181">
          <a:extLst>
            <a:ext uri="{FF2B5EF4-FFF2-40B4-BE49-F238E27FC236}">
              <a16:creationId xmlns:a16="http://schemas.microsoft.com/office/drawing/2014/main" id="{39001E6A-35DA-44C1-8F55-4468B492386E}"/>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3" name="正方形/長方形 182">
          <a:extLst>
            <a:ext uri="{FF2B5EF4-FFF2-40B4-BE49-F238E27FC236}">
              <a16:creationId xmlns:a16="http://schemas.microsoft.com/office/drawing/2014/main" id="{36DF14B3-2A3A-4D62-8034-1D304A0A8CE5}"/>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4" name="テキスト ボックス 183">
          <a:extLst>
            <a:ext uri="{FF2B5EF4-FFF2-40B4-BE49-F238E27FC236}">
              <a16:creationId xmlns:a16="http://schemas.microsoft.com/office/drawing/2014/main" id="{A9764316-6528-4268-8D90-D5FED73364DF}"/>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5" name="直線コネクタ 184">
          <a:extLst>
            <a:ext uri="{FF2B5EF4-FFF2-40B4-BE49-F238E27FC236}">
              <a16:creationId xmlns:a16="http://schemas.microsoft.com/office/drawing/2014/main" id="{1EAD7919-9888-4392-8FCE-71BD9223F487}"/>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6" name="直線コネクタ 185">
          <a:extLst>
            <a:ext uri="{FF2B5EF4-FFF2-40B4-BE49-F238E27FC236}">
              <a16:creationId xmlns:a16="http://schemas.microsoft.com/office/drawing/2014/main" id="{85FD5956-3FC7-4011-A3BA-4C94E8701D2F}"/>
            </a:ext>
          </a:extLst>
        </xdr:cNvPr>
        <xdr:cNvCxnSpPr/>
      </xdr:nvCxnSpPr>
      <xdr:spPr>
        <a:xfrm>
          <a:off x="5826760" y="10728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87" name="テキスト ボックス 186">
          <a:extLst>
            <a:ext uri="{FF2B5EF4-FFF2-40B4-BE49-F238E27FC236}">
              <a16:creationId xmlns:a16="http://schemas.microsoft.com/office/drawing/2014/main" id="{66293679-C7BB-4117-BC78-2FA4396C5DB4}"/>
            </a:ext>
          </a:extLst>
        </xdr:cNvPr>
        <xdr:cNvSpPr txBox="1"/>
      </xdr:nvSpPr>
      <xdr:spPr>
        <a:xfrm>
          <a:off x="540530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8" name="直線コネクタ 187">
          <a:extLst>
            <a:ext uri="{FF2B5EF4-FFF2-40B4-BE49-F238E27FC236}">
              <a16:creationId xmlns:a16="http://schemas.microsoft.com/office/drawing/2014/main" id="{907ABF90-6A2F-4660-BA65-AE88E8EBE7A2}"/>
            </a:ext>
          </a:extLst>
        </xdr:cNvPr>
        <xdr:cNvCxnSpPr/>
      </xdr:nvCxnSpPr>
      <xdr:spPr>
        <a:xfrm>
          <a:off x="5826760" y="10283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89" name="テキスト ボックス 188">
          <a:extLst>
            <a:ext uri="{FF2B5EF4-FFF2-40B4-BE49-F238E27FC236}">
              <a16:creationId xmlns:a16="http://schemas.microsoft.com/office/drawing/2014/main" id="{46035156-C1B8-476E-A87F-83EBE7DC337E}"/>
            </a:ext>
          </a:extLst>
        </xdr:cNvPr>
        <xdr:cNvSpPr txBox="1"/>
      </xdr:nvSpPr>
      <xdr:spPr>
        <a:xfrm>
          <a:off x="540530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0" name="直線コネクタ 189">
          <a:extLst>
            <a:ext uri="{FF2B5EF4-FFF2-40B4-BE49-F238E27FC236}">
              <a16:creationId xmlns:a16="http://schemas.microsoft.com/office/drawing/2014/main" id="{99B5338D-6727-4892-84BC-40C2898E384D}"/>
            </a:ext>
          </a:extLst>
        </xdr:cNvPr>
        <xdr:cNvCxnSpPr/>
      </xdr:nvCxnSpPr>
      <xdr:spPr>
        <a:xfrm>
          <a:off x="5826760" y="98374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91" name="テキスト ボックス 190">
          <a:extLst>
            <a:ext uri="{FF2B5EF4-FFF2-40B4-BE49-F238E27FC236}">
              <a16:creationId xmlns:a16="http://schemas.microsoft.com/office/drawing/2014/main" id="{6E51F116-D645-497B-97E2-FACDE3457B88}"/>
            </a:ext>
          </a:extLst>
        </xdr:cNvPr>
        <xdr:cNvSpPr txBox="1"/>
      </xdr:nvSpPr>
      <xdr:spPr>
        <a:xfrm>
          <a:off x="5405301" y="96990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2" name="直線コネクタ 191">
          <a:extLst>
            <a:ext uri="{FF2B5EF4-FFF2-40B4-BE49-F238E27FC236}">
              <a16:creationId xmlns:a16="http://schemas.microsoft.com/office/drawing/2014/main" id="{D2FDFF85-1D3C-4E33-9C46-393D9098EEAC}"/>
            </a:ext>
          </a:extLst>
        </xdr:cNvPr>
        <xdr:cNvCxnSpPr/>
      </xdr:nvCxnSpPr>
      <xdr:spPr>
        <a:xfrm>
          <a:off x="5826760" y="93878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93" name="テキスト ボックス 192">
          <a:extLst>
            <a:ext uri="{FF2B5EF4-FFF2-40B4-BE49-F238E27FC236}">
              <a16:creationId xmlns:a16="http://schemas.microsoft.com/office/drawing/2014/main" id="{0D3ADEE6-0EEC-444B-8CEA-6DCBAA5A33B9}"/>
            </a:ext>
          </a:extLst>
        </xdr:cNvPr>
        <xdr:cNvSpPr txBox="1"/>
      </xdr:nvSpPr>
      <xdr:spPr>
        <a:xfrm>
          <a:off x="5405301" y="924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4" name="直線コネクタ 193">
          <a:extLst>
            <a:ext uri="{FF2B5EF4-FFF2-40B4-BE49-F238E27FC236}">
              <a16:creationId xmlns:a16="http://schemas.microsoft.com/office/drawing/2014/main" id="{352B5B8D-C93E-4567-A4F7-E6992367E0D2}"/>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5" name="テキスト ボックス 194">
          <a:extLst>
            <a:ext uri="{FF2B5EF4-FFF2-40B4-BE49-F238E27FC236}">
              <a16:creationId xmlns:a16="http://schemas.microsoft.com/office/drawing/2014/main" id="{C9CBE688-BAD9-41A9-A914-CD8A0E26CD1C}"/>
            </a:ext>
          </a:extLst>
        </xdr:cNvPr>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6" name="【体育館・プール】&#10;一人当たり面積グラフ枠">
          <a:extLst>
            <a:ext uri="{FF2B5EF4-FFF2-40B4-BE49-F238E27FC236}">
              <a16:creationId xmlns:a16="http://schemas.microsoft.com/office/drawing/2014/main" id="{89535BAE-C274-4376-9BDA-CCCF994A4C67}"/>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139446</xdr:rowOff>
    </xdr:from>
    <xdr:to>
      <xdr:col>54</xdr:col>
      <xdr:colOff>189865</xdr:colOff>
      <xdr:row>63</xdr:row>
      <xdr:rowOff>112014</xdr:rowOff>
    </xdr:to>
    <xdr:cxnSp macro="">
      <xdr:nvCxnSpPr>
        <xdr:cNvPr id="197" name="直線コネクタ 196">
          <a:extLst>
            <a:ext uri="{FF2B5EF4-FFF2-40B4-BE49-F238E27FC236}">
              <a16:creationId xmlns:a16="http://schemas.microsoft.com/office/drawing/2014/main" id="{621D50DD-0D09-4A4D-93C2-5798D56182DD}"/>
            </a:ext>
          </a:extLst>
        </xdr:cNvPr>
        <xdr:cNvCxnSpPr/>
      </xdr:nvCxnSpPr>
      <xdr:spPr>
        <a:xfrm flipV="1">
          <a:off x="9219565" y="9527286"/>
          <a:ext cx="0" cy="1146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115841</xdr:rowOff>
    </xdr:from>
    <xdr:ext cx="469744" cy="259045"/>
    <xdr:sp macro="" textlink="">
      <xdr:nvSpPr>
        <xdr:cNvPr id="198" name="【体育館・プール】&#10;一人当たり面積最小値テキスト">
          <a:extLst>
            <a:ext uri="{FF2B5EF4-FFF2-40B4-BE49-F238E27FC236}">
              <a16:creationId xmlns:a16="http://schemas.microsoft.com/office/drawing/2014/main" id="{C4B56CAF-39E2-4C8F-B4DA-65704AEA95C5}"/>
            </a:ext>
          </a:extLst>
        </xdr:cNvPr>
        <xdr:cNvSpPr txBox="1"/>
      </xdr:nvSpPr>
      <xdr:spPr>
        <a:xfrm>
          <a:off x="9258300" y="10677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112014</xdr:rowOff>
    </xdr:from>
    <xdr:to>
      <xdr:col>55</xdr:col>
      <xdr:colOff>88900</xdr:colOff>
      <xdr:row>63</xdr:row>
      <xdr:rowOff>112014</xdr:rowOff>
    </xdr:to>
    <xdr:cxnSp macro="">
      <xdr:nvCxnSpPr>
        <xdr:cNvPr id="199" name="直線コネクタ 198">
          <a:extLst>
            <a:ext uri="{FF2B5EF4-FFF2-40B4-BE49-F238E27FC236}">
              <a16:creationId xmlns:a16="http://schemas.microsoft.com/office/drawing/2014/main" id="{5431AA9E-513C-4022-9BC5-801302FE8CAB}"/>
            </a:ext>
          </a:extLst>
        </xdr:cNvPr>
        <xdr:cNvCxnSpPr/>
      </xdr:nvCxnSpPr>
      <xdr:spPr>
        <a:xfrm>
          <a:off x="9154160" y="1067333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86123</xdr:rowOff>
    </xdr:from>
    <xdr:ext cx="469744" cy="259045"/>
    <xdr:sp macro="" textlink="">
      <xdr:nvSpPr>
        <xdr:cNvPr id="200" name="【体育館・プール】&#10;一人当たり面積最大値テキスト">
          <a:extLst>
            <a:ext uri="{FF2B5EF4-FFF2-40B4-BE49-F238E27FC236}">
              <a16:creationId xmlns:a16="http://schemas.microsoft.com/office/drawing/2014/main" id="{FCDF50E3-8CBF-42C0-A2F9-4F82EECF02D2}"/>
            </a:ext>
          </a:extLst>
        </xdr:cNvPr>
        <xdr:cNvSpPr txBox="1"/>
      </xdr:nvSpPr>
      <xdr:spPr>
        <a:xfrm>
          <a:off x="9258300" y="9306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139446</xdr:rowOff>
    </xdr:from>
    <xdr:to>
      <xdr:col>55</xdr:col>
      <xdr:colOff>88900</xdr:colOff>
      <xdr:row>56</xdr:row>
      <xdr:rowOff>139446</xdr:rowOff>
    </xdr:to>
    <xdr:cxnSp macro="">
      <xdr:nvCxnSpPr>
        <xdr:cNvPr id="201" name="直線コネクタ 200">
          <a:extLst>
            <a:ext uri="{FF2B5EF4-FFF2-40B4-BE49-F238E27FC236}">
              <a16:creationId xmlns:a16="http://schemas.microsoft.com/office/drawing/2014/main" id="{1710940A-F9F2-4714-AFC9-3F6399D2AD7B}"/>
            </a:ext>
          </a:extLst>
        </xdr:cNvPr>
        <xdr:cNvCxnSpPr/>
      </xdr:nvCxnSpPr>
      <xdr:spPr>
        <a:xfrm>
          <a:off x="9154160" y="952728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136669</xdr:rowOff>
    </xdr:from>
    <xdr:ext cx="469744" cy="259045"/>
    <xdr:sp macro="" textlink="">
      <xdr:nvSpPr>
        <xdr:cNvPr id="202" name="【体育館・プール】&#10;一人当たり面積平均値テキスト">
          <a:extLst>
            <a:ext uri="{FF2B5EF4-FFF2-40B4-BE49-F238E27FC236}">
              <a16:creationId xmlns:a16="http://schemas.microsoft.com/office/drawing/2014/main" id="{1471EF0D-EB55-4801-AA0F-E21F395C1227}"/>
            </a:ext>
          </a:extLst>
        </xdr:cNvPr>
        <xdr:cNvSpPr txBox="1"/>
      </xdr:nvSpPr>
      <xdr:spPr>
        <a:xfrm>
          <a:off x="9258300" y="100274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113792</xdr:rowOff>
    </xdr:from>
    <xdr:to>
      <xdr:col>55</xdr:col>
      <xdr:colOff>50800</xdr:colOff>
      <xdr:row>61</xdr:row>
      <xdr:rowOff>43942</xdr:rowOff>
    </xdr:to>
    <xdr:sp macro="" textlink="">
      <xdr:nvSpPr>
        <xdr:cNvPr id="203" name="フローチャート: 判断 202">
          <a:extLst>
            <a:ext uri="{FF2B5EF4-FFF2-40B4-BE49-F238E27FC236}">
              <a16:creationId xmlns:a16="http://schemas.microsoft.com/office/drawing/2014/main" id="{24D87BAA-0D7B-421A-98CA-AEFB1AF38DC2}"/>
            </a:ext>
          </a:extLst>
        </xdr:cNvPr>
        <xdr:cNvSpPr/>
      </xdr:nvSpPr>
      <xdr:spPr>
        <a:xfrm>
          <a:off x="9192260" y="1017219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102362</xdr:rowOff>
    </xdr:from>
    <xdr:to>
      <xdr:col>50</xdr:col>
      <xdr:colOff>165100</xdr:colOff>
      <xdr:row>61</xdr:row>
      <xdr:rowOff>32512</xdr:rowOff>
    </xdr:to>
    <xdr:sp macro="" textlink="">
      <xdr:nvSpPr>
        <xdr:cNvPr id="204" name="フローチャート: 判断 203">
          <a:extLst>
            <a:ext uri="{FF2B5EF4-FFF2-40B4-BE49-F238E27FC236}">
              <a16:creationId xmlns:a16="http://schemas.microsoft.com/office/drawing/2014/main" id="{42A4BBDA-505B-4C21-B0E9-6B4B877BA7EB}"/>
            </a:ext>
          </a:extLst>
        </xdr:cNvPr>
        <xdr:cNvSpPr/>
      </xdr:nvSpPr>
      <xdr:spPr>
        <a:xfrm>
          <a:off x="8445500" y="1016076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26924</xdr:rowOff>
    </xdr:from>
    <xdr:to>
      <xdr:col>46</xdr:col>
      <xdr:colOff>38100</xdr:colOff>
      <xdr:row>61</xdr:row>
      <xdr:rowOff>128524</xdr:rowOff>
    </xdr:to>
    <xdr:sp macro="" textlink="">
      <xdr:nvSpPr>
        <xdr:cNvPr id="205" name="フローチャート: 判断 204">
          <a:extLst>
            <a:ext uri="{FF2B5EF4-FFF2-40B4-BE49-F238E27FC236}">
              <a16:creationId xmlns:a16="http://schemas.microsoft.com/office/drawing/2014/main" id="{6CD7B8FB-7395-4A13-AB24-5A3B3A705B59}"/>
            </a:ext>
          </a:extLst>
        </xdr:cNvPr>
        <xdr:cNvSpPr/>
      </xdr:nvSpPr>
      <xdr:spPr>
        <a:xfrm>
          <a:off x="7670800" y="1025296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6" name="テキスト ボックス 205">
          <a:extLst>
            <a:ext uri="{FF2B5EF4-FFF2-40B4-BE49-F238E27FC236}">
              <a16:creationId xmlns:a16="http://schemas.microsoft.com/office/drawing/2014/main" id="{9CF0F479-D4D3-42AC-8894-6B5FD5450EDB}"/>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7" name="テキスト ボックス 206">
          <a:extLst>
            <a:ext uri="{FF2B5EF4-FFF2-40B4-BE49-F238E27FC236}">
              <a16:creationId xmlns:a16="http://schemas.microsoft.com/office/drawing/2014/main" id="{A8A08E86-42F2-462C-BE03-B0FAF55EABE2}"/>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8" name="テキスト ボックス 207">
          <a:extLst>
            <a:ext uri="{FF2B5EF4-FFF2-40B4-BE49-F238E27FC236}">
              <a16:creationId xmlns:a16="http://schemas.microsoft.com/office/drawing/2014/main" id="{348D11E9-28EE-4158-ABE9-0AFF82C22483}"/>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9" name="テキスト ボックス 208">
          <a:extLst>
            <a:ext uri="{FF2B5EF4-FFF2-40B4-BE49-F238E27FC236}">
              <a16:creationId xmlns:a16="http://schemas.microsoft.com/office/drawing/2014/main" id="{83C21E99-0C57-43F7-B549-332030E5E5F8}"/>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0" name="テキスト ボックス 209">
          <a:extLst>
            <a:ext uri="{FF2B5EF4-FFF2-40B4-BE49-F238E27FC236}">
              <a16:creationId xmlns:a16="http://schemas.microsoft.com/office/drawing/2014/main" id="{A7878CC1-CAC0-4BC8-A15C-43988A495395}"/>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63500</xdr:rowOff>
    </xdr:from>
    <xdr:to>
      <xdr:col>55</xdr:col>
      <xdr:colOff>50800</xdr:colOff>
      <xdr:row>61</xdr:row>
      <xdr:rowOff>165100</xdr:rowOff>
    </xdr:to>
    <xdr:sp macro="" textlink="">
      <xdr:nvSpPr>
        <xdr:cNvPr id="211" name="楕円 210">
          <a:extLst>
            <a:ext uri="{FF2B5EF4-FFF2-40B4-BE49-F238E27FC236}">
              <a16:creationId xmlns:a16="http://schemas.microsoft.com/office/drawing/2014/main" id="{A3FDC148-774C-454B-9AD6-A02B9F3B145B}"/>
            </a:ext>
          </a:extLst>
        </xdr:cNvPr>
        <xdr:cNvSpPr/>
      </xdr:nvSpPr>
      <xdr:spPr>
        <a:xfrm>
          <a:off x="9192260" y="1028954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41927</xdr:rowOff>
    </xdr:from>
    <xdr:ext cx="469744" cy="259045"/>
    <xdr:sp macro="" textlink="">
      <xdr:nvSpPr>
        <xdr:cNvPr id="212" name="【体育館・プール】&#10;一人当たり面積該当値テキスト">
          <a:extLst>
            <a:ext uri="{FF2B5EF4-FFF2-40B4-BE49-F238E27FC236}">
              <a16:creationId xmlns:a16="http://schemas.microsoft.com/office/drawing/2014/main" id="{B10ECADE-7182-42D7-9BF3-82AC7655632F}"/>
            </a:ext>
          </a:extLst>
        </xdr:cNvPr>
        <xdr:cNvSpPr txBox="1"/>
      </xdr:nvSpPr>
      <xdr:spPr>
        <a:xfrm>
          <a:off x="9258300" y="10267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122936</xdr:rowOff>
    </xdr:from>
    <xdr:to>
      <xdr:col>50</xdr:col>
      <xdr:colOff>165100</xdr:colOff>
      <xdr:row>62</xdr:row>
      <xdr:rowOff>53086</xdr:rowOff>
    </xdr:to>
    <xdr:sp macro="" textlink="">
      <xdr:nvSpPr>
        <xdr:cNvPr id="213" name="楕円 212">
          <a:extLst>
            <a:ext uri="{FF2B5EF4-FFF2-40B4-BE49-F238E27FC236}">
              <a16:creationId xmlns:a16="http://schemas.microsoft.com/office/drawing/2014/main" id="{23D04264-B8E4-461E-B596-C2537E23ACB6}"/>
            </a:ext>
          </a:extLst>
        </xdr:cNvPr>
        <xdr:cNvSpPr/>
      </xdr:nvSpPr>
      <xdr:spPr>
        <a:xfrm>
          <a:off x="8445500" y="1034897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114300</xdr:rowOff>
    </xdr:from>
    <xdr:to>
      <xdr:col>55</xdr:col>
      <xdr:colOff>0</xdr:colOff>
      <xdr:row>62</xdr:row>
      <xdr:rowOff>2286</xdr:rowOff>
    </xdr:to>
    <xdr:cxnSp macro="">
      <xdr:nvCxnSpPr>
        <xdr:cNvPr id="214" name="直線コネクタ 213">
          <a:extLst>
            <a:ext uri="{FF2B5EF4-FFF2-40B4-BE49-F238E27FC236}">
              <a16:creationId xmlns:a16="http://schemas.microsoft.com/office/drawing/2014/main" id="{984A8CD3-F52F-4D37-961D-CFDC3C3BDFBD}"/>
            </a:ext>
          </a:extLst>
        </xdr:cNvPr>
        <xdr:cNvCxnSpPr/>
      </xdr:nvCxnSpPr>
      <xdr:spPr>
        <a:xfrm flipV="1">
          <a:off x="8496300" y="10340340"/>
          <a:ext cx="723900" cy="55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127508</xdr:rowOff>
    </xdr:from>
    <xdr:to>
      <xdr:col>46</xdr:col>
      <xdr:colOff>38100</xdr:colOff>
      <xdr:row>62</xdr:row>
      <xdr:rowOff>57658</xdr:rowOff>
    </xdr:to>
    <xdr:sp macro="" textlink="">
      <xdr:nvSpPr>
        <xdr:cNvPr id="215" name="楕円 214">
          <a:extLst>
            <a:ext uri="{FF2B5EF4-FFF2-40B4-BE49-F238E27FC236}">
              <a16:creationId xmlns:a16="http://schemas.microsoft.com/office/drawing/2014/main" id="{ACFFD95E-388D-40B5-93D1-64B42738EC7B}"/>
            </a:ext>
          </a:extLst>
        </xdr:cNvPr>
        <xdr:cNvSpPr/>
      </xdr:nvSpPr>
      <xdr:spPr>
        <a:xfrm>
          <a:off x="7670800" y="1035354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2286</xdr:rowOff>
    </xdr:from>
    <xdr:to>
      <xdr:col>50</xdr:col>
      <xdr:colOff>114300</xdr:colOff>
      <xdr:row>62</xdr:row>
      <xdr:rowOff>6858</xdr:rowOff>
    </xdr:to>
    <xdr:cxnSp macro="">
      <xdr:nvCxnSpPr>
        <xdr:cNvPr id="216" name="直線コネクタ 215">
          <a:extLst>
            <a:ext uri="{FF2B5EF4-FFF2-40B4-BE49-F238E27FC236}">
              <a16:creationId xmlns:a16="http://schemas.microsoft.com/office/drawing/2014/main" id="{2687427B-F9B9-4C21-9479-79B6CB947F66}"/>
            </a:ext>
          </a:extLst>
        </xdr:cNvPr>
        <xdr:cNvCxnSpPr/>
      </xdr:nvCxnSpPr>
      <xdr:spPr>
        <a:xfrm flipV="1">
          <a:off x="7713980" y="10395966"/>
          <a:ext cx="78232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49039</xdr:rowOff>
    </xdr:from>
    <xdr:ext cx="469744" cy="259045"/>
    <xdr:sp macro="" textlink="">
      <xdr:nvSpPr>
        <xdr:cNvPr id="217" name="n_1aveValue【体育館・プール】&#10;一人当たり面積">
          <a:extLst>
            <a:ext uri="{FF2B5EF4-FFF2-40B4-BE49-F238E27FC236}">
              <a16:creationId xmlns:a16="http://schemas.microsoft.com/office/drawing/2014/main" id="{3C2CE83E-EB77-43F2-801C-1A87D09532C2}"/>
            </a:ext>
          </a:extLst>
        </xdr:cNvPr>
        <xdr:cNvSpPr txBox="1"/>
      </xdr:nvSpPr>
      <xdr:spPr>
        <a:xfrm>
          <a:off x="8271587" y="9939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145051</xdr:rowOff>
    </xdr:from>
    <xdr:ext cx="469744" cy="259045"/>
    <xdr:sp macro="" textlink="">
      <xdr:nvSpPr>
        <xdr:cNvPr id="218" name="n_2aveValue【体育館・プール】&#10;一人当たり面積">
          <a:extLst>
            <a:ext uri="{FF2B5EF4-FFF2-40B4-BE49-F238E27FC236}">
              <a16:creationId xmlns:a16="http://schemas.microsoft.com/office/drawing/2014/main" id="{624769FF-D9AF-459A-B84C-CA4B2FD92459}"/>
            </a:ext>
          </a:extLst>
        </xdr:cNvPr>
        <xdr:cNvSpPr txBox="1"/>
      </xdr:nvSpPr>
      <xdr:spPr>
        <a:xfrm>
          <a:off x="7509587" y="10035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44213</xdr:rowOff>
    </xdr:from>
    <xdr:ext cx="469744" cy="259045"/>
    <xdr:sp macro="" textlink="">
      <xdr:nvSpPr>
        <xdr:cNvPr id="219" name="n_1mainValue【体育館・プール】&#10;一人当たり面積">
          <a:extLst>
            <a:ext uri="{FF2B5EF4-FFF2-40B4-BE49-F238E27FC236}">
              <a16:creationId xmlns:a16="http://schemas.microsoft.com/office/drawing/2014/main" id="{FCCBA875-516F-43C1-A995-7CC1A3F5B7EA}"/>
            </a:ext>
          </a:extLst>
        </xdr:cNvPr>
        <xdr:cNvSpPr txBox="1"/>
      </xdr:nvSpPr>
      <xdr:spPr>
        <a:xfrm>
          <a:off x="8271587" y="10437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48785</xdr:rowOff>
    </xdr:from>
    <xdr:ext cx="469744" cy="259045"/>
    <xdr:sp macro="" textlink="">
      <xdr:nvSpPr>
        <xdr:cNvPr id="220" name="n_2mainValue【体育館・プール】&#10;一人当たり面積">
          <a:extLst>
            <a:ext uri="{FF2B5EF4-FFF2-40B4-BE49-F238E27FC236}">
              <a16:creationId xmlns:a16="http://schemas.microsoft.com/office/drawing/2014/main" id="{A4D3C279-A088-439F-9A8C-86B83E21F219}"/>
            </a:ext>
          </a:extLst>
        </xdr:cNvPr>
        <xdr:cNvSpPr txBox="1"/>
      </xdr:nvSpPr>
      <xdr:spPr>
        <a:xfrm>
          <a:off x="7509587" y="10442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1" name="正方形/長方形 220">
          <a:extLst>
            <a:ext uri="{FF2B5EF4-FFF2-40B4-BE49-F238E27FC236}">
              <a16:creationId xmlns:a16="http://schemas.microsoft.com/office/drawing/2014/main" id="{E115DE44-3F6F-445A-B518-9D399F775F85}"/>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2" name="正方形/長方形 221">
          <a:extLst>
            <a:ext uri="{FF2B5EF4-FFF2-40B4-BE49-F238E27FC236}">
              <a16:creationId xmlns:a16="http://schemas.microsoft.com/office/drawing/2014/main" id="{0AD71477-51B3-4971-BB8F-88E6480BA88D}"/>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3" name="正方形/長方形 222">
          <a:extLst>
            <a:ext uri="{FF2B5EF4-FFF2-40B4-BE49-F238E27FC236}">
              <a16:creationId xmlns:a16="http://schemas.microsoft.com/office/drawing/2014/main" id="{32A6171E-8AC6-4A75-9D67-14158F6FC4BA}"/>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4" name="正方形/長方形 223">
          <a:extLst>
            <a:ext uri="{FF2B5EF4-FFF2-40B4-BE49-F238E27FC236}">
              <a16:creationId xmlns:a16="http://schemas.microsoft.com/office/drawing/2014/main" id="{4C0723EB-AC54-4107-87EE-4CB5B6249684}"/>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5" name="正方形/長方形 224">
          <a:extLst>
            <a:ext uri="{FF2B5EF4-FFF2-40B4-BE49-F238E27FC236}">
              <a16:creationId xmlns:a16="http://schemas.microsoft.com/office/drawing/2014/main" id="{6C9F4ED2-C04F-4A62-9E3B-DBAB450677FD}"/>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6" name="正方形/長方形 225">
          <a:extLst>
            <a:ext uri="{FF2B5EF4-FFF2-40B4-BE49-F238E27FC236}">
              <a16:creationId xmlns:a16="http://schemas.microsoft.com/office/drawing/2014/main" id="{0284750C-6603-4F7C-AC77-ABD9F6E672B2}"/>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7" name="正方形/長方形 226">
          <a:extLst>
            <a:ext uri="{FF2B5EF4-FFF2-40B4-BE49-F238E27FC236}">
              <a16:creationId xmlns:a16="http://schemas.microsoft.com/office/drawing/2014/main" id="{5122F8D8-76BB-433F-8C0C-558350A7C322}"/>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8" name="正方形/長方形 227">
          <a:extLst>
            <a:ext uri="{FF2B5EF4-FFF2-40B4-BE49-F238E27FC236}">
              <a16:creationId xmlns:a16="http://schemas.microsoft.com/office/drawing/2014/main" id="{55EEB0ED-9F35-4C92-A798-4EC8CE569D1A}"/>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9" name="テキスト ボックス 228">
          <a:extLst>
            <a:ext uri="{FF2B5EF4-FFF2-40B4-BE49-F238E27FC236}">
              <a16:creationId xmlns:a16="http://schemas.microsoft.com/office/drawing/2014/main" id="{66CD1A75-AD7A-4647-8E4E-13A73DA9BF37}"/>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0" name="直線コネクタ 229">
          <a:extLst>
            <a:ext uri="{FF2B5EF4-FFF2-40B4-BE49-F238E27FC236}">
              <a16:creationId xmlns:a16="http://schemas.microsoft.com/office/drawing/2014/main" id="{F5E50207-03F5-41DC-AA6C-ED697DAEEDE2}"/>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31" name="直線コネクタ 230">
          <a:extLst>
            <a:ext uri="{FF2B5EF4-FFF2-40B4-BE49-F238E27FC236}">
              <a16:creationId xmlns:a16="http://schemas.microsoft.com/office/drawing/2014/main" id="{6AA4BC4A-5324-4CDA-BC49-AE336E288B0B}"/>
            </a:ext>
          </a:extLst>
        </xdr:cNvPr>
        <xdr:cNvCxnSpPr/>
      </xdr:nvCxnSpPr>
      <xdr:spPr>
        <a:xfrm>
          <a:off x="67056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32" name="テキスト ボックス 231">
          <a:extLst>
            <a:ext uri="{FF2B5EF4-FFF2-40B4-BE49-F238E27FC236}">
              <a16:creationId xmlns:a16="http://schemas.microsoft.com/office/drawing/2014/main" id="{40C7077B-4AD1-42AB-A7EB-9F792367C030}"/>
            </a:ext>
          </a:extLst>
        </xdr:cNvPr>
        <xdr:cNvSpPr txBox="1"/>
      </xdr:nvSpPr>
      <xdr:spPr>
        <a:xfrm>
          <a:off x="377341" y="1444354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33" name="直線コネクタ 232">
          <a:extLst>
            <a:ext uri="{FF2B5EF4-FFF2-40B4-BE49-F238E27FC236}">
              <a16:creationId xmlns:a16="http://schemas.microsoft.com/office/drawing/2014/main" id="{DC18BB30-BEFF-45B2-B307-30776F4DFFF0}"/>
            </a:ext>
          </a:extLst>
        </xdr:cNvPr>
        <xdr:cNvCxnSpPr/>
      </xdr:nvCxnSpPr>
      <xdr:spPr>
        <a:xfrm>
          <a:off x="67056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34" name="テキスト ボックス 233">
          <a:extLst>
            <a:ext uri="{FF2B5EF4-FFF2-40B4-BE49-F238E27FC236}">
              <a16:creationId xmlns:a16="http://schemas.microsoft.com/office/drawing/2014/main" id="{A76EA410-12DF-495B-8732-D556320CD5FE}"/>
            </a:ext>
          </a:extLst>
        </xdr:cNvPr>
        <xdr:cNvSpPr txBox="1"/>
      </xdr:nvSpPr>
      <xdr:spPr>
        <a:xfrm>
          <a:off x="33608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35" name="直線コネクタ 234">
          <a:extLst>
            <a:ext uri="{FF2B5EF4-FFF2-40B4-BE49-F238E27FC236}">
              <a16:creationId xmlns:a16="http://schemas.microsoft.com/office/drawing/2014/main" id="{2F56ED9F-8C9A-430A-BA33-1431E21407BC}"/>
            </a:ext>
          </a:extLst>
        </xdr:cNvPr>
        <xdr:cNvCxnSpPr/>
      </xdr:nvCxnSpPr>
      <xdr:spPr>
        <a:xfrm>
          <a:off x="67056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36" name="テキスト ボックス 235">
          <a:extLst>
            <a:ext uri="{FF2B5EF4-FFF2-40B4-BE49-F238E27FC236}">
              <a16:creationId xmlns:a16="http://schemas.microsoft.com/office/drawing/2014/main" id="{E57B52EE-275D-4312-9B80-52909C4DFBAC}"/>
            </a:ext>
          </a:extLst>
        </xdr:cNvPr>
        <xdr:cNvSpPr txBox="1"/>
      </xdr:nvSpPr>
      <xdr:spPr>
        <a:xfrm>
          <a:off x="33608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37" name="直線コネクタ 236">
          <a:extLst>
            <a:ext uri="{FF2B5EF4-FFF2-40B4-BE49-F238E27FC236}">
              <a16:creationId xmlns:a16="http://schemas.microsoft.com/office/drawing/2014/main" id="{A5191726-D813-457C-AB81-98A5E233713D}"/>
            </a:ext>
          </a:extLst>
        </xdr:cNvPr>
        <xdr:cNvCxnSpPr/>
      </xdr:nvCxnSpPr>
      <xdr:spPr>
        <a:xfrm>
          <a:off x="67056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38" name="テキスト ボックス 237">
          <a:extLst>
            <a:ext uri="{FF2B5EF4-FFF2-40B4-BE49-F238E27FC236}">
              <a16:creationId xmlns:a16="http://schemas.microsoft.com/office/drawing/2014/main" id="{59056C46-7EBE-415C-AD05-3B252A067BF1}"/>
            </a:ext>
          </a:extLst>
        </xdr:cNvPr>
        <xdr:cNvSpPr txBox="1"/>
      </xdr:nvSpPr>
      <xdr:spPr>
        <a:xfrm>
          <a:off x="33608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39" name="直線コネクタ 238">
          <a:extLst>
            <a:ext uri="{FF2B5EF4-FFF2-40B4-BE49-F238E27FC236}">
              <a16:creationId xmlns:a16="http://schemas.microsoft.com/office/drawing/2014/main" id="{C61544CC-D1A0-4803-BA37-2A9427D9F687}"/>
            </a:ext>
          </a:extLst>
        </xdr:cNvPr>
        <xdr:cNvCxnSpPr/>
      </xdr:nvCxnSpPr>
      <xdr:spPr>
        <a:xfrm>
          <a:off x="67056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0" name="テキスト ボックス 239">
          <a:extLst>
            <a:ext uri="{FF2B5EF4-FFF2-40B4-BE49-F238E27FC236}">
              <a16:creationId xmlns:a16="http://schemas.microsoft.com/office/drawing/2014/main" id="{7A7B6F00-B12E-4664-8B35-EC2F666A8041}"/>
            </a:ext>
          </a:extLst>
        </xdr:cNvPr>
        <xdr:cNvSpPr txBox="1"/>
      </xdr:nvSpPr>
      <xdr:spPr>
        <a:xfrm>
          <a:off x="33608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1" name="直線コネクタ 240">
          <a:extLst>
            <a:ext uri="{FF2B5EF4-FFF2-40B4-BE49-F238E27FC236}">
              <a16:creationId xmlns:a16="http://schemas.microsoft.com/office/drawing/2014/main" id="{D42CD74C-630B-48C4-8D22-EBC5C4D388E7}"/>
            </a:ext>
          </a:extLst>
        </xdr:cNvPr>
        <xdr:cNvCxnSpPr/>
      </xdr:nvCxnSpPr>
      <xdr:spPr>
        <a:xfrm>
          <a:off x="67056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42" name="テキスト ボックス 241">
          <a:extLst>
            <a:ext uri="{FF2B5EF4-FFF2-40B4-BE49-F238E27FC236}">
              <a16:creationId xmlns:a16="http://schemas.microsoft.com/office/drawing/2014/main" id="{E08650B4-B5B1-46BC-96FD-7D70CC1EB07A}"/>
            </a:ext>
          </a:extLst>
        </xdr:cNvPr>
        <xdr:cNvSpPr txBox="1"/>
      </xdr:nvSpPr>
      <xdr:spPr>
        <a:xfrm>
          <a:off x="27196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3" name="直線コネクタ 242">
          <a:extLst>
            <a:ext uri="{FF2B5EF4-FFF2-40B4-BE49-F238E27FC236}">
              <a16:creationId xmlns:a16="http://schemas.microsoft.com/office/drawing/2014/main" id="{828C4CD5-4076-43E2-9E3C-F60A0D166F8D}"/>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4" name="テキスト ボックス 243">
          <a:extLst>
            <a:ext uri="{FF2B5EF4-FFF2-40B4-BE49-F238E27FC236}">
              <a16:creationId xmlns:a16="http://schemas.microsoft.com/office/drawing/2014/main" id="{7C2EDA7F-4B75-4D0A-BDF9-B3F68D92AFA1}"/>
            </a:ext>
          </a:extLst>
        </xdr:cNvPr>
        <xdr:cNvSpPr txBox="1"/>
      </xdr:nvSpPr>
      <xdr:spPr>
        <a:xfrm>
          <a:off x="27196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5" name="【福祉施設】&#10;有形固定資産減価償却率グラフ枠">
          <a:extLst>
            <a:ext uri="{FF2B5EF4-FFF2-40B4-BE49-F238E27FC236}">
              <a16:creationId xmlns:a16="http://schemas.microsoft.com/office/drawing/2014/main" id="{0E13D14F-51E1-483A-932D-4CB9BD00A582}"/>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126274</xdr:rowOff>
    </xdr:from>
    <xdr:to>
      <xdr:col>24</xdr:col>
      <xdr:colOff>62865</xdr:colOff>
      <xdr:row>85</xdr:row>
      <xdr:rowOff>144236</xdr:rowOff>
    </xdr:to>
    <xdr:cxnSp macro="">
      <xdr:nvCxnSpPr>
        <xdr:cNvPr id="246" name="直線コネクタ 245">
          <a:extLst>
            <a:ext uri="{FF2B5EF4-FFF2-40B4-BE49-F238E27FC236}">
              <a16:creationId xmlns:a16="http://schemas.microsoft.com/office/drawing/2014/main" id="{52D53A32-5B7B-43BD-92E9-D4F7711EB073}"/>
            </a:ext>
          </a:extLst>
        </xdr:cNvPr>
        <xdr:cNvCxnSpPr/>
      </xdr:nvCxnSpPr>
      <xdr:spPr>
        <a:xfrm flipV="1">
          <a:off x="4086225" y="13034554"/>
          <a:ext cx="0" cy="1359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148063</xdr:rowOff>
    </xdr:from>
    <xdr:ext cx="405111" cy="259045"/>
    <xdr:sp macro="" textlink="">
      <xdr:nvSpPr>
        <xdr:cNvPr id="247" name="【福祉施設】&#10;有形固定資産減価償却率最小値テキスト">
          <a:extLst>
            <a:ext uri="{FF2B5EF4-FFF2-40B4-BE49-F238E27FC236}">
              <a16:creationId xmlns:a16="http://schemas.microsoft.com/office/drawing/2014/main" id="{712B2EC0-CCFF-4A49-82A9-DB274D92FDB2}"/>
            </a:ext>
          </a:extLst>
        </xdr:cNvPr>
        <xdr:cNvSpPr txBox="1"/>
      </xdr:nvSpPr>
      <xdr:spPr>
        <a:xfrm>
          <a:off x="4124960" y="14397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144236</xdr:rowOff>
    </xdr:from>
    <xdr:to>
      <xdr:col>24</xdr:col>
      <xdr:colOff>152400</xdr:colOff>
      <xdr:row>85</xdr:row>
      <xdr:rowOff>144236</xdr:rowOff>
    </xdr:to>
    <xdr:cxnSp macro="">
      <xdr:nvCxnSpPr>
        <xdr:cNvPr id="248" name="直線コネクタ 247">
          <a:extLst>
            <a:ext uri="{FF2B5EF4-FFF2-40B4-BE49-F238E27FC236}">
              <a16:creationId xmlns:a16="http://schemas.microsoft.com/office/drawing/2014/main" id="{7747D20C-ED44-4463-8F33-EC0C5E61F25E}"/>
            </a:ext>
          </a:extLst>
        </xdr:cNvPr>
        <xdr:cNvCxnSpPr/>
      </xdr:nvCxnSpPr>
      <xdr:spPr>
        <a:xfrm>
          <a:off x="4020820" y="1439363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72951</xdr:rowOff>
    </xdr:from>
    <xdr:ext cx="405111" cy="259045"/>
    <xdr:sp macro="" textlink="">
      <xdr:nvSpPr>
        <xdr:cNvPr id="249" name="【福祉施設】&#10;有形固定資産減価償却率最大値テキスト">
          <a:extLst>
            <a:ext uri="{FF2B5EF4-FFF2-40B4-BE49-F238E27FC236}">
              <a16:creationId xmlns:a16="http://schemas.microsoft.com/office/drawing/2014/main" id="{5FF65DB9-BB65-4821-BCC9-EA59566606D9}"/>
            </a:ext>
          </a:extLst>
        </xdr:cNvPr>
        <xdr:cNvSpPr txBox="1"/>
      </xdr:nvSpPr>
      <xdr:spPr>
        <a:xfrm>
          <a:off x="4124960" y="12813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126274</xdr:rowOff>
    </xdr:from>
    <xdr:to>
      <xdr:col>24</xdr:col>
      <xdr:colOff>152400</xdr:colOff>
      <xdr:row>77</xdr:row>
      <xdr:rowOff>126274</xdr:rowOff>
    </xdr:to>
    <xdr:cxnSp macro="">
      <xdr:nvCxnSpPr>
        <xdr:cNvPr id="250" name="直線コネクタ 249">
          <a:extLst>
            <a:ext uri="{FF2B5EF4-FFF2-40B4-BE49-F238E27FC236}">
              <a16:creationId xmlns:a16="http://schemas.microsoft.com/office/drawing/2014/main" id="{0E54935B-F735-4753-9F07-6C274BD79FC6}"/>
            </a:ext>
          </a:extLst>
        </xdr:cNvPr>
        <xdr:cNvCxnSpPr/>
      </xdr:nvCxnSpPr>
      <xdr:spPr>
        <a:xfrm>
          <a:off x="4020820" y="1303455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166932</xdr:rowOff>
    </xdr:from>
    <xdr:ext cx="405111" cy="259045"/>
    <xdr:sp macro="" textlink="">
      <xdr:nvSpPr>
        <xdr:cNvPr id="251" name="【福祉施設】&#10;有形固定資産減価償却率平均値テキスト">
          <a:extLst>
            <a:ext uri="{FF2B5EF4-FFF2-40B4-BE49-F238E27FC236}">
              <a16:creationId xmlns:a16="http://schemas.microsoft.com/office/drawing/2014/main" id="{7B687578-2AEE-450B-8878-48FC08EE3057}"/>
            </a:ext>
          </a:extLst>
        </xdr:cNvPr>
        <xdr:cNvSpPr txBox="1"/>
      </xdr:nvSpPr>
      <xdr:spPr>
        <a:xfrm>
          <a:off x="4124960" y="135781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144055</xdr:rowOff>
    </xdr:from>
    <xdr:to>
      <xdr:col>24</xdr:col>
      <xdr:colOff>114300</xdr:colOff>
      <xdr:row>82</xdr:row>
      <xdr:rowOff>74205</xdr:rowOff>
    </xdr:to>
    <xdr:sp macro="" textlink="">
      <xdr:nvSpPr>
        <xdr:cNvPr id="252" name="フローチャート: 判断 251">
          <a:extLst>
            <a:ext uri="{FF2B5EF4-FFF2-40B4-BE49-F238E27FC236}">
              <a16:creationId xmlns:a16="http://schemas.microsoft.com/office/drawing/2014/main" id="{64773F1B-264F-4985-9D0D-48DD80177D10}"/>
            </a:ext>
          </a:extLst>
        </xdr:cNvPr>
        <xdr:cNvSpPr/>
      </xdr:nvSpPr>
      <xdr:spPr>
        <a:xfrm>
          <a:off x="4036060" y="137228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148952</xdr:rowOff>
    </xdr:from>
    <xdr:to>
      <xdr:col>20</xdr:col>
      <xdr:colOff>38100</xdr:colOff>
      <xdr:row>82</xdr:row>
      <xdr:rowOff>79102</xdr:rowOff>
    </xdr:to>
    <xdr:sp macro="" textlink="">
      <xdr:nvSpPr>
        <xdr:cNvPr id="253" name="フローチャート: 判断 252">
          <a:extLst>
            <a:ext uri="{FF2B5EF4-FFF2-40B4-BE49-F238E27FC236}">
              <a16:creationId xmlns:a16="http://schemas.microsoft.com/office/drawing/2014/main" id="{66F26A4D-174F-480C-9CCD-2F8573BBD410}"/>
            </a:ext>
          </a:extLst>
        </xdr:cNvPr>
        <xdr:cNvSpPr/>
      </xdr:nvSpPr>
      <xdr:spPr>
        <a:xfrm>
          <a:off x="3312160" y="1372779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77107</xdr:rowOff>
    </xdr:from>
    <xdr:to>
      <xdr:col>15</xdr:col>
      <xdr:colOff>101600</xdr:colOff>
      <xdr:row>83</xdr:row>
      <xdr:rowOff>7257</xdr:rowOff>
    </xdr:to>
    <xdr:sp macro="" textlink="">
      <xdr:nvSpPr>
        <xdr:cNvPr id="254" name="フローチャート: 判断 253">
          <a:extLst>
            <a:ext uri="{FF2B5EF4-FFF2-40B4-BE49-F238E27FC236}">
              <a16:creationId xmlns:a16="http://schemas.microsoft.com/office/drawing/2014/main" id="{49D9AA7B-A3BF-4BC6-A387-31AE2E97897B}"/>
            </a:ext>
          </a:extLst>
        </xdr:cNvPr>
        <xdr:cNvSpPr/>
      </xdr:nvSpPr>
      <xdr:spPr>
        <a:xfrm>
          <a:off x="2514600" y="1382358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5" name="テキスト ボックス 254">
          <a:extLst>
            <a:ext uri="{FF2B5EF4-FFF2-40B4-BE49-F238E27FC236}">
              <a16:creationId xmlns:a16="http://schemas.microsoft.com/office/drawing/2014/main" id="{8E5B82C2-CEC0-429B-97A3-189C98F08966}"/>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E806EEF8-3DA6-4C11-BDB3-C3066E1F6A9C}"/>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FE6AD749-5597-4DD9-919D-C90B9BE7D9F2}"/>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89C7ECF2-BE0B-4804-8D92-D6426EDAA643}"/>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9144B089-17C7-443F-B156-38B8E0A66D75}"/>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170180</xdr:rowOff>
    </xdr:from>
    <xdr:to>
      <xdr:col>24</xdr:col>
      <xdr:colOff>114300</xdr:colOff>
      <xdr:row>82</xdr:row>
      <xdr:rowOff>100330</xdr:rowOff>
    </xdr:to>
    <xdr:sp macro="" textlink="">
      <xdr:nvSpPr>
        <xdr:cNvPr id="260" name="楕円 259">
          <a:extLst>
            <a:ext uri="{FF2B5EF4-FFF2-40B4-BE49-F238E27FC236}">
              <a16:creationId xmlns:a16="http://schemas.microsoft.com/office/drawing/2014/main" id="{7B4FA7AD-F1AC-43AC-8103-7E1618C1F992}"/>
            </a:ext>
          </a:extLst>
        </xdr:cNvPr>
        <xdr:cNvSpPr/>
      </xdr:nvSpPr>
      <xdr:spPr>
        <a:xfrm>
          <a:off x="4036060" y="137490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148607</xdr:rowOff>
    </xdr:from>
    <xdr:ext cx="405111" cy="259045"/>
    <xdr:sp macro="" textlink="">
      <xdr:nvSpPr>
        <xdr:cNvPr id="261" name="【福祉施設】&#10;有形固定資産減価償却率該当値テキスト">
          <a:extLst>
            <a:ext uri="{FF2B5EF4-FFF2-40B4-BE49-F238E27FC236}">
              <a16:creationId xmlns:a16="http://schemas.microsoft.com/office/drawing/2014/main" id="{C962F201-87BF-4DE8-AB3E-B3D078A1112F}"/>
            </a:ext>
          </a:extLst>
        </xdr:cNvPr>
        <xdr:cNvSpPr txBox="1"/>
      </xdr:nvSpPr>
      <xdr:spPr>
        <a:xfrm>
          <a:off x="4124960" y="13727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36286</xdr:rowOff>
    </xdr:from>
    <xdr:to>
      <xdr:col>20</xdr:col>
      <xdr:colOff>38100</xdr:colOff>
      <xdr:row>82</xdr:row>
      <xdr:rowOff>137886</xdr:rowOff>
    </xdr:to>
    <xdr:sp macro="" textlink="">
      <xdr:nvSpPr>
        <xdr:cNvPr id="262" name="楕円 261">
          <a:extLst>
            <a:ext uri="{FF2B5EF4-FFF2-40B4-BE49-F238E27FC236}">
              <a16:creationId xmlns:a16="http://schemas.microsoft.com/office/drawing/2014/main" id="{C79FCC08-B293-45C3-8673-B910EE17A605}"/>
            </a:ext>
          </a:extLst>
        </xdr:cNvPr>
        <xdr:cNvSpPr/>
      </xdr:nvSpPr>
      <xdr:spPr>
        <a:xfrm>
          <a:off x="3312160" y="1378276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49530</xdr:rowOff>
    </xdr:from>
    <xdr:to>
      <xdr:col>24</xdr:col>
      <xdr:colOff>63500</xdr:colOff>
      <xdr:row>82</xdr:row>
      <xdr:rowOff>87086</xdr:rowOff>
    </xdr:to>
    <xdr:cxnSp macro="">
      <xdr:nvCxnSpPr>
        <xdr:cNvPr id="263" name="直線コネクタ 262">
          <a:extLst>
            <a:ext uri="{FF2B5EF4-FFF2-40B4-BE49-F238E27FC236}">
              <a16:creationId xmlns:a16="http://schemas.microsoft.com/office/drawing/2014/main" id="{6F0718F8-C22D-4103-8C7E-22A16922A7EA}"/>
            </a:ext>
          </a:extLst>
        </xdr:cNvPr>
        <xdr:cNvCxnSpPr/>
      </xdr:nvCxnSpPr>
      <xdr:spPr>
        <a:xfrm flipV="1">
          <a:off x="3355340" y="13796010"/>
          <a:ext cx="73152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60779</xdr:rowOff>
    </xdr:from>
    <xdr:to>
      <xdr:col>15</xdr:col>
      <xdr:colOff>101600</xdr:colOff>
      <xdr:row>82</xdr:row>
      <xdr:rowOff>162379</xdr:rowOff>
    </xdr:to>
    <xdr:sp macro="" textlink="">
      <xdr:nvSpPr>
        <xdr:cNvPr id="264" name="楕円 263">
          <a:extLst>
            <a:ext uri="{FF2B5EF4-FFF2-40B4-BE49-F238E27FC236}">
              <a16:creationId xmlns:a16="http://schemas.microsoft.com/office/drawing/2014/main" id="{825AE5E8-BB2C-4EA3-8F83-6A6311AFCE86}"/>
            </a:ext>
          </a:extLst>
        </xdr:cNvPr>
        <xdr:cNvSpPr/>
      </xdr:nvSpPr>
      <xdr:spPr>
        <a:xfrm>
          <a:off x="2514600" y="13807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87086</xdr:rowOff>
    </xdr:from>
    <xdr:to>
      <xdr:col>19</xdr:col>
      <xdr:colOff>177800</xdr:colOff>
      <xdr:row>82</xdr:row>
      <xdr:rowOff>111579</xdr:rowOff>
    </xdr:to>
    <xdr:cxnSp macro="">
      <xdr:nvCxnSpPr>
        <xdr:cNvPr id="265" name="直線コネクタ 264">
          <a:extLst>
            <a:ext uri="{FF2B5EF4-FFF2-40B4-BE49-F238E27FC236}">
              <a16:creationId xmlns:a16="http://schemas.microsoft.com/office/drawing/2014/main" id="{CFC1A9C0-7E5B-4D5E-9949-2383B6905124}"/>
            </a:ext>
          </a:extLst>
        </xdr:cNvPr>
        <xdr:cNvCxnSpPr/>
      </xdr:nvCxnSpPr>
      <xdr:spPr>
        <a:xfrm flipV="1">
          <a:off x="2565400" y="13833566"/>
          <a:ext cx="78994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95629</xdr:rowOff>
    </xdr:from>
    <xdr:ext cx="405111" cy="259045"/>
    <xdr:sp macro="" textlink="">
      <xdr:nvSpPr>
        <xdr:cNvPr id="266" name="n_1aveValue【福祉施設】&#10;有形固定資産減価償却率">
          <a:extLst>
            <a:ext uri="{FF2B5EF4-FFF2-40B4-BE49-F238E27FC236}">
              <a16:creationId xmlns:a16="http://schemas.microsoft.com/office/drawing/2014/main" id="{308334F4-15D1-4D2F-9B2C-D7AF26FA8B8D}"/>
            </a:ext>
          </a:extLst>
        </xdr:cNvPr>
        <xdr:cNvSpPr txBox="1"/>
      </xdr:nvSpPr>
      <xdr:spPr>
        <a:xfrm>
          <a:off x="3170564" y="13506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169834</xdr:rowOff>
    </xdr:from>
    <xdr:ext cx="405111" cy="259045"/>
    <xdr:sp macro="" textlink="">
      <xdr:nvSpPr>
        <xdr:cNvPr id="267" name="n_2aveValue【福祉施設】&#10;有形固定資産減価償却率">
          <a:extLst>
            <a:ext uri="{FF2B5EF4-FFF2-40B4-BE49-F238E27FC236}">
              <a16:creationId xmlns:a16="http://schemas.microsoft.com/office/drawing/2014/main" id="{366C7A6C-A3A3-4A93-ACD1-757A2F51EC4D}"/>
            </a:ext>
          </a:extLst>
        </xdr:cNvPr>
        <xdr:cNvSpPr txBox="1"/>
      </xdr:nvSpPr>
      <xdr:spPr>
        <a:xfrm>
          <a:off x="2385704" y="13916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129013</xdr:rowOff>
    </xdr:from>
    <xdr:ext cx="405111" cy="259045"/>
    <xdr:sp macro="" textlink="">
      <xdr:nvSpPr>
        <xdr:cNvPr id="268" name="n_1mainValue【福祉施設】&#10;有形固定資産減価償却率">
          <a:extLst>
            <a:ext uri="{FF2B5EF4-FFF2-40B4-BE49-F238E27FC236}">
              <a16:creationId xmlns:a16="http://schemas.microsoft.com/office/drawing/2014/main" id="{0B0C2350-8FEA-4E94-B232-D73488FADF06}"/>
            </a:ext>
          </a:extLst>
        </xdr:cNvPr>
        <xdr:cNvSpPr txBox="1"/>
      </xdr:nvSpPr>
      <xdr:spPr>
        <a:xfrm>
          <a:off x="3170564" y="13875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7456</xdr:rowOff>
    </xdr:from>
    <xdr:ext cx="405111" cy="259045"/>
    <xdr:sp macro="" textlink="">
      <xdr:nvSpPr>
        <xdr:cNvPr id="269" name="n_2mainValue【福祉施設】&#10;有形固定資産減価償却率">
          <a:extLst>
            <a:ext uri="{FF2B5EF4-FFF2-40B4-BE49-F238E27FC236}">
              <a16:creationId xmlns:a16="http://schemas.microsoft.com/office/drawing/2014/main" id="{E4ACF196-4E2F-4AE1-99B6-EFB36790036B}"/>
            </a:ext>
          </a:extLst>
        </xdr:cNvPr>
        <xdr:cNvSpPr txBox="1"/>
      </xdr:nvSpPr>
      <xdr:spPr>
        <a:xfrm>
          <a:off x="2385704" y="13586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0" name="正方形/長方形 269">
          <a:extLst>
            <a:ext uri="{FF2B5EF4-FFF2-40B4-BE49-F238E27FC236}">
              <a16:creationId xmlns:a16="http://schemas.microsoft.com/office/drawing/2014/main" id="{8739982C-BD72-4282-AAED-D3C36C366879}"/>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1" name="正方形/長方形 270">
          <a:extLst>
            <a:ext uri="{FF2B5EF4-FFF2-40B4-BE49-F238E27FC236}">
              <a16:creationId xmlns:a16="http://schemas.microsoft.com/office/drawing/2014/main" id="{19347C9D-92F4-4436-A5F0-990B8E07E21C}"/>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2" name="正方形/長方形 271">
          <a:extLst>
            <a:ext uri="{FF2B5EF4-FFF2-40B4-BE49-F238E27FC236}">
              <a16:creationId xmlns:a16="http://schemas.microsoft.com/office/drawing/2014/main" id="{D9B9F0ED-98F7-49F0-B7B7-796106666D06}"/>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3" name="正方形/長方形 272">
          <a:extLst>
            <a:ext uri="{FF2B5EF4-FFF2-40B4-BE49-F238E27FC236}">
              <a16:creationId xmlns:a16="http://schemas.microsoft.com/office/drawing/2014/main" id="{EEE7C679-D74E-4717-9964-E60CFD0222C2}"/>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4" name="正方形/長方形 273">
          <a:extLst>
            <a:ext uri="{FF2B5EF4-FFF2-40B4-BE49-F238E27FC236}">
              <a16:creationId xmlns:a16="http://schemas.microsoft.com/office/drawing/2014/main" id="{1BD3F25E-08B8-4008-BA29-752FB0D0DD1E}"/>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5" name="正方形/長方形 274">
          <a:extLst>
            <a:ext uri="{FF2B5EF4-FFF2-40B4-BE49-F238E27FC236}">
              <a16:creationId xmlns:a16="http://schemas.microsoft.com/office/drawing/2014/main" id="{560C9D9E-9923-464E-821D-3B50EEECBF2F}"/>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6" name="正方形/長方形 275">
          <a:extLst>
            <a:ext uri="{FF2B5EF4-FFF2-40B4-BE49-F238E27FC236}">
              <a16:creationId xmlns:a16="http://schemas.microsoft.com/office/drawing/2014/main" id="{BDB2AFCA-1E26-4DDC-9C88-BA725E633EEF}"/>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7" name="正方形/長方形 276">
          <a:extLst>
            <a:ext uri="{FF2B5EF4-FFF2-40B4-BE49-F238E27FC236}">
              <a16:creationId xmlns:a16="http://schemas.microsoft.com/office/drawing/2014/main" id="{C4D71F69-777C-4743-9604-93838FD3A23A}"/>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8" name="テキスト ボックス 277">
          <a:extLst>
            <a:ext uri="{FF2B5EF4-FFF2-40B4-BE49-F238E27FC236}">
              <a16:creationId xmlns:a16="http://schemas.microsoft.com/office/drawing/2014/main" id="{E9D925D6-F50E-4350-82C1-2F9D40682AB6}"/>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9" name="直線コネクタ 278">
          <a:extLst>
            <a:ext uri="{FF2B5EF4-FFF2-40B4-BE49-F238E27FC236}">
              <a16:creationId xmlns:a16="http://schemas.microsoft.com/office/drawing/2014/main" id="{3FE8CF9A-94A5-448E-B326-97E0D94E2582}"/>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80" name="直線コネクタ 279">
          <a:extLst>
            <a:ext uri="{FF2B5EF4-FFF2-40B4-BE49-F238E27FC236}">
              <a16:creationId xmlns:a16="http://schemas.microsoft.com/office/drawing/2014/main" id="{6B5FF0D7-0DBB-4C6E-B0EF-D1B49BCD532F}"/>
            </a:ext>
          </a:extLst>
        </xdr:cNvPr>
        <xdr:cNvCxnSpPr/>
      </xdr:nvCxnSpPr>
      <xdr:spPr>
        <a:xfrm>
          <a:off x="5826760" y="1458576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81" name="テキスト ボックス 280">
          <a:extLst>
            <a:ext uri="{FF2B5EF4-FFF2-40B4-BE49-F238E27FC236}">
              <a16:creationId xmlns:a16="http://schemas.microsoft.com/office/drawing/2014/main" id="{9DB4BE74-E76E-487C-9CA9-C08A25150941}"/>
            </a:ext>
          </a:extLst>
        </xdr:cNvPr>
        <xdr:cNvSpPr txBox="1"/>
      </xdr:nvSpPr>
      <xdr:spPr>
        <a:xfrm>
          <a:off x="54053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82" name="直線コネクタ 281">
          <a:extLst>
            <a:ext uri="{FF2B5EF4-FFF2-40B4-BE49-F238E27FC236}">
              <a16:creationId xmlns:a16="http://schemas.microsoft.com/office/drawing/2014/main" id="{60174CA1-1C25-4A85-A825-A4792C9D0CE5}"/>
            </a:ext>
          </a:extLst>
        </xdr:cNvPr>
        <xdr:cNvCxnSpPr/>
      </xdr:nvCxnSpPr>
      <xdr:spPr>
        <a:xfrm>
          <a:off x="5826760" y="1426300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83" name="テキスト ボックス 282">
          <a:extLst>
            <a:ext uri="{FF2B5EF4-FFF2-40B4-BE49-F238E27FC236}">
              <a16:creationId xmlns:a16="http://schemas.microsoft.com/office/drawing/2014/main" id="{E0852FDA-4145-4B72-A479-0AE0D42070BC}"/>
            </a:ext>
          </a:extLst>
        </xdr:cNvPr>
        <xdr:cNvSpPr txBox="1"/>
      </xdr:nvSpPr>
      <xdr:spPr>
        <a:xfrm>
          <a:off x="540530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84" name="直線コネクタ 283">
          <a:extLst>
            <a:ext uri="{FF2B5EF4-FFF2-40B4-BE49-F238E27FC236}">
              <a16:creationId xmlns:a16="http://schemas.microsoft.com/office/drawing/2014/main" id="{6A71FFBB-98DC-4BA7-AC96-A05BB160BEC1}"/>
            </a:ext>
          </a:extLst>
        </xdr:cNvPr>
        <xdr:cNvCxnSpPr/>
      </xdr:nvCxnSpPr>
      <xdr:spPr>
        <a:xfrm>
          <a:off x="5826760" y="1394405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85" name="テキスト ボックス 284">
          <a:extLst>
            <a:ext uri="{FF2B5EF4-FFF2-40B4-BE49-F238E27FC236}">
              <a16:creationId xmlns:a16="http://schemas.microsoft.com/office/drawing/2014/main" id="{F059462D-EBF9-4545-9528-466C5D2FB912}"/>
            </a:ext>
          </a:extLst>
        </xdr:cNvPr>
        <xdr:cNvSpPr txBox="1"/>
      </xdr:nvSpPr>
      <xdr:spPr>
        <a:xfrm>
          <a:off x="540530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86" name="直線コネクタ 285">
          <a:extLst>
            <a:ext uri="{FF2B5EF4-FFF2-40B4-BE49-F238E27FC236}">
              <a16:creationId xmlns:a16="http://schemas.microsoft.com/office/drawing/2014/main" id="{6C6B82B1-6014-4E01-94A6-F0D5E3F7007F}"/>
            </a:ext>
          </a:extLst>
        </xdr:cNvPr>
        <xdr:cNvCxnSpPr/>
      </xdr:nvCxnSpPr>
      <xdr:spPr>
        <a:xfrm>
          <a:off x="5826760" y="1362510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87" name="テキスト ボックス 286">
          <a:extLst>
            <a:ext uri="{FF2B5EF4-FFF2-40B4-BE49-F238E27FC236}">
              <a16:creationId xmlns:a16="http://schemas.microsoft.com/office/drawing/2014/main" id="{A8E4D593-FD28-47E4-8E47-73FCAA7BC52C}"/>
            </a:ext>
          </a:extLst>
        </xdr:cNvPr>
        <xdr:cNvSpPr txBox="1"/>
      </xdr:nvSpPr>
      <xdr:spPr>
        <a:xfrm>
          <a:off x="540530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88" name="直線コネクタ 287">
          <a:extLst>
            <a:ext uri="{FF2B5EF4-FFF2-40B4-BE49-F238E27FC236}">
              <a16:creationId xmlns:a16="http://schemas.microsoft.com/office/drawing/2014/main" id="{1FA74DDA-5082-4604-8CE1-E2845D6553FA}"/>
            </a:ext>
          </a:extLst>
        </xdr:cNvPr>
        <xdr:cNvCxnSpPr/>
      </xdr:nvCxnSpPr>
      <xdr:spPr>
        <a:xfrm>
          <a:off x="5826760" y="1330615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89" name="テキスト ボックス 288">
          <a:extLst>
            <a:ext uri="{FF2B5EF4-FFF2-40B4-BE49-F238E27FC236}">
              <a16:creationId xmlns:a16="http://schemas.microsoft.com/office/drawing/2014/main" id="{2C67755C-72B0-4152-B167-6B6990C7F679}"/>
            </a:ext>
          </a:extLst>
        </xdr:cNvPr>
        <xdr:cNvSpPr txBox="1"/>
      </xdr:nvSpPr>
      <xdr:spPr>
        <a:xfrm>
          <a:off x="540530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90" name="直線コネクタ 289">
          <a:extLst>
            <a:ext uri="{FF2B5EF4-FFF2-40B4-BE49-F238E27FC236}">
              <a16:creationId xmlns:a16="http://schemas.microsoft.com/office/drawing/2014/main" id="{3741BD1E-7609-435D-8EBB-E4668879FEC7}"/>
            </a:ext>
          </a:extLst>
        </xdr:cNvPr>
        <xdr:cNvCxnSpPr/>
      </xdr:nvCxnSpPr>
      <xdr:spPr>
        <a:xfrm>
          <a:off x="5826760" y="1298720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91" name="テキスト ボックス 290">
          <a:extLst>
            <a:ext uri="{FF2B5EF4-FFF2-40B4-BE49-F238E27FC236}">
              <a16:creationId xmlns:a16="http://schemas.microsoft.com/office/drawing/2014/main" id="{B94517F2-50E9-49B9-85C0-CB23ACA489C9}"/>
            </a:ext>
          </a:extLst>
        </xdr:cNvPr>
        <xdr:cNvSpPr txBox="1"/>
      </xdr:nvSpPr>
      <xdr:spPr>
        <a:xfrm>
          <a:off x="54053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2" name="直線コネクタ 291">
          <a:extLst>
            <a:ext uri="{FF2B5EF4-FFF2-40B4-BE49-F238E27FC236}">
              <a16:creationId xmlns:a16="http://schemas.microsoft.com/office/drawing/2014/main" id="{FC81049E-10A6-4D05-819E-C6E1E63C95F9}"/>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3" name="テキスト ボックス 292">
          <a:extLst>
            <a:ext uri="{FF2B5EF4-FFF2-40B4-BE49-F238E27FC236}">
              <a16:creationId xmlns:a16="http://schemas.microsoft.com/office/drawing/2014/main" id="{4E1A6202-403F-46D6-A16E-D57925AC475B}"/>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4" name="【福祉施設】&#10;一人当たり面積グラフ枠">
          <a:extLst>
            <a:ext uri="{FF2B5EF4-FFF2-40B4-BE49-F238E27FC236}">
              <a16:creationId xmlns:a16="http://schemas.microsoft.com/office/drawing/2014/main" id="{58EB8AAD-F056-4A57-BF51-DB1029D3ABCE}"/>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41366</xdr:rowOff>
    </xdr:from>
    <xdr:to>
      <xdr:col>54</xdr:col>
      <xdr:colOff>189865</xdr:colOff>
      <xdr:row>86</xdr:row>
      <xdr:rowOff>139337</xdr:rowOff>
    </xdr:to>
    <xdr:cxnSp macro="">
      <xdr:nvCxnSpPr>
        <xdr:cNvPr id="295" name="直線コネクタ 294">
          <a:extLst>
            <a:ext uri="{FF2B5EF4-FFF2-40B4-BE49-F238E27FC236}">
              <a16:creationId xmlns:a16="http://schemas.microsoft.com/office/drawing/2014/main" id="{DBB0EFB2-2B2C-4121-8CB8-A41E6973C40E}"/>
            </a:ext>
          </a:extLst>
        </xdr:cNvPr>
        <xdr:cNvCxnSpPr/>
      </xdr:nvCxnSpPr>
      <xdr:spPr>
        <a:xfrm flipV="1">
          <a:off x="9219565" y="13117286"/>
          <a:ext cx="0" cy="1439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143164</xdr:rowOff>
    </xdr:from>
    <xdr:ext cx="469744" cy="259045"/>
    <xdr:sp macro="" textlink="">
      <xdr:nvSpPr>
        <xdr:cNvPr id="296" name="【福祉施設】&#10;一人当たり面積最小値テキスト">
          <a:extLst>
            <a:ext uri="{FF2B5EF4-FFF2-40B4-BE49-F238E27FC236}">
              <a16:creationId xmlns:a16="http://schemas.microsoft.com/office/drawing/2014/main" id="{1E841A36-54BA-4595-80DF-71B8C2E8F64F}"/>
            </a:ext>
          </a:extLst>
        </xdr:cNvPr>
        <xdr:cNvSpPr txBox="1"/>
      </xdr:nvSpPr>
      <xdr:spPr>
        <a:xfrm>
          <a:off x="9258300" y="1456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139337</xdr:rowOff>
    </xdr:from>
    <xdr:to>
      <xdr:col>55</xdr:col>
      <xdr:colOff>88900</xdr:colOff>
      <xdr:row>86</xdr:row>
      <xdr:rowOff>139337</xdr:rowOff>
    </xdr:to>
    <xdr:cxnSp macro="">
      <xdr:nvCxnSpPr>
        <xdr:cNvPr id="297" name="直線コネクタ 296">
          <a:extLst>
            <a:ext uri="{FF2B5EF4-FFF2-40B4-BE49-F238E27FC236}">
              <a16:creationId xmlns:a16="http://schemas.microsoft.com/office/drawing/2014/main" id="{2E6E24BA-A2D6-4886-A547-1DFEAD137C2D}"/>
            </a:ext>
          </a:extLst>
        </xdr:cNvPr>
        <xdr:cNvCxnSpPr/>
      </xdr:nvCxnSpPr>
      <xdr:spPr>
        <a:xfrm>
          <a:off x="9154160" y="1455637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159493</xdr:rowOff>
    </xdr:from>
    <xdr:ext cx="469744" cy="259045"/>
    <xdr:sp macro="" textlink="">
      <xdr:nvSpPr>
        <xdr:cNvPr id="298" name="【福祉施設】&#10;一人当たり面積最大値テキスト">
          <a:extLst>
            <a:ext uri="{FF2B5EF4-FFF2-40B4-BE49-F238E27FC236}">
              <a16:creationId xmlns:a16="http://schemas.microsoft.com/office/drawing/2014/main" id="{99C0C3A4-6B3E-4CF7-8A13-1A38A0241F26}"/>
            </a:ext>
          </a:extLst>
        </xdr:cNvPr>
        <xdr:cNvSpPr txBox="1"/>
      </xdr:nvSpPr>
      <xdr:spPr>
        <a:xfrm>
          <a:off x="9258300" y="12900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41366</xdr:rowOff>
    </xdr:from>
    <xdr:to>
      <xdr:col>55</xdr:col>
      <xdr:colOff>88900</xdr:colOff>
      <xdr:row>78</xdr:row>
      <xdr:rowOff>41366</xdr:rowOff>
    </xdr:to>
    <xdr:cxnSp macro="">
      <xdr:nvCxnSpPr>
        <xdr:cNvPr id="299" name="直線コネクタ 298">
          <a:extLst>
            <a:ext uri="{FF2B5EF4-FFF2-40B4-BE49-F238E27FC236}">
              <a16:creationId xmlns:a16="http://schemas.microsoft.com/office/drawing/2014/main" id="{91131684-DB10-42D9-9256-A57975491607}"/>
            </a:ext>
          </a:extLst>
        </xdr:cNvPr>
        <xdr:cNvCxnSpPr/>
      </xdr:nvCxnSpPr>
      <xdr:spPr>
        <a:xfrm>
          <a:off x="9154160" y="1311728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37572</xdr:rowOff>
    </xdr:from>
    <xdr:ext cx="469744" cy="259045"/>
    <xdr:sp macro="" textlink="">
      <xdr:nvSpPr>
        <xdr:cNvPr id="300" name="【福祉施設】&#10;一人当たり面積平均値テキスト">
          <a:extLst>
            <a:ext uri="{FF2B5EF4-FFF2-40B4-BE49-F238E27FC236}">
              <a16:creationId xmlns:a16="http://schemas.microsoft.com/office/drawing/2014/main" id="{98081283-66D7-48C7-8E8C-050579D8B256}"/>
            </a:ext>
          </a:extLst>
        </xdr:cNvPr>
        <xdr:cNvSpPr txBox="1"/>
      </xdr:nvSpPr>
      <xdr:spPr>
        <a:xfrm>
          <a:off x="9258300" y="141193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59145</xdr:rowOff>
    </xdr:from>
    <xdr:to>
      <xdr:col>55</xdr:col>
      <xdr:colOff>50800</xdr:colOff>
      <xdr:row>84</xdr:row>
      <xdr:rowOff>160745</xdr:rowOff>
    </xdr:to>
    <xdr:sp macro="" textlink="">
      <xdr:nvSpPr>
        <xdr:cNvPr id="301" name="フローチャート: 判断 300">
          <a:extLst>
            <a:ext uri="{FF2B5EF4-FFF2-40B4-BE49-F238E27FC236}">
              <a16:creationId xmlns:a16="http://schemas.microsoft.com/office/drawing/2014/main" id="{F3C59092-A14A-48D6-85EF-049DB0DD7C31}"/>
            </a:ext>
          </a:extLst>
        </xdr:cNvPr>
        <xdr:cNvSpPr/>
      </xdr:nvSpPr>
      <xdr:spPr>
        <a:xfrm>
          <a:off x="9192260" y="1414090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75474</xdr:rowOff>
    </xdr:from>
    <xdr:to>
      <xdr:col>50</xdr:col>
      <xdr:colOff>165100</xdr:colOff>
      <xdr:row>85</xdr:row>
      <xdr:rowOff>5624</xdr:rowOff>
    </xdr:to>
    <xdr:sp macro="" textlink="">
      <xdr:nvSpPr>
        <xdr:cNvPr id="302" name="フローチャート: 判断 301">
          <a:extLst>
            <a:ext uri="{FF2B5EF4-FFF2-40B4-BE49-F238E27FC236}">
              <a16:creationId xmlns:a16="http://schemas.microsoft.com/office/drawing/2014/main" id="{7990981B-41A8-4792-A215-58E3A794FDA8}"/>
            </a:ext>
          </a:extLst>
        </xdr:cNvPr>
        <xdr:cNvSpPr/>
      </xdr:nvSpPr>
      <xdr:spPr>
        <a:xfrm>
          <a:off x="8445500" y="1415723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1995</xdr:rowOff>
    </xdr:from>
    <xdr:to>
      <xdr:col>46</xdr:col>
      <xdr:colOff>38100</xdr:colOff>
      <xdr:row>85</xdr:row>
      <xdr:rowOff>103595</xdr:rowOff>
    </xdr:to>
    <xdr:sp macro="" textlink="">
      <xdr:nvSpPr>
        <xdr:cNvPr id="303" name="フローチャート: 判断 302">
          <a:extLst>
            <a:ext uri="{FF2B5EF4-FFF2-40B4-BE49-F238E27FC236}">
              <a16:creationId xmlns:a16="http://schemas.microsoft.com/office/drawing/2014/main" id="{1F5414A0-7818-4B36-AFDC-65485B33F20C}"/>
            </a:ext>
          </a:extLst>
        </xdr:cNvPr>
        <xdr:cNvSpPr/>
      </xdr:nvSpPr>
      <xdr:spPr>
        <a:xfrm>
          <a:off x="7670800" y="1425139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90AA4454-146F-479E-9164-588815FF917C}"/>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D31CBD51-CFE7-4A42-BF97-D16542855949}"/>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469365C1-18E6-4438-9A4C-4F8B559BD32F}"/>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id="{99E5AD0E-A31F-4F10-BE63-0118057C92F5}"/>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8" name="テキスト ボックス 307">
          <a:extLst>
            <a:ext uri="{FF2B5EF4-FFF2-40B4-BE49-F238E27FC236}">
              <a16:creationId xmlns:a16="http://schemas.microsoft.com/office/drawing/2014/main" id="{D74CFD11-C31E-46CF-BBCE-4336FAE45BB3}"/>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93436</xdr:rowOff>
    </xdr:from>
    <xdr:to>
      <xdr:col>55</xdr:col>
      <xdr:colOff>50800</xdr:colOff>
      <xdr:row>84</xdr:row>
      <xdr:rowOff>23586</xdr:rowOff>
    </xdr:to>
    <xdr:sp macro="" textlink="">
      <xdr:nvSpPr>
        <xdr:cNvPr id="309" name="楕円 308">
          <a:extLst>
            <a:ext uri="{FF2B5EF4-FFF2-40B4-BE49-F238E27FC236}">
              <a16:creationId xmlns:a16="http://schemas.microsoft.com/office/drawing/2014/main" id="{25C051CF-A3FB-4833-BFA8-B98FD97EDD6A}"/>
            </a:ext>
          </a:extLst>
        </xdr:cNvPr>
        <xdr:cNvSpPr/>
      </xdr:nvSpPr>
      <xdr:spPr>
        <a:xfrm>
          <a:off x="9192260" y="1400755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116313</xdr:rowOff>
    </xdr:from>
    <xdr:ext cx="469744" cy="259045"/>
    <xdr:sp macro="" textlink="">
      <xdr:nvSpPr>
        <xdr:cNvPr id="310" name="【福祉施設】&#10;一人当たり面積該当値テキスト">
          <a:extLst>
            <a:ext uri="{FF2B5EF4-FFF2-40B4-BE49-F238E27FC236}">
              <a16:creationId xmlns:a16="http://schemas.microsoft.com/office/drawing/2014/main" id="{098B07A0-CA31-4AA4-8930-9D312139305E}"/>
            </a:ext>
          </a:extLst>
        </xdr:cNvPr>
        <xdr:cNvSpPr txBox="1"/>
      </xdr:nvSpPr>
      <xdr:spPr>
        <a:xfrm>
          <a:off x="9258300" y="13862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140788</xdr:rowOff>
    </xdr:from>
    <xdr:to>
      <xdr:col>50</xdr:col>
      <xdr:colOff>165100</xdr:colOff>
      <xdr:row>85</xdr:row>
      <xdr:rowOff>70938</xdr:rowOff>
    </xdr:to>
    <xdr:sp macro="" textlink="">
      <xdr:nvSpPr>
        <xdr:cNvPr id="311" name="楕円 310">
          <a:extLst>
            <a:ext uri="{FF2B5EF4-FFF2-40B4-BE49-F238E27FC236}">
              <a16:creationId xmlns:a16="http://schemas.microsoft.com/office/drawing/2014/main" id="{2FF6FB47-FD30-483F-8936-AF01C15CB9B3}"/>
            </a:ext>
          </a:extLst>
        </xdr:cNvPr>
        <xdr:cNvSpPr/>
      </xdr:nvSpPr>
      <xdr:spPr>
        <a:xfrm>
          <a:off x="8445500" y="1422254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144236</xdr:rowOff>
    </xdr:from>
    <xdr:to>
      <xdr:col>55</xdr:col>
      <xdr:colOff>0</xdr:colOff>
      <xdr:row>85</xdr:row>
      <xdr:rowOff>20138</xdr:rowOff>
    </xdr:to>
    <xdr:cxnSp macro="">
      <xdr:nvCxnSpPr>
        <xdr:cNvPr id="312" name="直線コネクタ 311">
          <a:extLst>
            <a:ext uri="{FF2B5EF4-FFF2-40B4-BE49-F238E27FC236}">
              <a16:creationId xmlns:a16="http://schemas.microsoft.com/office/drawing/2014/main" id="{4FC5FCF5-762F-493B-8EC9-0114B7625F9C}"/>
            </a:ext>
          </a:extLst>
        </xdr:cNvPr>
        <xdr:cNvCxnSpPr/>
      </xdr:nvCxnSpPr>
      <xdr:spPr>
        <a:xfrm flipV="1">
          <a:off x="8496300" y="14058356"/>
          <a:ext cx="723900" cy="211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88537</xdr:rowOff>
    </xdr:from>
    <xdr:to>
      <xdr:col>46</xdr:col>
      <xdr:colOff>38100</xdr:colOff>
      <xdr:row>85</xdr:row>
      <xdr:rowOff>18687</xdr:rowOff>
    </xdr:to>
    <xdr:sp macro="" textlink="">
      <xdr:nvSpPr>
        <xdr:cNvPr id="313" name="楕円 312">
          <a:extLst>
            <a:ext uri="{FF2B5EF4-FFF2-40B4-BE49-F238E27FC236}">
              <a16:creationId xmlns:a16="http://schemas.microsoft.com/office/drawing/2014/main" id="{2CBD691D-B7CA-4FCF-B728-91EEB9B6F914}"/>
            </a:ext>
          </a:extLst>
        </xdr:cNvPr>
        <xdr:cNvSpPr/>
      </xdr:nvSpPr>
      <xdr:spPr>
        <a:xfrm>
          <a:off x="7670800" y="1417029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139337</xdr:rowOff>
    </xdr:from>
    <xdr:to>
      <xdr:col>50</xdr:col>
      <xdr:colOff>114300</xdr:colOff>
      <xdr:row>85</xdr:row>
      <xdr:rowOff>20138</xdr:rowOff>
    </xdr:to>
    <xdr:cxnSp macro="">
      <xdr:nvCxnSpPr>
        <xdr:cNvPr id="314" name="直線コネクタ 313">
          <a:extLst>
            <a:ext uri="{FF2B5EF4-FFF2-40B4-BE49-F238E27FC236}">
              <a16:creationId xmlns:a16="http://schemas.microsoft.com/office/drawing/2014/main" id="{ADBC3A80-B5DF-466F-B643-642F22A00881}"/>
            </a:ext>
          </a:extLst>
        </xdr:cNvPr>
        <xdr:cNvCxnSpPr/>
      </xdr:nvCxnSpPr>
      <xdr:spPr>
        <a:xfrm>
          <a:off x="7713980" y="14221097"/>
          <a:ext cx="782320" cy="48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22151</xdr:rowOff>
    </xdr:from>
    <xdr:ext cx="469744" cy="259045"/>
    <xdr:sp macro="" textlink="">
      <xdr:nvSpPr>
        <xdr:cNvPr id="315" name="n_1aveValue【福祉施設】&#10;一人当たり面積">
          <a:extLst>
            <a:ext uri="{FF2B5EF4-FFF2-40B4-BE49-F238E27FC236}">
              <a16:creationId xmlns:a16="http://schemas.microsoft.com/office/drawing/2014/main" id="{25B3BB22-4551-4713-ACA5-81C7FDED2D58}"/>
            </a:ext>
          </a:extLst>
        </xdr:cNvPr>
        <xdr:cNvSpPr txBox="1"/>
      </xdr:nvSpPr>
      <xdr:spPr>
        <a:xfrm>
          <a:off x="8271587" y="13936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94722</xdr:rowOff>
    </xdr:from>
    <xdr:ext cx="469744" cy="259045"/>
    <xdr:sp macro="" textlink="">
      <xdr:nvSpPr>
        <xdr:cNvPr id="316" name="n_2aveValue【福祉施設】&#10;一人当たり面積">
          <a:extLst>
            <a:ext uri="{FF2B5EF4-FFF2-40B4-BE49-F238E27FC236}">
              <a16:creationId xmlns:a16="http://schemas.microsoft.com/office/drawing/2014/main" id="{CEEF7D69-E1A0-44AC-A86F-CCDC7768643F}"/>
            </a:ext>
          </a:extLst>
        </xdr:cNvPr>
        <xdr:cNvSpPr txBox="1"/>
      </xdr:nvSpPr>
      <xdr:spPr>
        <a:xfrm>
          <a:off x="7509587" y="14344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62065</xdr:rowOff>
    </xdr:from>
    <xdr:ext cx="469744" cy="259045"/>
    <xdr:sp macro="" textlink="">
      <xdr:nvSpPr>
        <xdr:cNvPr id="317" name="n_1mainValue【福祉施設】&#10;一人当たり面積">
          <a:extLst>
            <a:ext uri="{FF2B5EF4-FFF2-40B4-BE49-F238E27FC236}">
              <a16:creationId xmlns:a16="http://schemas.microsoft.com/office/drawing/2014/main" id="{EFDABF36-A9C0-4959-B3B3-4736A6BEE079}"/>
            </a:ext>
          </a:extLst>
        </xdr:cNvPr>
        <xdr:cNvSpPr txBox="1"/>
      </xdr:nvSpPr>
      <xdr:spPr>
        <a:xfrm>
          <a:off x="8271587" y="14311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35214</xdr:rowOff>
    </xdr:from>
    <xdr:ext cx="469744" cy="259045"/>
    <xdr:sp macro="" textlink="">
      <xdr:nvSpPr>
        <xdr:cNvPr id="318" name="n_2mainValue【福祉施設】&#10;一人当たり面積">
          <a:extLst>
            <a:ext uri="{FF2B5EF4-FFF2-40B4-BE49-F238E27FC236}">
              <a16:creationId xmlns:a16="http://schemas.microsoft.com/office/drawing/2014/main" id="{0FC309D3-8A73-4792-BFE7-131E050EFC18}"/>
            </a:ext>
          </a:extLst>
        </xdr:cNvPr>
        <xdr:cNvSpPr txBox="1"/>
      </xdr:nvSpPr>
      <xdr:spPr>
        <a:xfrm>
          <a:off x="7509587" y="13949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9" name="正方形/長方形 318">
          <a:extLst>
            <a:ext uri="{FF2B5EF4-FFF2-40B4-BE49-F238E27FC236}">
              <a16:creationId xmlns:a16="http://schemas.microsoft.com/office/drawing/2014/main" id="{1FE7689F-35D4-4904-A742-C87A6900D370}"/>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0" name="正方形/長方形 319">
          <a:extLst>
            <a:ext uri="{FF2B5EF4-FFF2-40B4-BE49-F238E27FC236}">
              <a16:creationId xmlns:a16="http://schemas.microsoft.com/office/drawing/2014/main" id="{7E73C516-9EB3-4B5A-93D6-A5CA9E461E08}"/>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1" name="正方形/長方形 320">
          <a:extLst>
            <a:ext uri="{FF2B5EF4-FFF2-40B4-BE49-F238E27FC236}">
              <a16:creationId xmlns:a16="http://schemas.microsoft.com/office/drawing/2014/main" id="{4D7EBC2C-556A-4A45-9E88-35B95502169C}"/>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2" name="正方形/長方形 321">
          <a:extLst>
            <a:ext uri="{FF2B5EF4-FFF2-40B4-BE49-F238E27FC236}">
              <a16:creationId xmlns:a16="http://schemas.microsoft.com/office/drawing/2014/main" id="{CA29E7C9-9EA5-4974-A233-4D81B72909D7}"/>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3" name="正方形/長方形 322">
          <a:extLst>
            <a:ext uri="{FF2B5EF4-FFF2-40B4-BE49-F238E27FC236}">
              <a16:creationId xmlns:a16="http://schemas.microsoft.com/office/drawing/2014/main" id="{0894B124-35D2-4218-9612-110582012FCC}"/>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4" name="正方形/長方形 323">
          <a:extLst>
            <a:ext uri="{FF2B5EF4-FFF2-40B4-BE49-F238E27FC236}">
              <a16:creationId xmlns:a16="http://schemas.microsoft.com/office/drawing/2014/main" id="{31C7D677-4D88-44AE-B38A-AC873D0354E7}"/>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5" name="正方形/長方形 324">
          <a:extLst>
            <a:ext uri="{FF2B5EF4-FFF2-40B4-BE49-F238E27FC236}">
              <a16:creationId xmlns:a16="http://schemas.microsoft.com/office/drawing/2014/main" id="{EC68D854-8A74-4538-81FE-9D5EF37B115D}"/>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6" name="正方形/長方形 325">
          <a:extLst>
            <a:ext uri="{FF2B5EF4-FFF2-40B4-BE49-F238E27FC236}">
              <a16:creationId xmlns:a16="http://schemas.microsoft.com/office/drawing/2014/main" id="{9DFCC635-206B-45FA-81D8-77B67724BCF8}"/>
            </a:ext>
          </a:extLst>
        </xdr:cNvPr>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7" name="テキスト ボックス 326">
          <a:extLst>
            <a:ext uri="{FF2B5EF4-FFF2-40B4-BE49-F238E27FC236}">
              <a16:creationId xmlns:a16="http://schemas.microsoft.com/office/drawing/2014/main" id="{2D3B892B-DCDD-44C6-BA85-7446FDB6D2F0}"/>
            </a:ext>
          </a:extLst>
        </xdr:cNvPr>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8" name="直線コネクタ 327">
          <a:extLst>
            <a:ext uri="{FF2B5EF4-FFF2-40B4-BE49-F238E27FC236}">
              <a16:creationId xmlns:a16="http://schemas.microsoft.com/office/drawing/2014/main" id="{C5A175E6-E530-4D24-9D2C-509FCC99E7D6}"/>
            </a:ext>
          </a:extLst>
        </xdr:cNvPr>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29" name="直線コネクタ 328">
          <a:extLst>
            <a:ext uri="{FF2B5EF4-FFF2-40B4-BE49-F238E27FC236}">
              <a16:creationId xmlns:a16="http://schemas.microsoft.com/office/drawing/2014/main" id="{6F4A8BDB-7885-46A9-B636-23FB9A8D3751}"/>
            </a:ext>
          </a:extLst>
        </xdr:cNvPr>
        <xdr:cNvCxnSpPr/>
      </xdr:nvCxnSpPr>
      <xdr:spPr>
        <a:xfrm>
          <a:off x="67056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30" name="テキスト ボックス 329">
          <a:extLst>
            <a:ext uri="{FF2B5EF4-FFF2-40B4-BE49-F238E27FC236}">
              <a16:creationId xmlns:a16="http://schemas.microsoft.com/office/drawing/2014/main" id="{48FE1E61-94CA-4C4A-A1F0-5F0260F97F9B}"/>
            </a:ext>
          </a:extLst>
        </xdr:cNvPr>
        <xdr:cNvSpPr txBox="1"/>
      </xdr:nvSpPr>
      <xdr:spPr>
        <a:xfrm>
          <a:off x="377341" y="1816972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31" name="直線コネクタ 330">
          <a:extLst>
            <a:ext uri="{FF2B5EF4-FFF2-40B4-BE49-F238E27FC236}">
              <a16:creationId xmlns:a16="http://schemas.microsoft.com/office/drawing/2014/main" id="{1F2B9BAB-A6AC-4676-9C6E-9222A93540E2}"/>
            </a:ext>
          </a:extLst>
        </xdr:cNvPr>
        <xdr:cNvCxnSpPr/>
      </xdr:nvCxnSpPr>
      <xdr:spPr>
        <a:xfrm>
          <a:off x="67056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32" name="テキスト ボックス 331">
          <a:extLst>
            <a:ext uri="{FF2B5EF4-FFF2-40B4-BE49-F238E27FC236}">
              <a16:creationId xmlns:a16="http://schemas.microsoft.com/office/drawing/2014/main" id="{76BE4866-EB27-48B7-BAE8-B592C3BB0AE5}"/>
            </a:ext>
          </a:extLst>
        </xdr:cNvPr>
        <xdr:cNvSpPr txBox="1"/>
      </xdr:nvSpPr>
      <xdr:spPr>
        <a:xfrm>
          <a:off x="33608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33" name="直線コネクタ 332">
          <a:extLst>
            <a:ext uri="{FF2B5EF4-FFF2-40B4-BE49-F238E27FC236}">
              <a16:creationId xmlns:a16="http://schemas.microsoft.com/office/drawing/2014/main" id="{F4DBE247-FA01-426B-95A8-68132C4FC924}"/>
            </a:ext>
          </a:extLst>
        </xdr:cNvPr>
        <xdr:cNvCxnSpPr/>
      </xdr:nvCxnSpPr>
      <xdr:spPr>
        <a:xfrm>
          <a:off x="67056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34" name="テキスト ボックス 333">
          <a:extLst>
            <a:ext uri="{FF2B5EF4-FFF2-40B4-BE49-F238E27FC236}">
              <a16:creationId xmlns:a16="http://schemas.microsoft.com/office/drawing/2014/main" id="{35005506-1BA8-45BB-BC91-C14021534B1B}"/>
            </a:ext>
          </a:extLst>
        </xdr:cNvPr>
        <xdr:cNvSpPr txBox="1"/>
      </xdr:nvSpPr>
      <xdr:spPr>
        <a:xfrm>
          <a:off x="33608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35" name="直線コネクタ 334">
          <a:extLst>
            <a:ext uri="{FF2B5EF4-FFF2-40B4-BE49-F238E27FC236}">
              <a16:creationId xmlns:a16="http://schemas.microsoft.com/office/drawing/2014/main" id="{F6EC0523-A33D-43CC-8B52-3487FB326A64}"/>
            </a:ext>
          </a:extLst>
        </xdr:cNvPr>
        <xdr:cNvCxnSpPr/>
      </xdr:nvCxnSpPr>
      <xdr:spPr>
        <a:xfrm>
          <a:off x="67056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36" name="テキスト ボックス 335">
          <a:extLst>
            <a:ext uri="{FF2B5EF4-FFF2-40B4-BE49-F238E27FC236}">
              <a16:creationId xmlns:a16="http://schemas.microsoft.com/office/drawing/2014/main" id="{B59E6B1C-C75C-40FF-A5BE-E4E9B0A411A6}"/>
            </a:ext>
          </a:extLst>
        </xdr:cNvPr>
        <xdr:cNvSpPr txBox="1"/>
      </xdr:nvSpPr>
      <xdr:spPr>
        <a:xfrm>
          <a:off x="33608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37" name="直線コネクタ 336">
          <a:extLst>
            <a:ext uri="{FF2B5EF4-FFF2-40B4-BE49-F238E27FC236}">
              <a16:creationId xmlns:a16="http://schemas.microsoft.com/office/drawing/2014/main" id="{DA97F159-40C1-4BE3-95AF-1ACAC9F59E81}"/>
            </a:ext>
          </a:extLst>
        </xdr:cNvPr>
        <xdr:cNvCxnSpPr/>
      </xdr:nvCxnSpPr>
      <xdr:spPr>
        <a:xfrm>
          <a:off x="67056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38" name="テキスト ボックス 337">
          <a:extLst>
            <a:ext uri="{FF2B5EF4-FFF2-40B4-BE49-F238E27FC236}">
              <a16:creationId xmlns:a16="http://schemas.microsoft.com/office/drawing/2014/main" id="{3A223EE4-C9CA-45C0-8B91-37F7296232C2}"/>
            </a:ext>
          </a:extLst>
        </xdr:cNvPr>
        <xdr:cNvSpPr txBox="1"/>
      </xdr:nvSpPr>
      <xdr:spPr>
        <a:xfrm>
          <a:off x="33608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39" name="直線コネクタ 338">
          <a:extLst>
            <a:ext uri="{FF2B5EF4-FFF2-40B4-BE49-F238E27FC236}">
              <a16:creationId xmlns:a16="http://schemas.microsoft.com/office/drawing/2014/main" id="{DFB08A38-EA7E-4494-85BC-65DE72831490}"/>
            </a:ext>
          </a:extLst>
        </xdr:cNvPr>
        <xdr:cNvCxnSpPr/>
      </xdr:nvCxnSpPr>
      <xdr:spPr>
        <a:xfrm>
          <a:off x="67056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40" name="テキスト ボックス 339">
          <a:extLst>
            <a:ext uri="{FF2B5EF4-FFF2-40B4-BE49-F238E27FC236}">
              <a16:creationId xmlns:a16="http://schemas.microsoft.com/office/drawing/2014/main" id="{74B39BE1-ECC0-4C73-BD67-513017871B56}"/>
            </a:ext>
          </a:extLst>
        </xdr:cNvPr>
        <xdr:cNvSpPr txBox="1"/>
      </xdr:nvSpPr>
      <xdr:spPr>
        <a:xfrm>
          <a:off x="27196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1" name="直線コネクタ 340">
          <a:extLst>
            <a:ext uri="{FF2B5EF4-FFF2-40B4-BE49-F238E27FC236}">
              <a16:creationId xmlns:a16="http://schemas.microsoft.com/office/drawing/2014/main" id="{DF8CA135-7919-4AC3-9643-838113BEBB5C}"/>
            </a:ext>
          </a:extLst>
        </xdr:cNvPr>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2" name="テキスト ボックス 341">
          <a:extLst>
            <a:ext uri="{FF2B5EF4-FFF2-40B4-BE49-F238E27FC236}">
              <a16:creationId xmlns:a16="http://schemas.microsoft.com/office/drawing/2014/main" id="{BF272D7C-8F38-4535-91AF-4304FD9A0F8C}"/>
            </a:ext>
          </a:extLst>
        </xdr:cNvPr>
        <xdr:cNvSpPr txBox="1"/>
      </xdr:nvSpPr>
      <xdr:spPr>
        <a:xfrm>
          <a:off x="27196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3" name="【市民会館】&#10;有形固定資産減価償却率グラフ枠">
          <a:extLst>
            <a:ext uri="{FF2B5EF4-FFF2-40B4-BE49-F238E27FC236}">
              <a16:creationId xmlns:a16="http://schemas.microsoft.com/office/drawing/2014/main" id="{46E4BE7D-2ED8-4655-A528-56751AA3A103}"/>
            </a:ext>
          </a:extLst>
        </xdr:cNvPr>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76200</xdr:rowOff>
    </xdr:from>
    <xdr:to>
      <xdr:col>24</xdr:col>
      <xdr:colOff>62865</xdr:colOff>
      <xdr:row>109</xdr:row>
      <xdr:rowOff>4355</xdr:rowOff>
    </xdr:to>
    <xdr:cxnSp macro="">
      <xdr:nvCxnSpPr>
        <xdr:cNvPr id="344" name="直線コネクタ 343">
          <a:extLst>
            <a:ext uri="{FF2B5EF4-FFF2-40B4-BE49-F238E27FC236}">
              <a16:creationId xmlns:a16="http://schemas.microsoft.com/office/drawing/2014/main" id="{3A02D3E8-FF77-46ED-B24E-3A27A11639A8}"/>
            </a:ext>
          </a:extLst>
        </xdr:cNvPr>
        <xdr:cNvCxnSpPr/>
      </xdr:nvCxnSpPr>
      <xdr:spPr>
        <a:xfrm flipV="1">
          <a:off x="4086225" y="16840200"/>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8182</xdr:rowOff>
    </xdr:from>
    <xdr:ext cx="340478" cy="259045"/>
    <xdr:sp macro="" textlink="">
      <xdr:nvSpPr>
        <xdr:cNvPr id="345" name="【市民会館】&#10;有形固定資産減価償却率最小値テキスト">
          <a:extLst>
            <a:ext uri="{FF2B5EF4-FFF2-40B4-BE49-F238E27FC236}">
              <a16:creationId xmlns:a16="http://schemas.microsoft.com/office/drawing/2014/main" id="{763793CF-EAD1-4F19-A37F-24FB2D422322}"/>
            </a:ext>
          </a:extLst>
        </xdr:cNvPr>
        <xdr:cNvSpPr txBox="1"/>
      </xdr:nvSpPr>
      <xdr:spPr>
        <a:xfrm>
          <a:off x="4124960" y="182809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4355</xdr:rowOff>
    </xdr:from>
    <xdr:to>
      <xdr:col>24</xdr:col>
      <xdr:colOff>152400</xdr:colOff>
      <xdr:row>109</xdr:row>
      <xdr:rowOff>4355</xdr:rowOff>
    </xdr:to>
    <xdr:cxnSp macro="">
      <xdr:nvCxnSpPr>
        <xdr:cNvPr id="346" name="直線コネクタ 345">
          <a:extLst>
            <a:ext uri="{FF2B5EF4-FFF2-40B4-BE49-F238E27FC236}">
              <a16:creationId xmlns:a16="http://schemas.microsoft.com/office/drawing/2014/main" id="{EE3CA352-A2AD-4ECD-A0C9-94D198E4B9F0}"/>
            </a:ext>
          </a:extLst>
        </xdr:cNvPr>
        <xdr:cNvCxnSpPr/>
      </xdr:nvCxnSpPr>
      <xdr:spPr>
        <a:xfrm>
          <a:off x="4020820" y="182771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22877</xdr:rowOff>
    </xdr:from>
    <xdr:ext cx="405111" cy="259045"/>
    <xdr:sp macro="" textlink="">
      <xdr:nvSpPr>
        <xdr:cNvPr id="347" name="【市民会館】&#10;有形固定資産減価償却率最大値テキスト">
          <a:extLst>
            <a:ext uri="{FF2B5EF4-FFF2-40B4-BE49-F238E27FC236}">
              <a16:creationId xmlns:a16="http://schemas.microsoft.com/office/drawing/2014/main" id="{75FBEB0B-E13A-45DE-906D-C5A252503BC7}"/>
            </a:ext>
          </a:extLst>
        </xdr:cNvPr>
        <xdr:cNvSpPr txBox="1"/>
      </xdr:nvSpPr>
      <xdr:spPr>
        <a:xfrm>
          <a:off x="4124960" y="16619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76200</xdr:rowOff>
    </xdr:from>
    <xdr:to>
      <xdr:col>24</xdr:col>
      <xdr:colOff>152400</xdr:colOff>
      <xdr:row>100</xdr:row>
      <xdr:rowOff>76200</xdr:rowOff>
    </xdr:to>
    <xdr:cxnSp macro="">
      <xdr:nvCxnSpPr>
        <xdr:cNvPr id="348" name="直線コネクタ 347">
          <a:extLst>
            <a:ext uri="{FF2B5EF4-FFF2-40B4-BE49-F238E27FC236}">
              <a16:creationId xmlns:a16="http://schemas.microsoft.com/office/drawing/2014/main" id="{3FF203D2-E153-4B1D-B0AB-0512FA2E6153}"/>
            </a:ext>
          </a:extLst>
        </xdr:cNvPr>
        <xdr:cNvCxnSpPr/>
      </xdr:nvCxnSpPr>
      <xdr:spPr>
        <a:xfrm>
          <a:off x="4020820" y="168402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163847</xdr:rowOff>
    </xdr:from>
    <xdr:ext cx="405111" cy="259045"/>
    <xdr:sp macro="" textlink="">
      <xdr:nvSpPr>
        <xdr:cNvPr id="349" name="【市民会館】&#10;有形固定資産減価償却率平均値テキスト">
          <a:extLst>
            <a:ext uri="{FF2B5EF4-FFF2-40B4-BE49-F238E27FC236}">
              <a16:creationId xmlns:a16="http://schemas.microsoft.com/office/drawing/2014/main" id="{8D1FF3A1-7F01-4735-9134-EEE63D5FBA49}"/>
            </a:ext>
          </a:extLst>
        </xdr:cNvPr>
        <xdr:cNvSpPr txBox="1"/>
      </xdr:nvSpPr>
      <xdr:spPr>
        <a:xfrm>
          <a:off x="4124960" y="17430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13970</xdr:rowOff>
    </xdr:from>
    <xdr:to>
      <xdr:col>24</xdr:col>
      <xdr:colOff>114300</xdr:colOff>
      <xdr:row>104</xdr:row>
      <xdr:rowOff>115570</xdr:rowOff>
    </xdr:to>
    <xdr:sp macro="" textlink="">
      <xdr:nvSpPr>
        <xdr:cNvPr id="350" name="フローチャート: 判断 349">
          <a:extLst>
            <a:ext uri="{FF2B5EF4-FFF2-40B4-BE49-F238E27FC236}">
              <a16:creationId xmlns:a16="http://schemas.microsoft.com/office/drawing/2014/main" id="{E851085B-EE5E-4875-AB1B-0CE18A9840F4}"/>
            </a:ext>
          </a:extLst>
        </xdr:cNvPr>
        <xdr:cNvSpPr/>
      </xdr:nvSpPr>
      <xdr:spPr>
        <a:xfrm>
          <a:off x="4036060" y="17448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28666</xdr:rowOff>
    </xdr:from>
    <xdr:to>
      <xdr:col>20</xdr:col>
      <xdr:colOff>38100</xdr:colOff>
      <xdr:row>104</xdr:row>
      <xdr:rowOff>130266</xdr:rowOff>
    </xdr:to>
    <xdr:sp macro="" textlink="">
      <xdr:nvSpPr>
        <xdr:cNvPr id="351" name="フローチャート: 判断 350">
          <a:extLst>
            <a:ext uri="{FF2B5EF4-FFF2-40B4-BE49-F238E27FC236}">
              <a16:creationId xmlns:a16="http://schemas.microsoft.com/office/drawing/2014/main" id="{A7E97E1A-DC11-4578-B6E5-A7A16E4B1165}"/>
            </a:ext>
          </a:extLst>
        </xdr:cNvPr>
        <xdr:cNvSpPr/>
      </xdr:nvSpPr>
      <xdr:spPr>
        <a:xfrm>
          <a:off x="3312160" y="1746322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131536</xdr:rowOff>
    </xdr:from>
    <xdr:to>
      <xdr:col>15</xdr:col>
      <xdr:colOff>101600</xdr:colOff>
      <xdr:row>104</xdr:row>
      <xdr:rowOff>61686</xdr:rowOff>
    </xdr:to>
    <xdr:sp macro="" textlink="">
      <xdr:nvSpPr>
        <xdr:cNvPr id="352" name="フローチャート: 判断 351">
          <a:extLst>
            <a:ext uri="{FF2B5EF4-FFF2-40B4-BE49-F238E27FC236}">
              <a16:creationId xmlns:a16="http://schemas.microsoft.com/office/drawing/2014/main" id="{2A6FB8D5-4FC3-49B8-9ADA-27C13D581A70}"/>
            </a:ext>
          </a:extLst>
        </xdr:cNvPr>
        <xdr:cNvSpPr/>
      </xdr:nvSpPr>
      <xdr:spPr>
        <a:xfrm>
          <a:off x="2514600" y="1739845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3" name="テキスト ボックス 352">
          <a:extLst>
            <a:ext uri="{FF2B5EF4-FFF2-40B4-BE49-F238E27FC236}">
              <a16:creationId xmlns:a16="http://schemas.microsoft.com/office/drawing/2014/main" id="{0E1E78E3-82E4-4C03-8867-CA5F464A3788}"/>
            </a:ext>
          </a:extLst>
        </xdr:cNvPr>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4" name="テキスト ボックス 353">
          <a:extLst>
            <a:ext uri="{FF2B5EF4-FFF2-40B4-BE49-F238E27FC236}">
              <a16:creationId xmlns:a16="http://schemas.microsoft.com/office/drawing/2014/main" id="{2BB106E6-B795-42E3-A356-45B6615E26E4}"/>
            </a:ext>
          </a:extLst>
        </xdr:cNvPr>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5" name="テキスト ボックス 354">
          <a:extLst>
            <a:ext uri="{FF2B5EF4-FFF2-40B4-BE49-F238E27FC236}">
              <a16:creationId xmlns:a16="http://schemas.microsoft.com/office/drawing/2014/main" id="{BE81233C-888D-4447-9C2C-DE46A23D6F50}"/>
            </a:ext>
          </a:extLst>
        </xdr:cNvPr>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6" name="テキスト ボックス 355">
          <a:extLst>
            <a:ext uri="{FF2B5EF4-FFF2-40B4-BE49-F238E27FC236}">
              <a16:creationId xmlns:a16="http://schemas.microsoft.com/office/drawing/2014/main" id="{9BDF4CC3-DF16-4FCE-8B7A-9265CAB9A045}"/>
            </a:ext>
          </a:extLst>
        </xdr:cNvPr>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7" name="テキスト ボックス 356">
          <a:extLst>
            <a:ext uri="{FF2B5EF4-FFF2-40B4-BE49-F238E27FC236}">
              <a16:creationId xmlns:a16="http://schemas.microsoft.com/office/drawing/2014/main" id="{A83E7279-9711-49E5-A68D-ABB644D4ADDE}"/>
            </a:ext>
          </a:extLst>
        </xdr:cNvPr>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146231</xdr:rowOff>
    </xdr:from>
    <xdr:to>
      <xdr:col>24</xdr:col>
      <xdr:colOff>114300</xdr:colOff>
      <xdr:row>101</xdr:row>
      <xdr:rowOff>76381</xdr:rowOff>
    </xdr:to>
    <xdr:sp macro="" textlink="">
      <xdr:nvSpPr>
        <xdr:cNvPr id="358" name="楕円 357">
          <a:extLst>
            <a:ext uri="{FF2B5EF4-FFF2-40B4-BE49-F238E27FC236}">
              <a16:creationId xmlns:a16="http://schemas.microsoft.com/office/drawing/2014/main" id="{713EDD7D-212D-419F-9BB0-B49BEF531794}"/>
            </a:ext>
          </a:extLst>
        </xdr:cNvPr>
        <xdr:cNvSpPr/>
      </xdr:nvSpPr>
      <xdr:spPr>
        <a:xfrm>
          <a:off x="4036060" y="1691023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61158</xdr:rowOff>
    </xdr:from>
    <xdr:ext cx="405111" cy="259045"/>
    <xdr:sp macro="" textlink="">
      <xdr:nvSpPr>
        <xdr:cNvPr id="359" name="【市民会館】&#10;有形固定資産減価償却率該当値テキスト">
          <a:extLst>
            <a:ext uri="{FF2B5EF4-FFF2-40B4-BE49-F238E27FC236}">
              <a16:creationId xmlns:a16="http://schemas.microsoft.com/office/drawing/2014/main" id="{F656269B-B80B-4B5D-A610-EDE68A2529A7}"/>
            </a:ext>
          </a:extLst>
        </xdr:cNvPr>
        <xdr:cNvSpPr txBox="1"/>
      </xdr:nvSpPr>
      <xdr:spPr>
        <a:xfrm>
          <a:off x="4124960" y="16825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7438</xdr:rowOff>
    </xdr:from>
    <xdr:to>
      <xdr:col>20</xdr:col>
      <xdr:colOff>38100</xdr:colOff>
      <xdr:row>101</xdr:row>
      <xdr:rowOff>109038</xdr:rowOff>
    </xdr:to>
    <xdr:sp macro="" textlink="">
      <xdr:nvSpPr>
        <xdr:cNvPr id="360" name="楕円 359">
          <a:extLst>
            <a:ext uri="{FF2B5EF4-FFF2-40B4-BE49-F238E27FC236}">
              <a16:creationId xmlns:a16="http://schemas.microsoft.com/office/drawing/2014/main" id="{289FF6FD-6298-43F3-B34C-A292CFC8D742}"/>
            </a:ext>
          </a:extLst>
        </xdr:cNvPr>
        <xdr:cNvSpPr/>
      </xdr:nvSpPr>
      <xdr:spPr>
        <a:xfrm>
          <a:off x="3312160" y="1693907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25581</xdr:rowOff>
    </xdr:from>
    <xdr:to>
      <xdr:col>24</xdr:col>
      <xdr:colOff>63500</xdr:colOff>
      <xdr:row>101</xdr:row>
      <xdr:rowOff>58238</xdr:rowOff>
    </xdr:to>
    <xdr:cxnSp macro="">
      <xdr:nvCxnSpPr>
        <xdr:cNvPr id="361" name="直線コネクタ 360">
          <a:extLst>
            <a:ext uri="{FF2B5EF4-FFF2-40B4-BE49-F238E27FC236}">
              <a16:creationId xmlns:a16="http://schemas.microsoft.com/office/drawing/2014/main" id="{FF8521EE-8DB6-4D97-B187-0325D3992B15}"/>
            </a:ext>
          </a:extLst>
        </xdr:cNvPr>
        <xdr:cNvCxnSpPr/>
      </xdr:nvCxnSpPr>
      <xdr:spPr>
        <a:xfrm flipV="1">
          <a:off x="3355340" y="16957221"/>
          <a:ext cx="73152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40095</xdr:rowOff>
    </xdr:from>
    <xdr:to>
      <xdr:col>15</xdr:col>
      <xdr:colOff>101600</xdr:colOff>
      <xdr:row>101</xdr:row>
      <xdr:rowOff>141695</xdr:rowOff>
    </xdr:to>
    <xdr:sp macro="" textlink="">
      <xdr:nvSpPr>
        <xdr:cNvPr id="362" name="楕円 361">
          <a:extLst>
            <a:ext uri="{FF2B5EF4-FFF2-40B4-BE49-F238E27FC236}">
              <a16:creationId xmlns:a16="http://schemas.microsoft.com/office/drawing/2014/main" id="{4EC4DE8A-BE0C-43F2-9C82-D448F1FD42EB}"/>
            </a:ext>
          </a:extLst>
        </xdr:cNvPr>
        <xdr:cNvSpPr/>
      </xdr:nvSpPr>
      <xdr:spPr>
        <a:xfrm>
          <a:off x="2514600" y="1697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58238</xdr:rowOff>
    </xdr:from>
    <xdr:to>
      <xdr:col>19</xdr:col>
      <xdr:colOff>177800</xdr:colOff>
      <xdr:row>101</xdr:row>
      <xdr:rowOff>90895</xdr:rowOff>
    </xdr:to>
    <xdr:cxnSp macro="">
      <xdr:nvCxnSpPr>
        <xdr:cNvPr id="363" name="直線コネクタ 362">
          <a:extLst>
            <a:ext uri="{FF2B5EF4-FFF2-40B4-BE49-F238E27FC236}">
              <a16:creationId xmlns:a16="http://schemas.microsoft.com/office/drawing/2014/main" id="{5841E7AA-E4D3-471D-951E-BBAFAD17AE51}"/>
            </a:ext>
          </a:extLst>
        </xdr:cNvPr>
        <xdr:cNvCxnSpPr/>
      </xdr:nvCxnSpPr>
      <xdr:spPr>
        <a:xfrm flipV="1">
          <a:off x="2565400" y="16989878"/>
          <a:ext cx="78994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121393</xdr:rowOff>
    </xdr:from>
    <xdr:ext cx="405111" cy="259045"/>
    <xdr:sp macro="" textlink="">
      <xdr:nvSpPr>
        <xdr:cNvPr id="364" name="n_1aveValue【市民会館】&#10;有形固定資産減価償却率">
          <a:extLst>
            <a:ext uri="{FF2B5EF4-FFF2-40B4-BE49-F238E27FC236}">
              <a16:creationId xmlns:a16="http://schemas.microsoft.com/office/drawing/2014/main" id="{1CDC0677-DC42-466E-A0DD-BB8BF51237E8}"/>
            </a:ext>
          </a:extLst>
        </xdr:cNvPr>
        <xdr:cNvSpPr txBox="1"/>
      </xdr:nvSpPr>
      <xdr:spPr>
        <a:xfrm>
          <a:off x="3170564" y="17555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52813</xdr:rowOff>
    </xdr:from>
    <xdr:ext cx="405111" cy="259045"/>
    <xdr:sp macro="" textlink="">
      <xdr:nvSpPr>
        <xdr:cNvPr id="365" name="n_2aveValue【市民会館】&#10;有形固定資産減価償却率">
          <a:extLst>
            <a:ext uri="{FF2B5EF4-FFF2-40B4-BE49-F238E27FC236}">
              <a16:creationId xmlns:a16="http://schemas.microsoft.com/office/drawing/2014/main" id="{E0A33F19-E16C-4B47-BCB9-1E59A1C3C471}"/>
            </a:ext>
          </a:extLst>
        </xdr:cNvPr>
        <xdr:cNvSpPr txBox="1"/>
      </xdr:nvSpPr>
      <xdr:spPr>
        <a:xfrm>
          <a:off x="2385704" y="17487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125565</xdr:rowOff>
    </xdr:from>
    <xdr:ext cx="405111" cy="259045"/>
    <xdr:sp macro="" textlink="">
      <xdr:nvSpPr>
        <xdr:cNvPr id="366" name="n_1mainValue【市民会館】&#10;有形固定資産減価償却率">
          <a:extLst>
            <a:ext uri="{FF2B5EF4-FFF2-40B4-BE49-F238E27FC236}">
              <a16:creationId xmlns:a16="http://schemas.microsoft.com/office/drawing/2014/main" id="{AE4FB1BF-BB9E-40D5-BCBF-CEED8EE1E171}"/>
            </a:ext>
          </a:extLst>
        </xdr:cNvPr>
        <xdr:cNvSpPr txBox="1"/>
      </xdr:nvSpPr>
      <xdr:spPr>
        <a:xfrm>
          <a:off x="3170564" y="16721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158222</xdr:rowOff>
    </xdr:from>
    <xdr:ext cx="405111" cy="259045"/>
    <xdr:sp macro="" textlink="">
      <xdr:nvSpPr>
        <xdr:cNvPr id="367" name="n_2mainValue【市民会館】&#10;有形固定資産減価償却率">
          <a:extLst>
            <a:ext uri="{FF2B5EF4-FFF2-40B4-BE49-F238E27FC236}">
              <a16:creationId xmlns:a16="http://schemas.microsoft.com/office/drawing/2014/main" id="{32DF4D30-DC93-4BE0-A016-297468B99302}"/>
            </a:ext>
          </a:extLst>
        </xdr:cNvPr>
        <xdr:cNvSpPr txBox="1"/>
      </xdr:nvSpPr>
      <xdr:spPr>
        <a:xfrm>
          <a:off x="2385704" y="16754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8" name="正方形/長方形 367">
          <a:extLst>
            <a:ext uri="{FF2B5EF4-FFF2-40B4-BE49-F238E27FC236}">
              <a16:creationId xmlns:a16="http://schemas.microsoft.com/office/drawing/2014/main" id="{451B1779-F0F8-46C6-825E-24FA3DEBDC40}"/>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9" name="正方形/長方形 368">
          <a:extLst>
            <a:ext uri="{FF2B5EF4-FFF2-40B4-BE49-F238E27FC236}">
              <a16:creationId xmlns:a16="http://schemas.microsoft.com/office/drawing/2014/main" id="{F94C20F2-719E-43ED-A890-3B7721911714}"/>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0" name="正方形/長方形 369">
          <a:extLst>
            <a:ext uri="{FF2B5EF4-FFF2-40B4-BE49-F238E27FC236}">
              <a16:creationId xmlns:a16="http://schemas.microsoft.com/office/drawing/2014/main" id="{8365789C-2F2C-4B92-AA4B-1F2E1C3EF749}"/>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1" name="正方形/長方形 370">
          <a:extLst>
            <a:ext uri="{FF2B5EF4-FFF2-40B4-BE49-F238E27FC236}">
              <a16:creationId xmlns:a16="http://schemas.microsoft.com/office/drawing/2014/main" id="{9C3F4849-6417-4C28-872F-961E69D6AC5A}"/>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2" name="正方形/長方形 371">
          <a:extLst>
            <a:ext uri="{FF2B5EF4-FFF2-40B4-BE49-F238E27FC236}">
              <a16:creationId xmlns:a16="http://schemas.microsoft.com/office/drawing/2014/main" id="{AC8DDDE9-2699-4451-AADB-C24CCEBAAC78}"/>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3" name="正方形/長方形 372">
          <a:extLst>
            <a:ext uri="{FF2B5EF4-FFF2-40B4-BE49-F238E27FC236}">
              <a16:creationId xmlns:a16="http://schemas.microsoft.com/office/drawing/2014/main" id="{83063EF9-3D54-441D-8ABA-17C4975BA267}"/>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4" name="正方形/長方形 373">
          <a:extLst>
            <a:ext uri="{FF2B5EF4-FFF2-40B4-BE49-F238E27FC236}">
              <a16:creationId xmlns:a16="http://schemas.microsoft.com/office/drawing/2014/main" id="{CB11D66A-5957-4ED2-A9B4-A78F8E587909}"/>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5" name="正方形/長方形 374">
          <a:extLst>
            <a:ext uri="{FF2B5EF4-FFF2-40B4-BE49-F238E27FC236}">
              <a16:creationId xmlns:a16="http://schemas.microsoft.com/office/drawing/2014/main" id="{65EB355A-9D63-46B1-AA7D-B9B618AB75CB}"/>
            </a:ext>
          </a:extLst>
        </xdr:cNvPr>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6" name="テキスト ボックス 375">
          <a:extLst>
            <a:ext uri="{FF2B5EF4-FFF2-40B4-BE49-F238E27FC236}">
              <a16:creationId xmlns:a16="http://schemas.microsoft.com/office/drawing/2014/main" id="{9F59BE16-B5DD-4995-921F-0F9229B76CB2}"/>
            </a:ext>
          </a:extLst>
        </xdr:cNvPr>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7" name="直線コネクタ 376">
          <a:extLst>
            <a:ext uri="{FF2B5EF4-FFF2-40B4-BE49-F238E27FC236}">
              <a16:creationId xmlns:a16="http://schemas.microsoft.com/office/drawing/2014/main" id="{30F6E938-9104-4B18-A183-9A313DE24F22}"/>
            </a:ext>
          </a:extLst>
        </xdr:cNvPr>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78" name="直線コネクタ 377">
          <a:extLst>
            <a:ext uri="{FF2B5EF4-FFF2-40B4-BE49-F238E27FC236}">
              <a16:creationId xmlns:a16="http://schemas.microsoft.com/office/drawing/2014/main" id="{0377BABD-820C-405C-BD08-D825D31A0194}"/>
            </a:ext>
          </a:extLst>
        </xdr:cNvPr>
        <xdr:cNvCxnSpPr/>
      </xdr:nvCxnSpPr>
      <xdr:spPr>
        <a:xfrm>
          <a:off x="5826760" y="18181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79" name="テキスト ボックス 378">
          <a:extLst>
            <a:ext uri="{FF2B5EF4-FFF2-40B4-BE49-F238E27FC236}">
              <a16:creationId xmlns:a16="http://schemas.microsoft.com/office/drawing/2014/main" id="{DDC724B2-E3A4-4871-9758-EA7FC2142900}"/>
            </a:ext>
          </a:extLst>
        </xdr:cNvPr>
        <xdr:cNvSpPr txBox="1"/>
      </xdr:nvSpPr>
      <xdr:spPr>
        <a:xfrm>
          <a:off x="540530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80" name="直線コネクタ 379">
          <a:extLst>
            <a:ext uri="{FF2B5EF4-FFF2-40B4-BE49-F238E27FC236}">
              <a16:creationId xmlns:a16="http://schemas.microsoft.com/office/drawing/2014/main" id="{1DD01CB4-B1CF-40A8-89C8-06890EE60017}"/>
            </a:ext>
          </a:extLst>
        </xdr:cNvPr>
        <xdr:cNvCxnSpPr/>
      </xdr:nvCxnSpPr>
      <xdr:spPr>
        <a:xfrm>
          <a:off x="5826760" y="177355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81" name="テキスト ボックス 380">
          <a:extLst>
            <a:ext uri="{FF2B5EF4-FFF2-40B4-BE49-F238E27FC236}">
              <a16:creationId xmlns:a16="http://schemas.microsoft.com/office/drawing/2014/main" id="{542262ED-5F4C-4912-A3D4-DB8BDAEA366B}"/>
            </a:ext>
          </a:extLst>
        </xdr:cNvPr>
        <xdr:cNvSpPr txBox="1"/>
      </xdr:nvSpPr>
      <xdr:spPr>
        <a:xfrm>
          <a:off x="5405301"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82" name="直線コネクタ 381">
          <a:extLst>
            <a:ext uri="{FF2B5EF4-FFF2-40B4-BE49-F238E27FC236}">
              <a16:creationId xmlns:a16="http://schemas.microsoft.com/office/drawing/2014/main" id="{5B68AD46-3B3E-4DFD-BF41-005328BAE0F4}"/>
            </a:ext>
          </a:extLst>
        </xdr:cNvPr>
        <xdr:cNvCxnSpPr/>
      </xdr:nvCxnSpPr>
      <xdr:spPr>
        <a:xfrm>
          <a:off x="5826760" y="172859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83" name="テキスト ボックス 382">
          <a:extLst>
            <a:ext uri="{FF2B5EF4-FFF2-40B4-BE49-F238E27FC236}">
              <a16:creationId xmlns:a16="http://schemas.microsoft.com/office/drawing/2014/main" id="{382621DE-561D-4335-B8CB-1F58742569F3}"/>
            </a:ext>
          </a:extLst>
        </xdr:cNvPr>
        <xdr:cNvSpPr txBox="1"/>
      </xdr:nvSpPr>
      <xdr:spPr>
        <a:xfrm>
          <a:off x="5405301"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84" name="直線コネクタ 383">
          <a:extLst>
            <a:ext uri="{FF2B5EF4-FFF2-40B4-BE49-F238E27FC236}">
              <a16:creationId xmlns:a16="http://schemas.microsoft.com/office/drawing/2014/main" id="{6F6A479C-70CE-43E6-A8E9-21B334E78BE5}"/>
            </a:ext>
          </a:extLst>
        </xdr:cNvPr>
        <xdr:cNvCxnSpPr/>
      </xdr:nvCxnSpPr>
      <xdr:spPr>
        <a:xfrm>
          <a:off x="5826760" y="16840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85" name="テキスト ボックス 384">
          <a:extLst>
            <a:ext uri="{FF2B5EF4-FFF2-40B4-BE49-F238E27FC236}">
              <a16:creationId xmlns:a16="http://schemas.microsoft.com/office/drawing/2014/main" id="{08F3ACBB-7274-45F7-808F-E1826E110DED}"/>
            </a:ext>
          </a:extLst>
        </xdr:cNvPr>
        <xdr:cNvSpPr txBox="1"/>
      </xdr:nvSpPr>
      <xdr:spPr>
        <a:xfrm>
          <a:off x="540530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6" name="直線コネクタ 385">
          <a:extLst>
            <a:ext uri="{FF2B5EF4-FFF2-40B4-BE49-F238E27FC236}">
              <a16:creationId xmlns:a16="http://schemas.microsoft.com/office/drawing/2014/main" id="{4D2B59B6-F8DA-49D4-BC2A-2CF67FFF77A6}"/>
            </a:ext>
          </a:extLst>
        </xdr:cNvPr>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7" name="テキスト ボックス 386">
          <a:extLst>
            <a:ext uri="{FF2B5EF4-FFF2-40B4-BE49-F238E27FC236}">
              <a16:creationId xmlns:a16="http://schemas.microsoft.com/office/drawing/2014/main" id="{029A9B00-39E3-4D9F-9F4D-D2006DAEC20A}"/>
            </a:ext>
          </a:extLst>
        </xdr:cNvPr>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8" name="【市民会館】&#10;一人当たり面積グラフ枠">
          <a:extLst>
            <a:ext uri="{FF2B5EF4-FFF2-40B4-BE49-F238E27FC236}">
              <a16:creationId xmlns:a16="http://schemas.microsoft.com/office/drawing/2014/main" id="{8610E464-B598-4870-8D59-0A1748884A8A}"/>
            </a:ext>
          </a:extLst>
        </xdr:cNvPr>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151637</xdr:rowOff>
    </xdr:from>
    <xdr:to>
      <xdr:col>54</xdr:col>
      <xdr:colOff>189865</xdr:colOff>
      <xdr:row>107</xdr:row>
      <xdr:rowOff>78487</xdr:rowOff>
    </xdr:to>
    <xdr:cxnSp macro="">
      <xdr:nvCxnSpPr>
        <xdr:cNvPr id="389" name="直線コネクタ 388">
          <a:extLst>
            <a:ext uri="{FF2B5EF4-FFF2-40B4-BE49-F238E27FC236}">
              <a16:creationId xmlns:a16="http://schemas.microsoft.com/office/drawing/2014/main" id="{DD4864C1-2776-497E-A079-D058B9D471CA}"/>
            </a:ext>
          </a:extLst>
        </xdr:cNvPr>
        <xdr:cNvCxnSpPr/>
      </xdr:nvCxnSpPr>
      <xdr:spPr>
        <a:xfrm flipV="1">
          <a:off x="9219565" y="16747997"/>
          <a:ext cx="0" cy="1267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82314</xdr:rowOff>
    </xdr:from>
    <xdr:ext cx="469744" cy="259045"/>
    <xdr:sp macro="" textlink="">
      <xdr:nvSpPr>
        <xdr:cNvPr id="390" name="【市民会館】&#10;一人当たり面積最小値テキスト">
          <a:extLst>
            <a:ext uri="{FF2B5EF4-FFF2-40B4-BE49-F238E27FC236}">
              <a16:creationId xmlns:a16="http://schemas.microsoft.com/office/drawing/2014/main" id="{D6345087-3B3F-4E42-B69A-DAAC93956311}"/>
            </a:ext>
          </a:extLst>
        </xdr:cNvPr>
        <xdr:cNvSpPr txBox="1"/>
      </xdr:nvSpPr>
      <xdr:spPr>
        <a:xfrm>
          <a:off x="9258300" y="18019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78487</xdr:rowOff>
    </xdr:from>
    <xdr:to>
      <xdr:col>55</xdr:col>
      <xdr:colOff>88900</xdr:colOff>
      <xdr:row>107</xdr:row>
      <xdr:rowOff>78487</xdr:rowOff>
    </xdr:to>
    <xdr:cxnSp macro="">
      <xdr:nvCxnSpPr>
        <xdr:cNvPr id="391" name="直線コネクタ 390">
          <a:extLst>
            <a:ext uri="{FF2B5EF4-FFF2-40B4-BE49-F238E27FC236}">
              <a16:creationId xmlns:a16="http://schemas.microsoft.com/office/drawing/2014/main" id="{99D54333-64BA-41D0-99FB-95BC199F32B4}"/>
            </a:ext>
          </a:extLst>
        </xdr:cNvPr>
        <xdr:cNvCxnSpPr/>
      </xdr:nvCxnSpPr>
      <xdr:spPr>
        <a:xfrm>
          <a:off x="9154160" y="1801596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98314</xdr:rowOff>
    </xdr:from>
    <xdr:ext cx="469744" cy="259045"/>
    <xdr:sp macro="" textlink="">
      <xdr:nvSpPr>
        <xdr:cNvPr id="392" name="【市民会館】&#10;一人当たり面積最大値テキスト">
          <a:extLst>
            <a:ext uri="{FF2B5EF4-FFF2-40B4-BE49-F238E27FC236}">
              <a16:creationId xmlns:a16="http://schemas.microsoft.com/office/drawing/2014/main" id="{781B10F2-6846-49BD-8D82-5D43CE17EDEF}"/>
            </a:ext>
          </a:extLst>
        </xdr:cNvPr>
        <xdr:cNvSpPr txBox="1"/>
      </xdr:nvSpPr>
      <xdr:spPr>
        <a:xfrm>
          <a:off x="9258300" y="16527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151637</xdr:rowOff>
    </xdr:from>
    <xdr:to>
      <xdr:col>55</xdr:col>
      <xdr:colOff>88900</xdr:colOff>
      <xdr:row>99</xdr:row>
      <xdr:rowOff>151637</xdr:rowOff>
    </xdr:to>
    <xdr:cxnSp macro="">
      <xdr:nvCxnSpPr>
        <xdr:cNvPr id="393" name="直線コネクタ 392">
          <a:extLst>
            <a:ext uri="{FF2B5EF4-FFF2-40B4-BE49-F238E27FC236}">
              <a16:creationId xmlns:a16="http://schemas.microsoft.com/office/drawing/2014/main" id="{C4D39EAE-C1D8-4D1E-814B-C8C92CA2896A}"/>
            </a:ext>
          </a:extLst>
        </xdr:cNvPr>
        <xdr:cNvCxnSpPr/>
      </xdr:nvCxnSpPr>
      <xdr:spPr>
        <a:xfrm>
          <a:off x="9154160" y="1674799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27703</xdr:rowOff>
    </xdr:from>
    <xdr:ext cx="469744" cy="259045"/>
    <xdr:sp macro="" textlink="">
      <xdr:nvSpPr>
        <xdr:cNvPr id="394" name="【市民会館】&#10;一人当たり面積平均値テキスト">
          <a:extLst>
            <a:ext uri="{FF2B5EF4-FFF2-40B4-BE49-F238E27FC236}">
              <a16:creationId xmlns:a16="http://schemas.microsoft.com/office/drawing/2014/main" id="{8FB288AB-49FE-4486-8921-297DCA9A6011}"/>
            </a:ext>
          </a:extLst>
        </xdr:cNvPr>
        <xdr:cNvSpPr txBox="1"/>
      </xdr:nvSpPr>
      <xdr:spPr>
        <a:xfrm>
          <a:off x="9258300" y="174622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4826</xdr:rowOff>
    </xdr:from>
    <xdr:to>
      <xdr:col>55</xdr:col>
      <xdr:colOff>50800</xdr:colOff>
      <xdr:row>105</xdr:row>
      <xdr:rowOff>106426</xdr:rowOff>
    </xdr:to>
    <xdr:sp macro="" textlink="">
      <xdr:nvSpPr>
        <xdr:cNvPr id="395" name="フローチャート: 判断 394">
          <a:extLst>
            <a:ext uri="{FF2B5EF4-FFF2-40B4-BE49-F238E27FC236}">
              <a16:creationId xmlns:a16="http://schemas.microsoft.com/office/drawing/2014/main" id="{37AD0D52-EB61-433E-B4EC-9D0CDCD668DF}"/>
            </a:ext>
          </a:extLst>
        </xdr:cNvPr>
        <xdr:cNvSpPr/>
      </xdr:nvSpPr>
      <xdr:spPr>
        <a:xfrm>
          <a:off x="9192260" y="1760702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4826</xdr:rowOff>
    </xdr:from>
    <xdr:to>
      <xdr:col>50</xdr:col>
      <xdr:colOff>165100</xdr:colOff>
      <xdr:row>105</xdr:row>
      <xdr:rowOff>106426</xdr:rowOff>
    </xdr:to>
    <xdr:sp macro="" textlink="">
      <xdr:nvSpPr>
        <xdr:cNvPr id="396" name="フローチャート: 判断 395">
          <a:extLst>
            <a:ext uri="{FF2B5EF4-FFF2-40B4-BE49-F238E27FC236}">
              <a16:creationId xmlns:a16="http://schemas.microsoft.com/office/drawing/2014/main" id="{0F2D814D-F1F1-4E2A-9170-4BB3E7391CE0}"/>
            </a:ext>
          </a:extLst>
        </xdr:cNvPr>
        <xdr:cNvSpPr/>
      </xdr:nvSpPr>
      <xdr:spPr>
        <a:xfrm>
          <a:off x="8445500" y="1760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45974</xdr:rowOff>
    </xdr:from>
    <xdr:to>
      <xdr:col>46</xdr:col>
      <xdr:colOff>38100</xdr:colOff>
      <xdr:row>105</xdr:row>
      <xdr:rowOff>147574</xdr:rowOff>
    </xdr:to>
    <xdr:sp macro="" textlink="">
      <xdr:nvSpPr>
        <xdr:cNvPr id="397" name="フローチャート: 判断 396">
          <a:extLst>
            <a:ext uri="{FF2B5EF4-FFF2-40B4-BE49-F238E27FC236}">
              <a16:creationId xmlns:a16="http://schemas.microsoft.com/office/drawing/2014/main" id="{6FDF1646-8439-4CD9-9EB9-BA8DA456CFFA}"/>
            </a:ext>
          </a:extLst>
        </xdr:cNvPr>
        <xdr:cNvSpPr/>
      </xdr:nvSpPr>
      <xdr:spPr>
        <a:xfrm>
          <a:off x="7670800" y="1764817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8" name="テキスト ボックス 397">
          <a:extLst>
            <a:ext uri="{FF2B5EF4-FFF2-40B4-BE49-F238E27FC236}">
              <a16:creationId xmlns:a16="http://schemas.microsoft.com/office/drawing/2014/main" id="{C25EA87C-57C7-47F4-B592-8A806079A41C}"/>
            </a:ext>
          </a:extLst>
        </xdr:cNvPr>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9" name="テキスト ボックス 398">
          <a:extLst>
            <a:ext uri="{FF2B5EF4-FFF2-40B4-BE49-F238E27FC236}">
              <a16:creationId xmlns:a16="http://schemas.microsoft.com/office/drawing/2014/main" id="{BA873339-90BB-4A4D-9E9F-8FEB1A1D05D7}"/>
            </a:ext>
          </a:extLst>
        </xdr:cNvPr>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0" name="テキスト ボックス 399">
          <a:extLst>
            <a:ext uri="{FF2B5EF4-FFF2-40B4-BE49-F238E27FC236}">
              <a16:creationId xmlns:a16="http://schemas.microsoft.com/office/drawing/2014/main" id="{8636FC3D-8B31-444E-9732-C2CACAB4BE5B}"/>
            </a:ext>
          </a:extLst>
        </xdr:cNvPr>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1" name="テキスト ボックス 400">
          <a:extLst>
            <a:ext uri="{FF2B5EF4-FFF2-40B4-BE49-F238E27FC236}">
              <a16:creationId xmlns:a16="http://schemas.microsoft.com/office/drawing/2014/main" id="{6F0A84FC-ECAC-4174-A3CC-8FBCC6AF3668}"/>
            </a:ext>
          </a:extLst>
        </xdr:cNvPr>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2" name="テキスト ボックス 401">
          <a:extLst>
            <a:ext uri="{FF2B5EF4-FFF2-40B4-BE49-F238E27FC236}">
              <a16:creationId xmlns:a16="http://schemas.microsoft.com/office/drawing/2014/main" id="{DBA44CF1-81C1-400F-895A-6DC5731DF9E9}"/>
            </a:ext>
          </a:extLst>
        </xdr:cNvPr>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43687</xdr:rowOff>
    </xdr:from>
    <xdr:to>
      <xdr:col>55</xdr:col>
      <xdr:colOff>50800</xdr:colOff>
      <xdr:row>106</xdr:row>
      <xdr:rowOff>145287</xdr:rowOff>
    </xdr:to>
    <xdr:sp macro="" textlink="">
      <xdr:nvSpPr>
        <xdr:cNvPr id="403" name="楕円 402">
          <a:extLst>
            <a:ext uri="{FF2B5EF4-FFF2-40B4-BE49-F238E27FC236}">
              <a16:creationId xmlns:a16="http://schemas.microsoft.com/office/drawing/2014/main" id="{4D5F23A5-823F-4E61-A947-5B0902D2761B}"/>
            </a:ext>
          </a:extLst>
        </xdr:cNvPr>
        <xdr:cNvSpPr/>
      </xdr:nvSpPr>
      <xdr:spPr>
        <a:xfrm>
          <a:off x="9192260" y="1781352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22114</xdr:rowOff>
    </xdr:from>
    <xdr:ext cx="469744" cy="259045"/>
    <xdr:sp macro="" textlink="">
      <xdr:nvSpPr>
        <xdr:cNvPr id="404" name="【市民会館】&#10;一人当たり面積該当値テキスト">
          <a:extLst>
            <a:ext uri="{FF2B5EF4-FFF2-40B4-BE49-F238E27FC236}">
              <a16:creationId xmlns:a16="http://schemas.microsoft.com/office/drawing/2014/main" id="{0213172A-BBE3-4B70-AFF7-0B5380463F87}"/>
            </a:ext>
          </a:extLst>
        </xdr:cNvPr>
        <xdr:cNvSpPr txBox="1"/>
      </xdr:nvSpPr>
      <xdr:spPr>
        <a:xfrm>
          <a:off x="9258300" y="17791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48261</xdr:rowOff>
    </xdr:from>
    <xdr:to>
      <xdr:col>50</xdr:col>
      <xdr:colOff>165100</xdr:colOff>
      <xdr:row>106</xdr:row>
      <xdr:rowOff>149861</xdr:rowOff>
    </xdr:to>
    <xdr:sp macro="" textlink="">
      <xdr:nvSpPr>
        <xdr:cNvPr id="405" name="楕円 404">
          <a:extLst>
            <a:ext uri="{FF2B5EF4-FFF2-40B4-BE49-F238E27FC236}">
              <a16:creationId xmlns:a16="http://schemas.microsoft.com/office/drawing/2014/main" id="{AB59967C-F73E-4EEF-982E-1D127D02E104}"/>
            </a:ext>
          </a:extLst>
        </xdr:cNvPr>
        <xdr:cNvSpPr/>
      </xdr:nvSpPr>
      <xdr:spPr>
        <a:xfrm>
          <a:off x="8445500" y="17818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94487</xdr:rowOff>
    </xdr:from>
    <xdr:to>
      <xdr:col>55</xdr:col>
      <xdr:colOff>0</xdr:colOff>
      <xdr:row>106</xdr:row>
      <xdr:rowOff>99061</xdr:rowOff>
    </xdr:to>
    <xdr:cxnSp macro="">
      <xdr:nvCxnSpPr>
        <xdr:cNvPr id="406" name="直線コネクタ 405">
          <a:extLst>
            <a:ext uri="{FF2B5EF4-FFF2-40B4-BE49-F238E27FC236}">
              <a16:creationId xmlns:a16="http://schemas.microsoft.com/office/drawing/2014/main" id="{E5D2C72A-1930-4227-B3F3-995F20104BB2}"/>
            </a:ext>
          </a:extLst>
        </xdr:cNvPr>
        <xdr:cNvCxnSpPr/>
      </xdr:nvCxnSpPr>
      <xdr:spPr>
        <a:xfrm flipV="1">
          <a:off x="8496300" y="17864327"/>
          <a:ext cx="7239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52832</xdr:rowOff>
    </xdr:from>
    <xdr:to>
      <xdr:col>46</xdr:col>
      <xdr:colOff>38100</xdr:colOff>
      <xdr:row>106</xdr:row>
      <xdr:rowOff>154432</xdr:rowOff>
    </xdr:to>
    <xdr:sp macro="" textlink="">
      <xdr:nvSpPr>
        <xdr:cNvPr id="407" name="楕円 406">
          <a:extLst>
            <a:ext uri="{FF2B5EF4-FFF2-40B4-BE49-F238E27FC236}">
              <a16:creationId xmlns:a16="http://schemas.microsoft.com/office/drawing/2014/main" id="{FE5A24E0-98A9-4A38-9972-6BB9FFF71602}"/>
            </a:ext>
          </a:extLst>
        </xdr:cNvPr>
        <xdr:cNvSpPr/>
      </xdr:nvSpPr>
      <xdr:spPr>
        <a:xfrm>
          <a:off x="7670800" y="1782267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99061</xdr:rowOff>
    </xdr:from>
    <xdr:to>
      <xdr:col>50</xdr:col>
      <xdr:colOff>114300</xdr:colOff>
      <xdr:row>106</xdr:row>
      <xdr:rowOff>103632</xdr:rowOff>
    </xdr:to>
    <xdr:cxnSp macro="">
      <xdr:nvCxnSpPr>
        <xdr:cNvPr id="408" name="直線コネクタ 407">
          <a:extLst>
            <a:ext uri="{FF2B5EF4-FFF2-40B4-BE49-F238E27FC236}">
              <a16:creationId xmlns:a16="http://schemas.microsoft.com/office/drawing/2014/main" id="{059D4414-03D1-4CE6-9E15-62F8D4A4A19C}"/>
            </a:ext>
          </a:extLst>
        </xdr:cNvPr>
        <xdr:cNvCxnSpPr/>
      </xdr:nvCxnSpPr>
      <xdr:spPr>
        <a:xfrm flipV="1">
          <a:off x="7713980" y="17868901"/>
          <a:ext cx="78232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122953</xdr:rowOff>
    </xdr:from>
    <xdr:ext cx="469744" cy="259045"/>
    <xdr:sp macro="" textlink="">
      <xdr:nvSpPr>
        <xdr:cNvPr id="409" name="n_1aveValue【市民会館】&#10;一人当たり面積">
          <a:extLst>
            <a:ext uri="{FF2B5EF4-FFF2-40B4-BE49-F238E27FC236}">
              <a16:creationId xmlns:a16="http://schemas.microsoft.com/office/drawing/2014/main" id="{E01B0335-6DCE-46D4-AE6C-7651D9A23021}"/>
            </a:ext>
          </a:extLst>
        </xdr:cNvPr>
        <xdr:cNvSpPr txBox="1"/>
      </xdr:nvSpPr>
      <xdr:spPr>
        <a:xfrm>
          <a:off x="8271587" y="17389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164101</xdr:rowOff>
    </xdr:from>
    <xdr:ext cx="469744" cy="259045"/>
    <xdr:sp macro="" textlink="">
      <xdr:nvSpPr>
        <xdr:cNvPr id="410" name="n_2aveValue【市民会館】&#10;一人当たり面積">
          <a:extLst>
            <a:ext uri="{FF2B5EF4-FFF2-40B4-BE49-F238E27FC236}">
              <a16:creationId xmlns:a16="http://schemas.microsoft.com/office/drawing/2014/main" id="{172FAE0D-7F06-4EC0-AF08-3FF783EE2A9A}"/>
            </a:ext>
          </a:extLst>
        </xdr:cNvPr>
        <xdr:cNvSpPr txBox="1"/>
      </xdr:nvSpPr>
      <xdr:spPr>
        <a:xfrm>
          <a:off x="7509587" y="17431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140988</xdr:rowOff>
    </xdr:from>
    <xdr:ext cx="469744" cy="259045"/>
    <xdr:sp macro="" textlink="">
      <xdr:nvSpPr>
        <xdr:cNvPr id="411" name="n_1mainValue【市民会館】&#10;一人当たり面積">
          <a:extLst>
            <a:ext uri="{FF2B5EF4-FFF2-40B4-BE49-F238E27FC236}">
              <a16:creationId xmlns:a16="http://schemas.microsoft.com/office/drawing/2014/main" id="{BE3E6B3E-7ADA-4BA3-A1DE-E050F36CF45E}"/>
            </a:ext>
          </a:extLst>
        </xdr:cNvPr>
        <xdr:cNvSpPr txBox="1"/>
      </xdr:nvSpPr>
      <xdr:spPr>
        <a:xfrm>
          <a:off x="8271587" y="17910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145559</xdr:rowOff>
    </xdr:from>
    <xdr:ext cx="469744" cy="259045"/>
    <xdr:sp macro="" textlink="">
      <xdr:nvSpPr>
        <xdr:cNvPr id="412" name="n_2mainValue【市民会館】&#10;一人当たり面積">
          <a:extLst>
            <a:ext uri="{FF2B5EF4-FFF2-40B4-BE49-F238E27FC236}">
              <a16:creationId xmlns:a16="http://schemas.microsoft.com/office/drawing/2014/main" id="{D226F6A9-B7DF-4E79-A716-7CCFB1682E52}"/>
            </a:ext>
          </a:extLst>
        </xdr:cNvPr>
        <xdr:cNvSpPr txBox="1"/>
      </xdr:nvSpPr>
      <xdr:spPr>
        <a:xfrm>
          <a:off x="7509587" y="17915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3" name="正方形/長方形 412">
          <a:extLst>
            <a:ext uri="{FF2B5EF4-FFF2-40B4-BE49-F238E27FC236}">
              <a16:creationId xmlns:a16="http://schemas.microsoft.com/office/drawing/2014/main" id="{0F5357DD-A27E-47A0-B324-5EA405D65EDE}"/>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4" name="正方形/長方形 413">
          <a:extLst>
            <a:ext uri="{FF2B5EF4-FFF2-40B4-BE49-F238E27FC236}">
              <a16:creationId xmlns:a16="http://schemas.microsoft.com/office/drawing/2014/main" id="{0FA6468B-B1D7-4C9B-AAB0-5F959E189B64}"/>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5" name="正方形/長方形 414">
          <a:extLst>
            <a:ext uri="{FF2B5EF4-FFF2-40B4-BE49-F238E27FC236}">
              <a16:creationId xmlns:a16="http://schemas.microsoft.com/office/drawing/2014/main" id="{A8F35B40-BBF4-4BB9-898C-7D7566B63AE4}"/>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6" name="正方形/長方形 415">
          <a:extLst>
            <a:ext uri="{FF2B5EF4-FFF2-40B4-BE49-F238E27FC236}">
              <a16:creationId xmlns:a16="http://schemas.microsoft.com/office/drawing/2014/main" id="{DC2FEFA0-B824-4643-B914-56D5EDF869E3}"/>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7" name="正方形/長方形 416">
          <a:extLst>
            <a:ext uri="{FF2B5EF4-FFF2-40B4-BE49-F238E27FC236}">
              <a16:creationId xmlns:a16="http://schemas.microsoft.com/office/drawing/2014/main" id="{EF01F9B5-CBFE-41C6-B57B-0B67002D68A4}"/>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8" name="正方形/長方形 417">
          <a:extLst>
            <a:ext uri="{FF2B5EF4-FFF2-40B4-BE49-F238E27FC236}">
              <a16:creationId xmlns:a16="http://schemas.microsoft.com/office/drawing/2014/main" id="{5CEABD46-B47D-44E7-8467-07B5B4D40CBD}"/>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9" name="正方形/長方形 418">
          <a:extLst>
            <a:ext uri="{FF2B5EF4-FFF2-40B4-BE49-F238E27FC236}">
              <a16:creationId xmlns:a16="http://schemas.microsoft.com/office/drawing/2014/main" id="{2D4D5DA6-EE43-4BD5-A8DD-FF14508E7E9C}"/>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正方形/長方形 419">
          <a:extLst>
            <a:ext uri="{FF2B5EF4-FFF2-40B4-BE49-F238E27FC236}">
              <a16:creationId xmlns:a16="http://schemas.microsoft.com/office/drawing/2014/main" id="{42D8313A-809F-499B-8A8B-9CAEACF087DC}"/>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1" name="テキスト ボックス 420">
          <a:extLst>
            <a:ext uri="{FF2B5EF4-FFF2-40B4-BE49-F238E27FC236}">
              <a16:creationId xmlns:a16="http://schemas.microsoft.com/office/drawing/2014/main" id="{C8557EEE-FC8F-4FBC-890F-DB132730D5BA}"/>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2" name="直線コネクタ 421">
          <a:extLst>
            <a:ext uri="{FF2B5EF4-FFF2-40B4-BE49-F238E27FC236}">
              <a16:creationId xmlns:a16="http://schemas.microsoft.com/office/drawing/2014/main" id="{078CB073-CF16-4AF1-B1C8-E6C5AECA0D97}"/>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23" name="直線コネクタ 422">
          <a:extLst>
            <a:ext uri="{FF2B5EF4-FFF2-40B4-BE49-F238E27FC236}">
              <a16:creationId xmlns:a16="http://schemas.microsoft.com/office/drawing/2014/main" id="{55DAA8D2-FD74-40F1-973B-8607FDD68435}"/>
            </a:ext>
          </a:extLst>
        </xdr:cNvPr>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24" name="テキスト ボックス 423">
          <a:extLst>
            <a:ext uri="{FF2B5EF4-FFF2-40B4-BE49-F238E27FC236}">
              <a16:creationId xmlns:a16="http://schemas.microsoft.com/office/drawing/2014/main" id="{7875D737-F7CF-4D7D-B78B-DC3F9A5AEB99}"/>
            </a:ext>
          </a:extLst>
        </xdr:cNvPr>
        <xdr:cNvSpPr txBox="1"/>
      </xdr:nvSpPr>
      <xdr:spPr>
        <a:xfrm>
          <a:off x="10666881" y="699499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25" name="直線コネクタ 424">
          <a:extLst>
            <a:ext uri="{FF2B5EF4-FFF2-40B4-BE49-F238E27FC236}">
              <a16:creationId xmlns:a16="http://schemas.microsoft.com/office/drawing/2014/main" id="{AFFEFEA8-E012-4143-8CFF-3D14FDA70B1B}"/>
            </a:ext>
          </a:extLst>
        </xdr:cNvPr>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26" name="テキスト ボックス 425">
          <a:extLst>
            <a:ext uri="{FF2B5EF4-FFF2-40B4-BE49-F238E27FC236}">
              <a16:creationId xmlns:a16="http://schemas.microsoft.com/office/drawing/2014/main" id="{DE1D258D-8B84-46E1-ADF5-78FE133DD115}"/>
            </a:ext>
          </a:extLst>
        </xdr:cNvPr>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27" name="直線コネクタ 426">
          <a:extLst>
            <a:ext uri="{FF2B5EF4-FFF2-40B4-BE49-F238E27FC236}">
              <a16:creationId xmlns:a16="http://schemas.microsoft.com/office/drawing/2014/main" id="{4CBC9C0B-F4EC-454E-8470-1318102B83B6}"/>
            </a:ext>
          </a:extLst>
        </xdr:cNvPr>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28" name="テキスト ボックス 427">
          <a:extLst>
            <a:ext uri="{FF2B5EF4-FFF2-40B4-BE49-F238E27FC236}">
              <a16:creationId xmlns:a16="http://schemas.microsoft.com/office/drawing/2014/main" id="{81F1099E-949F-414B-95BE-645B5422674E}"/>
            </a:ext>
          </a:extLst>
        </xdr:cNvPr>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29" name="直線コネクタ 428">
          <a:extLst>
            <a:ext uri="{FF2B5EF4-FFF2-40B4-BE49-F238E27FC236}">
              <a16:creationId xmlns:a16="http://schemas.microsoft.com/office/drawing/2014/main" id="{B25E8275-B8FB-4ADF-9A54-D836FA791405}"/>
            </a:ext>
          </a:extLst>
        </xdr:cNvPr>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30" name="テキスト ボックス 429">
          <a:extLst>
            <a:ext uri="{FF2B5EF4-FFF2-40B4-BE49-F238E27FC236}">
              <a16:creationId xmlns:a16="http://schemas.microsoft.com/office/drawing/2014/main" id="{7EFB9E93-C9A7-4885-A247-94399F5174DB}"/>
            </a:ext>
          </a:extLst>
        </xdr:cNvPr>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31" name="直線コネクタ 430">
          <a:extLst>
            <a:ext uri="{FF2B5EF4-FFF2-40B4-BE49-F238E27FC236}">
              <a16:creationId xmlns:a16="http://schemas.microsoft.com/office/drawing/2014/main" id="{92E338FF-4AE4-4ED2-B867-DD072564975C}"/>
            </a:ext>
          </a:extLst>
        </xdr:cNvPr>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32" name="テキスト ボックス 431">
          <a:extLst>
            <a:ext uri="{FF2B5EF4-FFF2-40B4-BE49-F238E27FC236}">
              <a16:creationId xmlns:a16="http://schemas.microsoft.com/office/drawing/2014/main" id="{C50DF3F5-3C6A-4F36-985F-F2D363DF05F2}"/>
            </a:ext>
          </a:extLst>
        </xdr:cNvPr>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33" name="直線コネクタ 432">
          <a:extLst>
            <a:ext uri="{FF2B5EF4-FFF2-40B4-BE49-F238E27FC236}">
              <a16:creationId xmlns:a16="http://schemas.microsoft.com/office/drawing/2014/main" id="{0E572EA6-7D47-4C5E-9E99-39A065266277}"/>
            </a:ext>
          </a:extLst>
        </xdr:cNvPr>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34" name="テキスト ボックス 433">
          <a:extLst>
            <a:ext uri="{FF2B5EF4-FFF2-40B4-BE49-F238E27FC236}">
              <a16:creationId xmlns:a16="http://schemas.microsoft.com/office/drawing/2014/main" id="{2614FDF3-B837-423D-BFA9-6C55C01CA42A}"/>
            </a:ext>
          </a:extLst>
        </xdr:cNvPr>
        <xdr:cNvSpPr txBox="1"/>
      </xdr:nvSpPr>
      <xdr:spPr>
        <a:xfrm>
          <a:off x="1056150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5" name="直線コネクタ 434">
          <a:extLst>
            <a:ext uri="{FF2B5EF4-FFF2-40B4-BE49-F238E27FC236}">
              <a16:creationId xmlns:a16="http://schemas.microsoft.com/office/drawing/2014/main" id="{7729B5C0-5189-443E-A1F5-E56AEF85A98E}"/>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6" name="テキスト ボックス 435">
          <a:extLst>
            <a:ext uri="{FF2B5EF4-FFF2-40B4-BE49-F238E27FC236}">
              <a16:creationId xmlns:a16="http://schemas.microsoft.com/office/drawing/2014/main" id="{2745489A-7349-45BF-AD66-72BD320C47AA}"/>
            </a:ext>
          </a:extLst>
        </xdr:cNvPr>
        <xdr:cNvSpPr txBox="1"/>
      </xdr:nvSpPr>
      <xdr:spPr>
        <a:xfrm>
          <a:off x="105615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7" name="【一般廃棄物処理施設】&#10;有形固定資産減価償却率グラフ枠">
          <a:extLst>
            <a:ext uri="{FF2B5EF4-FFF2-40B4-BE49-F238E27FC236}">
              <a16:creationId xmlns:a16="http://schemas.microsoft.com/office/drawing/2014/main" id="{578AFC0F-6A98-4C3D-8E11-5232FF011AAC}"/>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32113</xdr:rowOff>
    </xdr:from>
    <xdr:to>
      <xdr:col>85</xdr:col>
      <xdr:colOff>126364</xdr:colOff>
      <xdr:row>41</xdr:row>
      <xdr:rowOff>27215</xdr:rowOff>
    </xdr:to>
    <xdr:cxnSp macro="">
      <xdr:nvCxnSpPr>
        <xdr:cNvPr id="438" name="直線コネクタ 437">
          <a:extLst>
            <a:ext uri="{FF2B5EF4-FFF2-40B4-BE49-F238E27FC236}">
              <a16:creationId xmlns:a16="http://schemas.microsoft.com/office/drawing/2014/main" id="{2A207BC6-A42D-4589-92CE-775081893BBE}"/>
            </a:ext>
          </a:extLst>
        </xdr:cNvPr>
        <xdr:cNvCxnSpPr/>
      </xdr:nvCxnSpPr>
      <xdr:spPr>
        <a:xfrm flipV="1">
          <a:off x="14375764" y="5564233"/>
          <a:ext cx="0" cy="13362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31042</xdr:rowOff>
    </xdr:from>
    <xdr:ext cx="405111" cy="259045"/>
    <xdr:sp macro="" textlink="">
      <xdr:nvSpPr>
        <xdr:cNvPr id="439" name="【一般廃棄物処理施設】&#10;有形固定資産減価償却率最小値テキスト">
          <a:extLst>
            <a:ext uri="{FF2B5EF4-FFF2-40B4-BE49-F238E27FC236}">
              <a16:creationId xmlns:a16="http://schemas.microsoft.com/office/drawing/2014/main" id="{2B940BCC-F7F7-4035-8E39-D7A263E82283}"/>
            </a:ext>
          </a:extLst>
        </xdr:cNvPr>
        <xdr:cNvSpPr txBox="1"/>
      </xdr:nvSpPr>
      <xdr:spPr>
        <a:xfrm>
          <a:off x="14414500" y="690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27215</xdr:rowOff>
    </xdr:from>
    <xdr:to>
      <xdr:col>86</xdr:col>
      <xdr:colOff>25400</xdr:colOff>
      <xdr:row>41</xdr:row>
      <xdr:rowOff>27215</xdr:rowOff>
    </xdr:to>
    <xdr:cxnSp macro="">
      <xdr:nvCxnSpPr>
        <xdr:cNvPr id="440" name="直線コネクタ 439">
          <a:extLst>
            <a:ext uri="{FF2B5EF4-FFF2-40B4-BE49-F238E27FC236}">
              <a16:creationId xmlns:a16="http://schemas.microsoft.com/office/drawing/2014/main" id="{BC6995D1-59CC-409B-A984-EB7D85F2F00C}"/>
            </a:ext>
          </a:extLst>
        </xdr:cNvPr>
        <xdr:cNvCxnSpPr/>
      </xdr:nvCxnSpPr>
      <xdr:spPr>
        <a:xfrm>
          <a:off x="14287500" y="69004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150240</xdr:rowOff>
    </xdr:from>
    <xdr:ext cx="405111" cy="259045"/>
    <xdr:sp macro="" textlink="">
      <xdr:nvSpPr>
        <xdr:cNvPr id="441" name="【一般廃棄物処理施設】&#10;有形固定資産減価償却率最大値テキスト">
          <a:extLst>
            <a:ext uri="{FF2B5EF4-FFF2-40B4-BE49-F238E27FC236}">
              <a16:creationId xmlns:a16="http://schemas.microsoft.com/office/drawing/2014/main" id="{39582EBA-E770-4E2C-9E3D-76D11AD6F4C0}"/>
            </a:ext>
          </a:extLst>
        </xdr:cNvPr>
        <xdr:cNvSpPr txBox="1"/>
      </xdr:nvSpPr>
      <xdr:spPr>
        <a:xfrm>
          <a:off x="14414500" y="5347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32113</xdr:rowOff>
    </xdr:from>
    <xdr:to>
      <xdr:col>86</xdr:col>
      <xdr:colOff>25400</xdr:colOff>
      <xdr:row>33</xdr:row>
      <xdr:rowOff>32113</xdr:rowOff>
    </xdr:to>
    <xdr:cxnSp macro="">
      <xdr:nvCxnSpPr>
        <xdr:cNvPr id="442" name="直線コネクタ 441">
          <a:extLst>
            <a:ext uri="{FF2B5EF4-FFF2-40B4-BE49-F238E27FC236}">
              <a16:creationId xmlns:a16="http://schemas.microsoft.com/office/drawing/2014/main" id="{A95294AF-0B89-4AA3-ADB1-2F4761BD2FC2}"/>
            </a:ext>
          </a:extLst>
        </xdr:cNvPr>
        <xdr:cNvCxnSpPr/>
      </xdr:nvCxnSpPr>
      <xdr:spPr>
        <a:xfrm>
          <a:off x="14287500" y="556423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23784</xdr:rowOff>
    </xdr:from>
    <xdr:ext cx="405111" cy="259045"/>
    <xdr:sp macro="" textlink="">
      <xdr:nvSpPr>
        <xdr:cNvPr id="443" name="【一般廃棄物処理施設】&#10;有形固定資産減価償却率平均値テキスト">
          <a:extLst>
            <a:ext uri="{FF2B5EF4-FFF2-40B4-BE49-F238E27FC236}">
              <a16:creationId xmlns:a16="http://schemas.microsoft.com/office/drawing/2014/main" id="{5824B0F0-5861-4A01-8B23-4C1F42C594F0}"/>
            </a:ext>
          </a:extLst>
        </xdr:cNvPr>
        <xdr:cNvSpPr txBox="1"/>
      </xdr:nvSpPr>
      <xdr:spPr>
        <a:xfrm>
          <a:off x="14414500" y="60588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907</xdr:rowOff>
    </xdr:from>
    <xdr:to>
      <xdr:col>85</xdr:col>
      <xdr:colOff>177800</xdr:colOff>
      <xdr:row>37</xdr:row>
      <xdr:rowOff>102507</xdr:rowOff>
    </xdr:to>
    <xdr:sp macro="" textlink="">
      <xdr:nvSpPr>
        <xdr:cNvPr id="444" name="フローチャート: 判断 443">
          <a:extLst>
            <a:ext uri="{FF2B5EF4-FFF2-40B4-BE49-F238E27FC236}">
              <a16:creationId xmlns:a16="http://schemas.microsoft.com/office/drawing/2014/main" id="{84B4DDCF-6993-478D-A750-60CF89C9A0EE}"/>
            </a:ext>
          </a:extLst>
        </xdr:cNvPr>
        <xdr:cNvSpPr/>
      </xdr:nvSpPr>
      <xdr:spPr>
        <a:xfrm>
          <a:off x="14325600" y="6203587"/>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30299</xdr:rowOff>
    </xdr:from>
    <xdr:to>
      <xdr:col>81</xdr:col>
      <xdr:colOff>101600</xdr:colOff>
      <xdr:row>37</xdr:row>
      <xdr:rowOff>131899</xdr:rowOff>
    </xdr:to>
    <xdr:sp macro="" textlink="">
      <xdr:nvSpPr>
        <xdr:cNvPr id="445" name="フローチャート: 判断 444">
          <a:extLst>
            <a:ext uri="{FF2B5EF4-FFF2-40B4-BE49-F238E27FC236}">
              <a16:creationId xmlns:a16="http://schemas.microsoft.com/office/drawing/2014/main" id="{AEB167BE-D593-45C8-8720-EA267A5FC554}"/>
            </a:ext>
          </a:extLst>
        </xdr:cNvPr>
        <xdr:cNvSpPr/>
      </xdr:nvSpPr>
      <xdr:spPr>
        <a:xfrm>
          <a:off x="13578840" y="623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160927</xdr:rowOff>
    </xdr:from>
    <xdr:to>
      <xdr:col>76</xdr:col>
      <xdr:colOff>165100</xdr:colOff>
      <xdr:row>37</xdr:row>
      <xdr:rowOff>91077</xdr:rowOff>
    </xdr:to>
    <xdr:sp macro="" textlink="">
      <xdr:nvSpPr>
        <xdr:cNvPr id="446" name="フローチャート: 判断 445">
          <a:extLst>
            <a:ext uri="{FF2B5EF4-FFF2-40B4-BE49-F238E27FC236}">
              <a16:creationId xmlns:a16="http://schemas.microsoft.com/office/drawing/2014/main" id="{59414989-662B-4213-A6A8-C9B6AC029AAB}"/>
            </a:ext>
          </a:extLst>
        </xdr:cNvPr>
        <xdr:cNvSpPr/>
      </xdr:nvSpPr>
      <xdr:spPr>
        <a:xfrm>
          <a:off x="12804140" y="619596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7" name="テキスト ボックス 446">
          <a:extLst>
            <a:ext uri="{FF2B5EF4-FFF2-40B4-BE49-F238E27FC236}">
              <a16:creationId xmlns:a16="http://schemas.microsoft.com/office/drawing/2014/main" id="{EAA79DF4-590B-4661-8A9F-AD9111A452D2}"/>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8" name="テキスト ボックス 447">
          <a:extLst>
            <a:ext uri="{FF2B5EF4-FFF2-40B4-BE49-F238E27FC236}">
              <a16:creationId xmlns:a16="http://schemas.microsoft.com/office/drawing/2014/main" id="{199623EC-0A7C-405F-8332-4095AE3D00FF}"/>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9" name="テキスト ボックス 448">
          <a:extLst>
            <a:ext uri="{FF2B5EF4-FFF2-40B4-BE49-F238E27FC236}">
              <a16:creationId xmlns:a16="http://schemas.microsoft.com/office/drawing/2014/main" id="{183DB8E4-45F1-4066-B244-7942FBB6E5CD}"/>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50" name="テキスト ボックス 449">
          <a:extLst>
            <a:ext uri="{FF2B5EF4-FFF2-40B4-BE49-F238E27FC236}">
              <a16:creationId xmlns:a16="http://schemas.microsoft.com/office/drawing/2014/main" id="{480F1E98-0DEF-412F-954D-36DDA521A785}"/>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51" name="テキスト ボックス 450">
          <a:extLst>
            <a:ext uri="{FF2B5EF4-FFF2-40B4-BE49-F238E27FC236}">
              <a16:creationId xmlns:a16="http://schemas.microsoft.com/office/drawing/2014/main" id="{536F4406-0B42-4021-BB70-630BE072BAE1}"/>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110308</xdr:rowOff>
    </xdr:from>
    <xdr:to>
      <xdr:col>85</xdr:col>
      <xdr:colOff>177800</xdr:colOff>
      <xdr:row>38</xdr:row>
      <xdr:rowOff>40458</xdr:rowOff>
    </xdr:to>
    <xdr:sp macro="" textlink="">
      <xdr:nvSpPr>
        <xdr:cNvPr id="452" name="楕円 451">
          <a:extLst>
            <a:ext uri="{FF2B5EF4-FFF2-40B4-BE49-F238E27FC236}">
              <a16:creationId xmlns:a16="http://schemas.microsoft.com/office/drawing/2014/main" id="{2A2C4589-1902-4423-960C-C4394FD77AD0}"/>
            </a:ext>
          </a:extLst>
        </xdr:cNvPr>
        <xdr:cNvSpPr/>
      </xdr:nvSpPr>
      <xdr:spPr>
        <a:xfrm>
          <a:off x="14325600" y="6312988"/>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88735</xdr:rowOff>
    </xdr:from>
    <xdr:ext cx="405111" cy="259045"/>
    <xdr:sp macro="" textlink="">
      <xdr:nvSpPr>
        <xdr:cNvPr id="453" name="【一般廃棄物処理施設】&#10;有形固定資産減価償却率該当値テキスト">
          <a:extLst>
            <a:ext uri="{FF2B5EF4-FFF2-40B4-BE49-F238E27FC236}">
              <a16:creationId xmlns:a16="http://schemas.microsoft.com/office/drawing/2014/main" id="{196CD6D9-417A-4A1A-BE45-45941D8D7CDA}"/>
            </a:ext>
          </a:extLst>
        </xdr:cNvPr>
        <xdr:cNvSpPr txBox="1"/>
      </xdr:nvSpPr>
      <xdr:spPr>
        <a:xfrm>
          <a:off x="14414500" y="6291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121739</xdr:rowOff>
    </xdr:from>
    <xdr:to>
      <xdr:col>81</xdr:col>
      <xdr:colOff>101600</xdr:colOff>
      <xdr:row>38</xdr:row>
      <xdr:rowOff>51888</xdr:rowOff>
    </xdr:to>
    <xdr:sp macro="" textlink="">
      <xdr:nvSpPr>
        <xdr:cNvPr id="454" name="楕円 453">
          <a:extLst>
            <a:ext uri="{FF2B5EF4-FFF2-40B4-BE49-F238E27FC236}">
              <a16:creationId xmlns:a16="http://schemas.microsoft.com/office/drawing/2014/main" id="{70AF440A-2E4B-4C08-8C38-D87A3EC529FB}"/>
            </a:ext>
          </a:extLst>
        </xdr:cNvPr>
        <xdr:cNvSpPr/>
      </xdr:nvSpPr>
      <xdr:spPr>
        <a:xfrm>
          <a:off x="13578840" y="6324419"/>
          <a:ext cx="101600" cy="9778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161109</xdr:rowOff>
    </xdr:from>
    <xdr:to>
      <xdr:col>85</xdr:col>
      <xdr:colOff>127000</xdr:colOff>
      <xdr:row>38</xdr:row>
      <xdr:rowOff>1088</xdr:rowOff>
    </xdr:to>
    <xdr:cxnSp macro="">
      <xdr:nvCxnSpPr>
        <xdr:cNvPr id="455" name="直線コネクタ 454">
          <a:extLst>
            <a:ext uri="{FF2B5EF4-FFF2-40B4-BE49-F238E27FC236}">
              <a16:creationId xmlns:a16="http://schemas.microsoft.com/office/drawing/2014/main" id="{CA5258B6-7852-4CE1-A891-BCCAA46F8F98}"/>
            </a:ext>
          </a:extLst>
        </xdr:cNvPr>
        <xdr:cNvCxnSpPr/>
      </xdr:nvCxnSpPr>
      <xdr:spPr>
        <a:xfrm flipV="1">
          <a:off x="13629640" y="6363789"/>
          <a:ext cx="74676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98878</xdr:rowOff>
    </xdr:from>
    <xdr:to>
      <xdr:col>76</xdr:col>
      <xdr:colOff>165100</xdr:colOff>
      <xdr:row>36</xdr:row>
      <xdr:rowOff>29028</xdr:rowOff>
    </xdr:to>
    <xdr:sp macro="" textlink="">
      <xdr:nvSpPr>
        <xdr:cNvPr id="456" name="楕円 455">
          <a:extLst>
            <a:ext uri="{FF2B5EF4-FFF2-40B4-BE49-F238E27FC236}">
              <a16:creationId xmlns:a16="http://schemas.microsoft.com/office/drawing/2014/main" id="{B5B47BDE-50A8-4B1C-9741-554C2B201250}"/>
            </a:ext>
          </a:extLst>
        </xdr:cNvPr>
        <xdr:cNvSpPr/>
      </xdr:nvSpPr>
      <xdr:spPr>
        <a:xfrm>
          <a:off x="12804140" y="596627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149678</xdr:rowOff>
    </xdr:from>
    <xdr:to>
      <xdr:col>81</xdr:col>
      <xdr:colOff>50800</xdr:colOff>
      <xdr:row>38</xdr:row>
      <xdr:rowOff>1088</xdr:rowOff>
    </xdr:to>
    <xdr:cxnSp macro="">
      <xdr:nvCxnSpPr>
        <xdr:cNvPr id="457" name="直線コネクタ 456">
          <a:extLst>
            <a:ext uri="{FF2B5EF4-FFF2-40B4-BE49-F238E27FC236}">
              <a16:creationId xmlns:a16="http://schemas.microsoft.com/office/drawing/2014/main" id="{3C082E57-77CB-4404-A0C7-E7528AE52A37}"/>
            </a:ext>
          </a:extLst>
        </xdr:cNvPr>
        <xdr:cNvCxnSpPr/>
      </xdr:nvCxnSpPr>
      <xdr:spPr>
        <a:xfrm>
          <a:off x="12854940" y="6017078"/>
          <a:ext cx="774700" cy="354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148426</xdr:rowOff>
    </xdr:from>
    <xdr:ext cx="405111" cy="259045"/>
    <xdr:sp macro="" textlink="">
      <xdr:nvSpPr>
        <xdr:cNvPr id="458" name="n_1aveValue【一般廃棄物処理施設】&#10;有形固定資産減価償却率">
          <a:extLst>
            <a:ext uri="{FF2B5EF4-FFF2-40B4-BE49-F238E27FC236}">
              <a16:creationId xmlns:a16="http://schemas.microsoft.com/office/drawing/2014/main" id="{E5608403-CA64-4353-9A97-6623DAEF20DF}"/>
            </a:ext>
          </a:extLst>
        </xdr:cNvPr>
        <xdr:cNvSpPr txBox="1"/>
      </xdr:nvSpPr>
      <xdr:spPr>
        <a:xfrm>
          <a:off x="13437244" y="6015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82204</xdr:rowOff>
    </xdr:from>
    <xdr:ext cx="405111" cy="259045"/>
    <xdr:sp macro="" textlink="">
      <xdr:nvSpPr>
        <xdr:cNvPr id="459" name="n_2aveValue【一般廃棄物処理施設】&#10;有形固定資産減価償却率">
          <a:extLst>
            <a:ext uri="{FF2B5EF4-FFF2-40B4-BE49-F238E27FC236}">
              <a16:creationId xmlns:a16="http://schemas.microsoft.com/office/drawing/2014/main" id="{DCB796D2-106E-49D2-8568-4F45B5057149}"/>
            </a:ext>
          </a:extLst>
        </xdr:cNvPr>
        <xdr:cNvSpPr txBox="1"/>
      </xdr:nvSpPr>
      <xdr:spPr>
        <a:xfrm>
          <a:off x="12675244" y="6284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43015</xdr:rowOff>
    </xdr:from>
    <xdr:ext cx="405111" cy="259045"/>
    <xdr:sp macro="" textlink="">
      <xdr:nvSpPr>
        <xdr:cNvPr id="460" name="n_1mainValue【一般廃棄物処理施設】&#10;有形固定資産減価償却率">
          <a:extLst>
            <a:ext uri="{FF2B5EF4-FFF2-40B4-BE49-F238E27FC236}">
              <a16:creationId xmlns:a16="http://schemas.microsoft.com/office/drawing/2014/main" id="{2CA12E0B-5220-492F-BE32-300438DB01EE}"/>
            </a:ext>
          </a:extLst>
        </xdr:cNvPr>
        <xdr:cNvSpPr txBox="1"/>
      </xdr:nvSpPr>
      <xdr:spPr>
        <a:xfrm>
          <a:off x="13437244" y="6413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45555</xdr:rowOff>
    </xdr:from>
    <xdr:ext cx="405111" cy="259045"/>
    <xdr:sp macro="" textlink="">
      <xdr:nvSpPr>
        <xdr:cNvPr id="461" name="n_2mainValue【一般廃棄物処理施設】&#10;有形固定資産減価償却率">
          <a:extLst>
            <a:ext uri="{FF2B5EF4-FFF2-40B4-BE49-F238E27FC236}">
              <a16:creationId xmlns:a16="http://schemas.microsoft.com/office/drawing/2014/main" id="{57C81499-26ED-435C-A584-19F084A4CBC1}"/>
            </a:ext>
          </a:extLst>
        </xdr:cNvPr>
        <xdr:cNvSpPr txBox="1"/>
      </xdr:nvSpPr>
      <xdr:spPr>
        <a:xfrm>
          <a:off x="12675244" y="5745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62" name="正方形/長方形 461">
          <a:extLst>
            <a:ext uri="{FF2B5EF4-FFF2-40B4-BE49-F238E27FC236}">
              <a16:creationId xmlns:a16="http://schemas.microsoft.com/office/drawing/2014/main" id="{1D885496-15A3-4EA8-8FE8-7C8BC828E9A9}"/>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3" name="正方形/長方形 462">
          <a:extLst>
            <a:ext uri="{FF2B5EF4-FFF2-40B4-BE49-F238E27FC236}">
              <a16:creationId xmlns:a16="http://schemas.microsoft.com/office/drawing/2014/main" id="{047ABF00-BC3A-4084-B733-DC01FD6EFD0A}"/>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4" name="正方形/長方形 463">
          <a:extLst>
            <a:ext uri="{FF2B5EF4-FFF2-40B4-BE49-F238E27FC236}">
              <a16:creationId xmlns:a16="http://schemas.microsoft.com/office/drawing/2014/main" id="{5A85CAFA-DAC5-45C6-8D30-E17C14EEF21B}"/>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5" name="正方形/長方形 464">
          <a:extLst>
            <a:ext uri="{FF2B5EF4-FFF2-40B4-BE49-F238E27FC236}">
              <a16:creationId xmlns:a16="http://schemas.microsoft.com/office/drawing/2014/main" id="{677C797F-563A-4DB2-8930-8761321A3B9E}"/>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6" name="正方形/長方形 465">
          <a:extLst>
            <a:ext uri="{FF2B5EF4-FFF2-40B4-BE49-F238E27FC236}">
              <a16:creationId xmlns:a16="http://schemas.microsoft.com/office/drawing/2014/main" id="{584E9E41-A701-45D1-9827-2E9FF0B662C8}"/>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7" name="正方形/長方形 466">
          <a:extLst>
            <a:ext uri="{FF2B5EF4-FFF2-40B4-BE49-F238E27FC236}">
              <a16:creationId xmlns:a16="http://schemas.microsoft.com/office/drawing/2014/main" id="{9C6FE8DA-2BBE-4C0F-8F98-CCC6FFCCB542}"/>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8" name="正方形/長方形 467">
          <a:extLst>
            <a:ext uri="{FF2B5EF4-FFF2-40B4-BE49-F238E27FC236}">
              <a16:creationId xmlns:a16="http://schemas.microsoft.com/office/drawing/2014/main" id="{DA826D1F-F765-4328-A4A2-4303C71A6BB1}"/>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9" name="正方形/長方形 468">
          <a:extLst>
            <a:ext uri="{FF2B5EF4-FFF2-40B4-BE49-F238E27FC236}">
              <a16:creationId xmlns:a16="http://schemas.microsoft.com/office/drawing/2014/main" id="{0EBC2851-52AF-410E-B313-9AC4A149DC2E}"/>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70" name="テキスト ボックス 469">
          <a:extLst>
            <a:ext uri="{FF2B5EF4-FFF2-40B4-BE49-F238E27FC236}">
              <a16:creationId xmlns:a16="http://schemas.microsoft.com/office/drawing/2014/main" id="{C2256022-9947-4608-9E41-7649EFA6CE64}"/>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71" name="直線コネクタ 470">
          <a:extLst>
            <a:ext uri="{FF2B5EF4-FFF2-40B4-BE49-F238E27FC236}">
              <a16:creationId xmlns:a16="http://schemas.microsoft.com/office/drawing/2014/main" id="{072DDD03-1586-4BC0-B7B9-09B43FC815E9}"/>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472" name="直線コネクタ 471">
          <a:extLst>
            <a:ext uri="{FF2B5EF4-FFF2-40B4-BE49-F238E27FC236}">
              <a16:creationId xmlns:a16="http://schemas.microsoft.com/office/drawing/2014/main" id="{803B48AE-C603-46A1-A22B-23D8CA9EFE60}"/>
            </a:ext>
          </a:extLst>
        </xdr:cNvPr>
        <xdr:cNvCxnSpPr/>
      </xdr:nvCxnSpPr>
      <xdr:spPr>
        <a:xfrm>
          <a:off x="16093440" y="68922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473" name="テキスト ボックス 472">
          <a:extLst>
            <a:ext uri="{FF2B5EF4-FFF2-40B4-BE49-F238E27FC236}">
              <a16:creationId xmlns:a16="http://schemas.microsoft.com/office/drawing/2014/main" id="{79A911E2-12B4-4A35-A258-E97F1227484C}"/>
            </a:ext>
          </a:extLst>
        </xdr:cNvPr>
        <xdr:cNvSpPr txBox="1"/>
      </xdr:nvSpPr>
      <xdr:spPr>
        <a:xfrm>
          <a:off x="15890374" y="67538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4" name="直線コネクタ 473">
          <a:extLst>
            <a:ext uri="{FF2B5EF4-FFF2-40B4-BE49-F238E27FC236}">
              <a16:creationId xmlns:a16="http://schemas.microsoft.com/office/drawing/2014/main" id="{B74E1082-0BE3-4000-BA91-629013A0EEC1}"/>
            </a:ext>
          </a:extLst>
        </xdr:cNvPr>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75" name="テキスト ボックス 474">
          <a:extLst>
            <a:ext uri="{FF2B5EF4-FFF2-40B4-BE49-F238E27FC236}">
              <a16:creationId xmlns:a16="http://schemas.microsoft.com/office/drawing/2014/main" id="{2D12C2E5-A5C7-42E9-ACDF-4540F8460F1A}"/>
            </a:ext>
          </a:extLst>
        </xdr:cNvPr>
        <xdr:cNvSpPr txBox="1"/>
      </xdr:nvSpPr>
      <xdr:spPr>
        <a:xfrm>
          <a:off x="15589461" y="6197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476" name="直線コネクタ 475">
          <a:extLst>
            <a:ext uri="{FF2B5EF4-FFF2-40B4-BE49-F238E27FC236}">
              <a16:creationId xmlns:a16="http://schemas.microsoft.com/office/drawing/2014/main" id="{93FD3116-A349-4702-BDD3-0D17FA9EFEC7}"/>
            </a:ext>
          </a:extLst>
        </xdr:cNvPr>
        <xdr:cNvCxnSpPr/>
      </xdr:nvCxnSpPr>
      <xdr:spPr>
        <a:xfrm>
          <a:off x="16093440" y="5775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477" name="テキスト ボックス 476">
          <a:extLst>
            <a:ext uri="{FF2B5EF4-FFF2-40B4-BE49-F238E27FC236}">
              <a16:creationId xmlns:a16="http://schemas.microsoft.com/office/drawing/2014/main" id="{AD8A7297-3CD1-41CF-9D31-2F5DBB73C29C}"/>
            </a:ext>
          </a:extLst>
        </xdr:cNvPr>
        <xdr:cNvSpPr txBox="1"/>
      </xdr:nvSpPr>
      <xdr:spPr>
        <a:xfrm>
          <a:off x="15589461" y="56375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8" name="直線コネクタ 477">
          <a:extLst>
            <a:ext uri="{FF2B5EF4-FFF2-40B4-BE49-F238E27FC236}">
              <a16:creationId xmlns:a16="http://schemas.microsoft.com/office/drawing/2014/main" id="{90D8C066-BA5F-4C17-A887-6C1F5F06D6F6}"/>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9" name="テキスト ボックス 478">
          <a:extLst>
            <a:ext uri="{FF2B5EF4-FFF2-40B4-BE49-F238E27FC236}">
              <a16:creationId xmlns:a16="http://schemas.microsoft.com/office/drawing/2014/main" id="{5104DC40-575B-4EF7-8B1E-D14398083475}"/>
            </a:ext>
          </a:extLst>
        </xdr:cNvPr>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0" name="【一般廃棄物処理施設】&#10;一人当たり有形固定資産（償却資産）額グラフ枠">
          <a:extLst>
            <a:ext uri="{FF2B5EF4-FFF2-40B4-BE49-F238E27FC236}">
              <a16:creationId xmlns:a16="http://schemas.microsoft.com/office/drawing/2014/main" id="{E6543F07-DBFB-486C-BF5E-03C28F0D8097}"/>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162068</xdr:rowOff>
    </xdr:from>
    <xdr:to>
      <xdr:col>116</xdr:col>
      <xdr:colOff>62864</xdr:colOff>
      <xdr:row>41</xdr:row>
      <xdr:rowOff>3871</xdr:rowOff>
    </xdr:to>
    <xdr:cxnSp macro="">
      <xdr:nvCxnSpPr>
        <xdr:cNvPr id="481" name="直線コネクタ 480">
          <a:extLst>
            <a:ext uri="{FF2B5EF4-FFF2-40B4-BE49-F238E27FC236}">
              <a16:creationId xmlns:a16="http://schemas.microsoft.com/office/drawing/2014/main" id="{E7274063-5188-4E74-8670-0368C5A96419}"/>
            </a:ext>
          </a:extLst>
        </xdr:cNvPr>
        <xdr:cNvCxnSpPr/>
      </xdr:nvCxnSpPr>
      <xdr:spPr>
        <a:xfrm flipV="1">
          <a:off x="19509104" y="5694188"/>
          <a:ext cx="0" cy="1182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7698</xdr:rowOff>
    </xdr:from>
    <xdr:ext cx="469744" cy="259045"/>
    <xdr:sp macro="" textlink="">
      <xdr:nvSpPr>
        <xdr:cNvPr id="482" name="【一般廃棄物処理施設】&#10;一人当たり有形固定資産（償却資産）額最小値テキスト">
          <a:extLst>
            <a:ext uri="{FF2B5EF4-FFF2-40B4-BE49-F238E27FC236}">
              <a16:creationId xmlns:a16="http://schemas.microsoft.com/office/drawing/2014/main" id="{9102E7AB-99F5-41F1-A1FD-13BA7AB99E71}"/>
            </a:ext>
          </a:extLst>
        </xdr:cNvPr>
        <xdr:cNvSpPr txBox="1"/>
      </xdr:nvSpPr>
      <xdr:spPr>
        <a:xfrm>
          <a:off x="19547840" y="6880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3871</xdr:rowOff>
    </xdr:from>
    <xdr:to>
      <xdr:col>116</xdr:col>
      <xdr:colOff>152400</xdr:colOff>
      <xdr:row>41</xdr:row>
      <xdr:rowOff>3871</xdr:rowOff>
    </xdr:to>
    <xdr:cxnSp macro="">
      <xdr:nvCxnSpPr>
        <xdr:cNvPr id="483" name="直線コネクタ 482">
          <a:extLst>
            <a:ext uri="{FF2B5EF4-FFF2-40B4-BE49-F238E27FC236}">
              <a16:creationId xmlns:a16="http://schemas.microsoft.com/office/drawing/2014/main" id="{AE155C68-5C42-4B66-9DEA-E39577F39B25}"/>
            </a:ext>
          </a:extLst>
        </xdr:cNvPr>
        <xdr:cNvCxnSpPr/>
      </xdr:nvCxnSpPr>
      <xdr:spPr>
        <a:xfrm>
          <a:off x="19443700" y="687711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108745</xdr:rowOff>
    </xdr:from>
    <xdr:ext cx="599010" cy="259045"/>
    <xdr:sp macro="" textlink="">
      <xdr:nvSpPr>
        <xdr:cNvPr id="484" name="【一般廃棄物処理施設】&#10;一人当たり有形固定資産（償却資産）額最大値テキスト">
          <a:extLst>
            <a:ext uri="{FF2B5EF4-FFF2-40B4-BE49-F238E27FC236}">
              <a16:creationId xmlns:a16="http://schemas.microsoft.com/office/drawing/2014/main" id="{4B36FF3B-6A36-4BA7-816B-685396611936}"/>
            </a:ext>
          </a:extLst>
        </xdr:cNvPr>
        <xdr:cNvSpPr txBox="1"/>
      </xdr:nvSpPr>
      <xdr:spPr>
        <a:xfrm>
          <a:off x="19547840" y="5473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162068</xdr:rowOff>
    </xdr:from>
    <xdr:to>
      <xdr:col>116</xdr:col>
      <xdr:colOff>152400</xdr:colOff>
      <xdr:row>33</xdr:row>
      <xdr:rowOff>162068</xdr:rowOff>
    </xdr:to>
    <xdr:cxnSp macro="">
      <xdr:nvCxnSpPr>
        <xdr:cNvPr id="485" name="直線コネクタ 484">
          <a:extLst>
            <a:ext uri="{FF2B5EF4-FFF2-40B4-BE49-F238E27FC236}">
              <a16:creationId xmlns:a16="http://schemas.microsoft.com/office/drawing/2014/main" id="{0A091E85-6013-4546-A76E-00AB33A74519}"/>
            </a:ext>
          </a:extLst>
        </xdr:cNvPr>
        <xdr:cNvCxnSpPr/>
      </xdr:nvCxnSpPr>
      <xdr:spPr>
        <a:xfrm>
          <a:off x="19443700" y="56941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164070</xdr:rowOff>
    </xdr:from>
    <xdr:ext cx="534377" cy="259045"/>
    <xdr:sp macro="" textlink="">
      <xdr:nvSpPr>
        <xdr:cNvPr id="486" name="【一般廃棄物処理施設】&#10;一人当たり有形固定資産（償却資産）額平均値テキスト">
          <a:extLst>
            <a:ext uri="{FF2B5EF4-FFF2-40B4-BE49-F238E27FC236}">
              <a16:creationId xmlns:a16="http://schemas.microsoft.com/office/drawing/2014/main" id="{3E041703-7F76-4A95-B9B4-685B3ED21146}"/>
            </a:ext>
          </a:extLst>
        </xdr:cNvPr>
        <xdr:cNvSpPr txBox="1"/>
      </xdr:nvSpPr>
      <xdr:spPr>
        <a:xfrm>
          <a:off x="19547840" y="63667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14193</xdr:rowOff>
    </xdr:from>
    <xdr:to>
      <xdr:col>116</xdr:col>
      <xdr:colOff>114300</xdr:colOff>
      <xdr:row>38</xdr:row>
      <xdr:rowOff>115793</xdr:rowOff>
    </xdr:to>
    <xdr:sp macro="" textlink="">
      <xdr:nvSpPr>
        <xdr:cNvPr id="487" name="フローチャート: 判断 486">
          <a:extLst>
            <a:ext uri="{FF2B5EF4-FFF2-40B4-BE49-F238E27FC236}">
              <a16:creationId xmlns:a16="http://schemas.microsoft.com/office/drawing/2014/main" id="{3C5ACFDC-2DC9-4129-ADD7-2C5DB15D6EBB}"/>
            </a:ext>
          </a:extLst>
        </xdr:cNvPr>
        <xdr:cNvSpPr/>
      </xdr:nvSpPr>
      <xdr:spPr>
        <a:xfrm>
          <a:off x="19458940" y="6384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47385</xdr:rowOff>
    </xdr:from>
    <xdr:to>
      <xdr:col>112</xdr:col>
      <xdr:colOff>38100</xdr:colOff>
      <xdr:row>38</xdr:row>
      <xdr:rowOff>148985</xdr:rowOff>
    </xdr:to>
    <xdr:sp macro="" textlink="">
      <xdr:nvSpPr>
        <xdr:cNvPr id="488" name="フローチャート: 判断 487">
          <a:extLst>
            <a:ext uri="{FF2B5EF4-FFF2-40B4-BE49-F238E27FC236}">
              <a16:creationId xmlns:a16="http://schemas.microsoft.com/office/drawing/2014/main" id="{F3E34F79-0DCC-4F73-9660-D3D004C74521}"/>
            </a:ext>
          </a:extLst>
        </xdr:cNvPr>
        <xdr:cNvSpPr/>
      </xdr:nvSpPr>
      <xdr:spPr>
        <a:xfrm>
          <a:off x="18735040" y="641770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125978</xdr:rowOff>
    </xdr:from>
    <xdr:to>
      <xdr:col>107</xdr:col>
      <xdr:colOff>101600</xdr:colOff>
      <xdr:row>39</xdr:row>
      <xdr:rowOff>56128</xdr:rowOff>
    </xdr:to>
    <xdr:sp macro="" textlink="">
      <xdr:nvSpPr>
        <xdr:cNvPr id="489" name="フローチャート: 判断 488">
          <a:extLst>
            <a:ext uri="{FF2B5EF4-FFF2-40B4-BE49-F238E27FC236}">
              <a16:creationId xmlns:a16="http://schemas.microsoft.com/office/drawing/2014/main" id="{BD4BF885-E056-40B9-8566-B8B3FE211B50}"/>
            </a:ext>
          </a:extLst>
        </xdr:cNvPr>
        <xdr:cNvSpPr/>
      </xdr:nvSpPr>
      <xdr:spPr>
        <a:xfrm>
          <a:off x="17937480" y="649629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F8DAE7AE-A443-4BD9-9322-1FF2943A5AF9}"/>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F8433521-5F56-467A-B8FF-2E662833716A}"/>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982092C7-A772-4D7C-8710-E7CE687ADF53}"/>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686DCD4E-66D4-4D73-9898-0D4D5A482962}"/>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4" name="テキスト ボックス 493">
          <a:extLst>
            <a:ext uri="{FF2B5EF4-FFF2-40B4-BE49-F238E27FC236}">
              <a16:creationId xmlns:a16="http://schemas.microsoft.com/office/drawing/2014/main" id="{AF0208CD-8AEE-40CF-B4E0-7C303F1F9D07}"/>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160651</xdr:rowOff>
    </xdr:from>
    <xdr:to>
      <xdr:col>116</xdr:col>
      <xdr:colOff>114300</xdr:colOff>
      <xdr:row>35</xdr:row>
      <xdr:rowOff>90801</xdr:rowOff>
    </xdr:to>
    <xdr:sp macro="" textlink="">
      <xdr:nvSpPr>
        <xdr:cNvPr id="495" name="楕円 494">
          <a:extLst>
            <a:ext uri="{FF2B5EF4-FFF2-40B4-BE49-F238E27FC236}">
              <a16:creationId xmlns:a16="http://schemas.microsoft.com/office/drawing/2014/main" id="{26084791-90EF-4717-AD05-66F11938D534}"/>
            </a:ext>
          </a:extLst>
        </xdr:cNvPr>
        <xdr:cNvSpPr/>
      </xdr:nvSpPr>
      <xdr:spPr>
        <a:xfrm>
          <a:off x="19458940" y="586041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12078</xdr:rowOff>
    </xdr:from>
    <xdr:ext cx="599010" cy="259045"/>
    <xdr:sp macro="" textlink="">
      <xdr:nvSpPr>
        <xdr:cNvPr id="496" name="【一般廃棄物処理施設】&#10;一人当たり有形固定資産（償却資産）額該当値テキスト">
          <a:extLst>
            <a:ext uri="{FF2B5EF4-FFF2-40B4-BE49-F238E27FC236}">
              <a16:creationId xmlns:a16="http://schemas.microsoft.com/office/drawing/2014/main" id="{E63D865E-6AA3-4C9F-9CCA-70F0D77F69BE}"/>
            </a:ext>
          </a:extLst>
        </xdr:cNvPr>
        <xdr:cNvSpPr txBox="1"/>
      </xdr:nvSpPr>
      <xdr:spPr>
        <a:xfrm>
          <a:off x="19547840" y="5711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19051</xdr:rowOff>
    </xdr:from>
    <xdr:to>
      <xdr:col>112</xdr:col>
      <xdr:colOff>38100</xdr:colOff>
      <xdr:row>35</xdr:row>
      <xdr:rowOff>120651</xdr:rowOff>
    </xdr:to>
    <xdr:sp macro="" textlink="">
      <xdr:nvSpPr>
        <xdr:cNvPr id="497" name="楕円 496">
          <a:extLst>
            <a:ext uri="{FF2B5EF4-FFF2-40B4-BE49-F238E27FC236}">
              <a16:creationId xmlns:a16="http://schemas.microsoft.com/office/drawing/2014/main" id="{8E8BFAD3-6BA6-40DC-977E-2CA97C4A31B8}"/>
            </a:ext>
          </a:extLst>
        </xdr:cNvPr>
        <xdr:cNvSpPr/>
      </xdr:nvSpPr>
      <xdr:spPr>
        <a:xfrm>
          <a:off x="18735040" y="588645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40001</xdr:rowOff>
    </xdr:from>
    <xdr:to>
      <xdr:col>116</xdr:col>
      <xdr:colOff>63500</xdr:colOff>
      <xdr:row>35</xdr:row>
      <xdr:rowOff>69851</xdr:rowOff>
    </xdr:to>
    <xdr:cxnSp macro="">
      <xdr:nvCxnSpPr>
        <xdr:cNvPr id="498" name="直線コネクタ 497">
          <a:extLst>
            <a:ext uri="{FF2B5EF4-FFF2-40B4-BE49-F238E27FC236}">
              <a16:creationId xmlns:a16="http://schemas.microsoft.com/office/drawing/2014/main" id="{E4FBB87D-CD0E-4133-8210-9F3E61F7253D}"/>
            </a:ext>
          </a:extLst>
        </xdr:cNvPr>
        <xdr:cNvCxnSpPr/>
      </xdr:nvCxnSpPr>
      <xdr:spPr>
        <a:xfrm flipV="1">
          <a:off x="18778220" y="5907401"/>
          <a:ext cx="731520" cy="29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15696</xdr:rowOff>
    </xdr:from>
    <xdr:to>
      <xdr:col>107</xdr:col>
      <xdr:colOff>101600</xdr:colOff>
      <xdr:row>37</xdr:row>
      <xdr:rowOff>117296</xdr:rowOff>
    </xdr:to>
    <xdr:sp macro="" textlink="">
      <xdr:nvSpPr>
        <xdr:cNvPr id="499" name="楕円 498">
          <a:extLst>
            <a:ext uri="{FF2B5EF4-FFF2-40B4-BE49-F238E27FC236}">
              <a16:creationId xmlns:a16="http://schemas.microsoft.com/office/drawing/2014/main" id="{A1AEF92E-82AB-427C-9FBB-5A000FD8D2EB}"/>
            </a:ext>
          </a:extLst>
        </xdr:cNvPr>
        <xdr:cNvSpPr/>
      </xdr:nvSpPr>
      <xdr:spPr>
        <a:xfrm>
          <a:off x="17937480" y="621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69851</xdr:rowOff>
    </xdr:from>
    <xdr:to>
      <xdr:col>111</xdr:col>
      <xdr:colOff>177800</xdr:colOff>
      <xdr:row>37</xdr:row>
      <xdr:rowOff>66496</xdr:rowOff>
    </xdr:to>
    <xdr:cxnSp macro="">
      <xdr:nvCxnSpPr>
        <xdr:cNvPr id="500" name="直線コネクタ 499">
          <a:extLst>
            <a:ext uri="{FF2B5EF4-FFF2-40B4-BE49-F238E27FC236}">
              <a16:creationId xmlns:a16="http://schemas.microsoft.com/office/drawing/2014/main" id="{D000539F-5890-4F41-9B60-A9BE27CDCFD3}"/>
            </a:ext>
          </a:extLst>
        </xdr:cNvPr>
        <xdr:cNvCxnSpPr/>
      </xdr:nvCxnSpPr>
      <xdr:spPr>
        <a:xfrm flipV="1">
          <a:off x="17988280" y="5937251"/>
          <a:ext cx="789940" cy="33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140112</xdr:rowOff>
    </xdr:from>
    <xdr:ext cx="534377" cy="259045"/>
    <xdr:sp macro="" textlink="">
      <xdr:nvSpPr>
        <xdr:cNvPr id="501" name="n_1aveValue【一般廃棄物処理施設】&#10;一人当たり有形固定資産（償却資産）額">
          <a:extLst>
            <a:ext uri="{FF2B5EF4-FFF2-40B4-BE49-F238E27FC236}">
              <a16:creationId xmlns:a16="http://schemas.microsoft.com/office/drawing/2014/main" id="{280D1EA2-EBD5-4EC2-84B6-55A5BD06FBB4}"/>
            </a:ext>
          </a:extLst>
        </xdr:cNvPr>
        <xdr:cNvSpPr txBox="1"/>
      </xdr:nvSpPr>
      <xdr:spPr>
        <a:xfrm>
          <a:off x="18528811" y="6510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47255</xdr:rowOff>
    </xdr:from>
    <xdr:ext cx="534377" cy="259045"/>
    <xdr:sp macro="" textlink="">
      <xdr:nvSpPr>
        <xdr:cNvPr id="502" name="n_2aveValue【一般廃棄物処理施設】&#10;一人当たり有形固定資産（償却資産）額">
          <a:extLst>
            <a:ext uri="{FF2B5EF4-FFF2-40B4-BE49-F238E27FC236}">
              <a16:creationId xmlns:a16="http://schemas.microsoft.com/office/drawing/2014/main" id="{392B8AB7-B427-4632-A209-FF03FD68934D}"/>
            </a:ext>
          </a:extLst>
        </xdr:cNvPr>
        <xdr:cNvSpPr txBox="1"/>
      </xdr:nvSpPr>
      <xdr:spPr>
        <a:xfrm>
          <a:off x="17766811" y="6585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33</xdr:row>
      <xdr:rowOff>137178</xdr:rowOff>
    </xdr:from>
    <xdr:ext cx="599010" cy="259045"/>
    <xdr:sp macro="" textlink="">
      <xdr:nvSpPr>
        <xdr:cNvPr id="503" name="n_1mainValue【一般廃棄物処理施設】&#10;一人当たり有形固定資産（償却資産）額">
          <a:extLst>
            <a:ext uri="{FF2B5EF4-FFF2-40B4-BE49-F238E27FC236}">
              <a16:creationId xmlns:a16="http://schemas.microsoft.com/office/drawing/2014/main" id="{2E054ABF-1AEF-491D-979D-DA96D7174140}"/>
            </a:ext>
          </a:extLst>
        </xdr:cNvPr>
        <xdr:cNvSpPr txBox="1"/>
      </xdr:nvSpPr>
      <xdr:spPr>
        <a:xfrm>
          <a:off x="18496495" y="5669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35</xdr:row>
      <xdr:rowOff>133823</xdr:rowOff>
    </xdr:from>
    <xdr:ext cx="599010" cy="259045"/>
    <xdr:sp macro="" textlink="">
      <xdr:nvSpPr>
        <xdr:cNvPr id="504" name="n_2mainValue【一般廃棄物処理施設】&#10;一人当たり有形固定資産（償却資産）額">
          <a:extLst>
            <a:ext uri="{FF2B5EF4-FFF2-40B4-BE49-F238E27FC236}">
              <a16:creationId xmlns:a16="http://schemas.microsoft.com/office/drawing/2014/main" id="{C3672979-318E-464F-B05E-12DE00943B80}"/>
            </a:ext>
          </a:extLst>
        </xdr:cNvPr>
        <xdr:cNvSpPr txBox="1"/>
      </xdr:nvSpPr>
      <xdr:spPr>
        <a:xfrm>
          <a:off x="17734495" y="6001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5" name="正方形/長方形 504">
          <a:extLst>
            <a:ext uri="{FF2B5EF4-FFF2-40B4-BE49-F238E27FC236}">
              <a16:creationId xmlns:a16="http://schemas.microsoft.com/office/drawing/2014/main" id="{94199C60-553A-47C2-906F-F828D8A9DA5C}"/>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6" name="正方形/長方形 505">
          <a:extLst>
            <a:ext uri="{FF2B5EF4-FFF2-40B4-BE49-F238E27FC236}">
              <a16:creationId xmlns:a16="http://schemas.microsoft.com/office/drawing/2014/main" id="{6422D267-6D4C-4D6E-AFC1-B116154D5365}"/>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7" name="正方形/長方形 506">
          <a:extLst>
            <a:ext uri="{FF2B5EF4-FFF2-40B4-BE49-F238E27FC236}">
              <a16:creationId xmlns:a16="http://schemas.microsoft.com/office/drawing/2014/main" id="{F9EBAE49-0AD3-4F15-BB55-797F2A22D6E9}"/>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8" name="正方形/長方形 507">
          <a:extLst>
            <a:ext uri="{FF2B5EF4-FFF2-40B4-BE49-F238E27FC236}">
              <a16:creationId xmlns:a16="http://schemas.microsoft.com/office/drawing/2014/main" id="{C5375B56-4AE6-432E-A534-C9636B58DC08}"/>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9" name="正方形/長方形 508">
          <a:extLst>
            <a:ext uri="{FF2B5EF4-FFF2-40B4-BE49-F238E27FC236}">
              <a16:creationId xmlns:a16="http://schemas.microsoft.com/office/drawing/2014/main" id="{AFF57CA7-0EDA-4143-B09E-4A3FA60F22E2}"/>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0" name="正方形/長方形 509">
          <a:extLst>
            <a:ext uri="{FF2B5EF4-FFF2-40B4-BE49-F238E27FC236}">
              <a16:creationId xmlns:a16="http://schemas.microsoft.com/office/drawing/2014/main" id="{8F50D8C1-876A-4154-875A-FB62C97CA398}"/>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1" name="正方形/長方形 510">
          <a:extLst>
            <a:ext uri="{FF2B5EF4-FFF2-40B4-BE49-F238E27FC236}">
              <a16:creationId xmlns:a16="http://schemas.microsoft.com/office/drawing/2014/main" id="{47A192EA-1A7F-48A8-A30D-119BFC296465}"/>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2" name="正方形/長方形 511">
          <a:extLst>
            <a:ext uri="{FF2B5EF4-FFF2-40B4-BE49-F238E27FC236}">
              <a16:creationId xmlns:a16="http://schemas.microsoft.com/office/drawing/2014/main" id="{96E3FF43-6063-42F0-A7C5-D6666EBE5FFE}"/>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3" name="テキスト ボックス 512">
          <a:extLst>
            <a:ext uri="{FF2B5EF4-FFF2-40B4-BE49-F238E27FC236}">
              <a16:creationId xmlns:a16="http://schemas.microsoft.com/office/drawing/2014/main" id="{896284EB-C980-4EAB-BAFD-2D02DDA7712D}"/>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4" name="直線コネクタ 513">
          <a:extLst>
            <a:ext uri="{FF2B5EF4-FFF2-40B4-BE49-F238E27FC236}">
              <a16:creationId xmlns:a16="http://schemas.microsoft.com/office/drawing/2014/main" id="{D0C6333C-A9A3-4CA1-85A7-627E1E4979F0}"/>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15" name="直線コネクタ 514">
          <a:extLst>
            <a:ext uri="{FF2B5EF4-FFF2-40B4-BE49-F238E27FC236}">
              <a16:creationId xmlns:a16="http://schemas.microsoft.com/office/drawing/2014/main" id="{2F209117-A4B1-419C-B8AF-4644F2BF5A48}"/>
            </a:ext>
          </a:extLst>
        </xdr:cNvPr>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16" name="テキスト ボックス 515">
          <a:extLst>
            <a:ext uri="{FF2B5EF4-FFF2-40B4-BE49-F238E27FC236}">
              <a16:creationId xmlns:a16="http://schemas.microsoft.com/office/drawing/2014/main" id="{8EFA0A83-E41E-4EA9-A35F-34066109062C}"/>
            </a:ext>
          </a:extLst>
        </xdr:cNvPr>
        <xdr:cNvSpPr txBox="1"/>
      </xdr:nvSpPr>
      <xdr:spPr>
        <a:xfrm>
          <a:off x="10666881" y="1072117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7" name="直線コネクタ 516">
          <a:extLst>
            <a:ext uri="{FF2B5EF4-FFF2-40B4-BE49-F238E27FC236}">
              <a16:creationId xmlns:a16="http://schemas.microsoft.com/office/drawing/2014/main" id="{24B724BC-53F4-46E0-8203-626A52A11EAA}"/>
            </a:ext>
          </a:extLst>
        </xdr:cNvPr>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8" name="テキスト ボックス 517">
          <a:extLst>
            <a:ext uri="{FF2B5EF4-FFF2-40B4-BE49-F238E27FC236}">
              <a16:creationId xmlns:a16="http://schemas.microsoft.com/office/drawing/2014/main" id="{BEBE6E50-CF38-4A15-A366-B479925E3257}"/>
            </a:ext>
          </a:extLst>
        </xdr:cNvPr>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9" name="直線コネクタ 518">
          <a:extLst>
            <a:ext uri="{FF2B5EF4-FFF2-40B4-BE49-F238E27FC236}">
              <a16:creationId xmlns:a16="http://schemas.microsoft.com/office/drawing/2014/main" id="{3F740B8A-BC60-4E68-892E-761A9CA22B1C}"/>
            </a:ext>
          </a:extLst>
        </xdr:cNvPr>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0" name="テキスト ボックス 519">
          <a:extLst>
            <a:ext uri="{FF2B5EF4-FFF2-40B4-BE49-F238E27FC236}">
              <a16:creationId xmlns:a16="http://schemas.microsoft.com/office/drawing/2014/main" id="{155CD19E-57AB-4DC7-9F2F-AFA7E17B0A58}"/>
            </a:ext>
          </a:extLst>
        </xdr:cNvPr>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1" name="直線コネクタ 520">
          <a:extLst>
            <a:ext uri="{FF2B5EF4-FFF2-40B4-BE49-F238E27FC236}">
              <a16:creationId xmlns:a16="http://schemas.microsoft.com/office/drawing/2014/main" id="{618A50CA-86F6-4C63-B70C-B7BC71831311}"/>
            </a:ext>
          </a:extLst>
        </xdr:cNvPr>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2" name="テキスト ボックス 521">
          <a:extLst>
            <a:ext uri="{FF2B5EF4-FFF2-40B4-BE49-F238E27FC236}">
              <a16:creationId xmlns:a16="http://schemas.microsoft.com/office/drawing/2014/main" id="{E0FABAF8-672C-43BB-BE40-CC3B16D3A5B8}"/>
            </a:ext>
          </a:extLst>
        </xdr:cNvPr>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3" name="直線コネクタ 522">
          <a:extLst>
            <a:ext uri="{FF2B5EF4-FFF2-40B4-BE49-F238E27FC236}">
              <a16:creationId xmlns:a16="http://schemas.microsoft.com/office/drawing/2014/main" id="{09D555D1-2C50-446E-8662-2D285720DC61}"/>
            </a:ext>
          </a:extLst>
        </xdr:cNvPr>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4" name="テキスト ボックス 523">
          <a:extLst>
            <a:ext uri="{FF2B5EF4-FFF2-40B4-BE49-F238E27FC236}">
              <a16:creationId xmlns:a16="http://schemas.microsoft.com/office/drawing/2014/main" id="{7FF49637-14BE-41FE-97D5-C3E6354E5B3A}"/>
            </a:ext>
          </a:extLst>
        </xdr:cNvPr>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5" name="直線コネクタ 524">
          <a:extLst>
            <a:ext uri="{FF2B5EF4-FFF2-40B4-BE49-F238E27FC236}">
              <a16:creationId xmlns:a16="http://schemas.microsoft.com/office/drawing/2014/main" id="{28FE7040-C9AA-4D2F-BE00-4DDD082161BA}"/>
            </a:ext>
          </a:extLst>
        </xdr:cNvPr>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26" name="テキスト ボックス 525">
          <a:extLst>
            <a:ext uri="{FF2B5EF4-FFF2-40B4-BE49-F238E27FC236}">
              <a16:creationId xmlns:a16="http://schemas.microsoft.com/office/drawing/2014/main" id="{6BC0B7CB-E2CB-40C0-BF8E-F125AE6EB6C6}"/>
            </a:ext>
          </a:extLst>
        </xdr:cNvPr>
        <xdr:cNvSpPr txBox="1"/>
      </xdr:nvSpPr>
      <xdr:spPr>
        <a:xfrm>
          <a:off x="1056150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7" name="直線コネクタ 526">
          <a:extLst>
            <a:ext uri="{FF2B5EF4-FFF2-40B4-BE49-F238E27FC236}">
              <a16:creationId xmlns:a16="http://schemas.microsoft.com/office/drawing/2014/main" id="{1D040A18-8A0A-4F34-85D1-C7E75E86025A}"/>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28" name="テキスト ボックス 527">
          <a:extLst>
            <a:ext uri="{FF2B5EF4-FFF2-40B4-BE49-F238E27FC236}">
              <a16:creationId xmlns:a16="http://schemas.microsoft.com/office/drawing/2014/main" id="{9A698B63-E406-4108-821A-98DA5ABE1638}"/>
            </a:ext>
          </a:extLst>
        </xdr:cNvPr>
        <xdr:cNvSpPr txBox="1"/>
      </xdr:nvSpPr>
      <xdr:spPr>
        <a:xfrm>
          <a:off x="105615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9" name="【保健センター・保健所】&#10;有形固定資産減価償却率グラフ枠">
          <a:extLst>
            <a:ext uri="{FF2B5EF4-FFF2-40B4-BE49-F238E27FC236}">
              <a16:creationId xmlns:a16="http://schemas.microsoft.com/office/drawing/2014/main" id="{B24EA83C-B559-4796-920F-98C9E051FE40}"/>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88174</xdr:rowOff>
    </xdr:from>
    <xdr:to>
      <xdr:col>85</xdr:col>
      <xdr:colOff>126364</xdr:colOff>
      <xdr:row>64</xdr:row>
      <xdr:rowOff>78377</xdr:rowOff>
    </xdr:to>
    <xdr:cxnSp macro="">
      <xdr:nvCxnSpPr>
        <xdr:cNvPr id="530" name="直線コネクタ 529">
          <a:extLst>
            <a:ext uri="{FF2B5EF4-FFF2-40B4-BE49-F238E27FC236}">
              <a16:creationId xmlns:a16="http://schemas.microsoft.com/office/drawing/2014/main" id="{EA029CC2-A408-4B3A-B46C-5585B20CF438}"/>
            </a:ext>
          </a:extLst>
        </xdr:cNvPr>
        <xdr:cNvCxnSpPr/>
      </xdr:nvCxnSpPr>
      <xdr:spPr>
        <a:xfrm flipV="1">
          <a:off x="14375764" y="9476014"/>
          <a:ext cx="0" cy="1331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82204</xdr:rowOff>
    </xdr:from>
    <xdr:ext cx="340478" cy="259045"/>
    <xdr:sp macro="" textlink="">
      <xdr:nvSpPr>
        <xdr:cNvPr id="531" name="【保健センター・保健所】&#10;有形固定資産減価償却率最小値テキスト">
          <a:extLst>
            <a:ext uri="{FF2B5EF4-FFF2-40B4-BE49-F238E27FC236}">
              <a16:creationId xmlns:a16="http://schemas.microsoft.com/office/drawing/2014/main" id="{9C676244-034B-4451-BA49-4B6374C12C19}"/>
            </a:ext>
          </a:extLst>
        </xdr:cNvPr>
        <xdr:cNvSpPr txBox="1"/>
      </xdr:nvSpPr>
      <xdr:spPr>
        <a:xfrm>
          <a:off x="14414500" y="1081116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78377</xdr:rowOff>
    </xdr:from>
    <xdr:to>
      <xdr:col>86</xdr:col>
      <xdr:colOff>25400</xdr:colOff>
      <xdr:row>64</xdr:row>
      <xdr:rowOff>78377</xdr:rowOff>
    </xdr:to>
    <xdr:cxnSp macro="">
      <xdr:nvCxnSpPr>
        <xdr:cNvPr id="532" name="直線コネクタ 531">
          <a:extLst>
            <a:ext uri="{FF2B5EF4-FFF2-40B4-BE49-F238E27FC236}">
              <a16:creationId xmlns:a16="http://schemas.microsoft.com/office/drawing/2014/main" id="{932749BA-4001-42A3-B3CE-2C564D4147D4}"/>
            </a:ext>
          </a:extLst>
        </xdr:cNvPr>
        <xdr:cNvCxnSpPr/>
      </xdr:nvCxnSpPr>
      <xdr:spPr>
        <a:xfrm>
          <a:off x="14287500" y="1080733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34851</xdr:rowOff>
    </xdr:from>
    <xdr:ext cx="405111" cy="259045"/>
    <xdr:sp macro="" textlink="">
      <xdr:nvSpPr>
        <xdr:cNvPr id="533" name="【保健センター・保健所】&#10;有形固定資産減価償却率最大値テキスト">
          <a:extLst>
            <a:ext uri="{FF2B5EF4-FFF2-40B4-BE49-F238E27FC236}">
              <a16:creationId xmlns:a16="http://schemas.microsoft.com/office/drawing/2014/main" id="{2D948F8C-D722-477E-9B36-CBE5436CDE2E}"/>
            </a:ext>
          </a:extLst>
        </xdr:cNvPr>
        <xdr:cNvSpPr txBox="1"/>
      </xdr:nvSpPr>
      <xdr:spPr>
        <a:xfrm>
          <a:off x="14414500" y="9255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88174</xdr:rowOff>
    </xdr:from>
    <xdr:to>
      <xdr:col>86</xdr:col>
      <xdr:colOff>25400</xdr:colOff>
      <xdr:row>56</xdr:row>
      <xdr:rowOff>88174</xdr:rowOff>
    </xdr:to>
    <xdr:cxnSp macro="">
      <xdr:nvCxnSpPr>
        <xdr:cNvPr id="534" name="直線コネクタ 533">
          <a:extLst>
            <a:ext uri="{FF2B5EF4-FFF2-40B4-BE49-F238E27FC236}">
              <a16:creationId xmlns:a16="http://schemas.microsoft.com/office/drawing/2014/main" id="{F18F9AC2-D6E0-439D-9056-B8EB2272D364}"/>
            </a:ext>
          </a:extLst>
        </xdr:cNvPr>
        <xdr:cNvCxnSpPr/>
      </xdr:nvCxnSpPr>
      <xdr:spPr>
        <a:xfrm>
          <a:off x="14287500" y="94760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50454</xdr:rowOff>
    </xdr:from>
    <xdr:ext cx="405111" cy="259045"/>
    <xdr:sp macro="" textlink="">
      <xdr:nvSpPr>
        <xdr:cNvPr id="535" name="【保健センター・保健所】&#10;有形固定資産減価償却率平均値テキスト">
          <a:extLst>
            <a:ext uri="{FF2B5EF4-FFF2-40B4-BE49-F238E27FC236}">
              <a16:creationId xmlns:a16="http://schemas.microsoft.com/office/drawing/2014/main" id="{16A18EDC-6A5F-421E-A30D-690C8E06C9EF}"/>
            </a:ext>
          </a:extLst>
        </xdr:cNvPr>
        <xdr:cNvSpPr txBox="1"/>
      </xdr:nvSpPr>
      <xdr:spPr>
        <a:xfrm>
          <a:off x="14414500" y="99412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27577</xdr:rowOff>
    </xdr:from>
    <xdr:to>
      <xdr:col>85</xdr:col>
      <xdr:colOff>177800</xdr:colOff>
      <xdr:row>60</xdr:row>
      <xdr:rowOff>129177</xdr:rowOff>
    </xdr:to>
    <xdr:sp macro="" textlink="">
      <xdr:nvSpPr>
        <xdr:cNvPr id="536" name="フローチャート: 判断 535">
          <a:extLst>
            <a:ext uri="{FF2B5EF4-FFF2-40B4-BE49-F238E27FC236}">
              <a16:creationId xmlns:a16="http://schemas.microsoft.com/office/drawing/2014/main" id="{0B13810D-AFEE-4AFC-BE2F-86FAC60E6F48}"/>
            </a:ext>
          </a:extLst>
        </xdr:cNvPr>
        <xdr:cNvSpPr/>
      </xdr:nvSpPr>
      <xdr:spPr>
        <a:xfrm>
          <a:off x="14325600" y="10085977"/>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32476</xdr:rowOff>
    </xdr:from>
    <xdr:to>
      <xdr:col>81</xdr:col>
      <xdr:colOff>101600</xdr:colOff>
      <xdr:row>60</xdr:row>
      <xdr:rowOff>134076</xdr:rowOff>
    </xdr:to>
    <xdr:sp macro="" textlink="">
      <xdr:nvSpPr>
        <xdr:cNvPr id="537" name="フローチャート: 判断 536">
          <a:extLst>
            <a:ext uri="{FF2B5EF4-FFF2-40B4-BE49-F238E27FC236}">
              <a16:creationId xmlns:a16="http://schemas.microsoft.com/office/drawing/2014/main" id="{B26DC53A-895E-42FB-8B12-34223C8F4450}"/>
            </a:ext>
          </a:extLst>
        </xdr:cNvPr>
        <xdr:cNvSpPr/>
      </xdr:nvSpPr>
      <xdr:spPr>
        <a:xfrm>
          <a:off x="13578840" y="1009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68399</xdr:rowOff>
    </xdr:from>
    <xdr:to>
      <xdr:col>76</xdr:col>
      <xdr:colOff>165100</xdr:colOff>
      <xdr:row>60</xdr:row>
      <xdr:rowOff>169999</xdr:rowOff>
    </xdr:to>
    <xdr:sp macro="" textlink="">
      <xdr:nvSpPr>
        <xdr:cNvPr id="538" name="フローチャート: 判断 537">
          <a:extLst>
            <a:ext uri="{FF2B5EF4-FFF2-40B4-BE49-F238E27FC236}">
              <a16:creationId xmlns:a16="http://schemas.microsoft.com/office/drawing/2014/main" id="{A80EDDCA-76C2-4642-94F6-7B0A657FF9B1}"/>
            </a:ext>
          </a:extLst>
        </xdr:cNvPr>
        <xdr:cNvSpPr/>
      </xdr:nvSpPr>
      <xdr:spPr>
        <a:xfrm>
          <a:off x="12804140" y="101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9" name="テキスト ボックス 538">
          <a:extLst>
            <a:ext uri="{FF2B5EF4-FFF2-40B4-BE49-F238E27FC236}">
              <a16:creationId xmlns:a16="http://schemas.microsoft.com/office/drawing/2014/main" id="{959414F7-AA69-48B3-B5F3-F049B619687D}"/>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BD80923F-36AC-4DF8-9708-3296996762EC}"/>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14152EB3-2F5B-4EB3-ACA6-82BC42E0600A}"/>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A12D6066-9B43-4A78-9659-DA2B64DACAF3}"/>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EF78C336-6BE6-4B3B-B2F0-45F7000DC48A}"/>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45538</xdr:rowOff>
    </xdr:from>
    <xdr:to>
      <xdr:col>85</xdr:col>
      <xdr:colOff>177800</xdr:colOff>
      <xdr:row>60</xdr:row>
      <xdr:rowOff>147138</xdr:rowOff>
    </xdr:to>
    <xdr:sp macro="" textlink="">
      <xdr:nvSpPr>
        <xdr:cNvPr id="544" name="楕円 543">
          <a:extLst>
            <a:ext uri="{FF2B5EF4-FFF2-40B4-BE49-F238E27FC236}">
              <a16:creationId xmlns:a16="http://schemas.microsoft.com/office/drawing/2014/main" id="{7725EAAA-6CD9-4B48-A4CF-4A703C5D8860}"/>
            </a:ext>
          </a:extLst>
        </xdr:cNvPr>
        <xdr:cNvSpPr/>
      </xdr:nvSpPr>
      <xdr:spPr>
        <a:xfrm>
          <a:off x="14325600" y="10103938"/>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23965</xdr:rowOff>
    </xdr:from>
    <xdr:ext cx="405111" cy="259045"/>
    <xdr:sp macro="" textlink="">
      <xdr:nvSpPr>
        <xdr:cNvPr id="545" name="【保健センター・保健所】&#10;有形固定資産減価償却率該当値テキスト">
          <a:extLst>
            <a:ext uri="{FF2B5EF4-FFF2-40B4-BE49-F238E27FC236}">
              <a16:creationId xmlns:a16="http://schemas.microsoft.com/office/drawing/2014/main" id="{4154715D-B09D-4BDF-8ED1-6A7C96E4B43C}"/>
            </a:ext>
          </a:extLst>
        </xdr:cNvPr>
        <xdr:cNvSpPr txBox="1"/>
      </xdr:nvSpPr>
      <xdr:spPr>
        <a:xfrm>
          <a:off x="14414500" y="100823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81462</xdr:rowOff>
    </xdr:from>
    <xdr:to>
      <xdr:col>81</xdr:col>
      <xdr:colOff>101600</xdr:colOff>
      <xdr:row>61</xdr:row>
      <xdr:rowOff>11612</xdr:rowOff>
    </xdr:to>
    <xdr:sp macro="" textlink="">
      <xdr:nvSpPr>
        <xdr:cNvPr id="546" name="楕円 545">
          <a:extLst>
            <a:ext uri="{FF2B5EF4-FFF2-40B4-BE49-F238E27FC236}">
              <a16:creationId xmlns:a16="http://schemas.microsoft.com/office/drawing/2014/main" id="{A8A35F82-B0BB-4DFB-A165-BC0463342CF3}"/>
            </a:ext>
          </a:extLst>
        </xdr:cNvPr>
        <xdr:cNvSpPr/>
      </xdr:nvSpPr>
      <xdr:spPr>
        <a:xfrm>
          <a:off x="13578840" y="1013986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96338</xdr:rowOff>
    </xdr:from>
    <xdr:to>
      <xdr:col>85</xdr:col>
      <xdr:colOff>127000</xdr:colOff>
      <xdr:row>60</xdr:row>
      <xdr:rowOff>132262</xdr:rowOff>
    </xdr:to>
    <xdr:cxnSp macro="">
      <xdr:nvCxnSpPr>
        <xdr:cNvPr id="547" name="直線コネクタ 546">
          <a:extLst>
            <a:ext uri="{FF2B5EF4-FFF2-40B4-BE49-F238E27FC236}">
              <a16:creationId xmlns:a16="http://schemas.microsoft.com/office/drawing/2014/main" id="{A16544D3-D9BA-404A-8868-519BAF109CA9}"/>
            </a:ext>
          </a:extLst>
        </xdr:cNvPr>
        <xdr:cNvCxnSpPr/>
      </xdr:nvCxnSpPr>
      <xdr:spPr>
        <a:xfrm flipV="1">
          <a:off x="13629640" y="10154738"/>
          <a:ext cx="74676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117384</xdr:rowOff>
    </xdr:from>
    <xdr:to>
      <xdr:col>76</xdr:col>
      <xdr:colOff>165100</xdr:colOff>
      <xdr:row>61</xdr:row>
      <xdr:rowOff>47534</xdr:rowOff>
    </xdr:to>
    <xdr:sp macro="" textlink="">
      <xdr:nvSpPr>
        <xdr:cNvPr id="548" name="楕円 547">
          <a:extLst>
            <a:ext uri="{FF2B5EF4-FFF2-40B4-BE49-F238E27FC236}">
              <a16:creationId xmlns:a16="http://schemas.microsoft.com/office/drawing/2014/main" id="{028AF0A2-3920-4BA0-B0B4-84ACC27191DF}"/>
            </a:ext>
          </a:extLst>
        </xdr:cNvPr>
        <xdr:cNvSpPr/>
      </xdr:nvSpPr>
      <xdr:spPr>
        <a:xfrm>
          <a:off x="12804140" y="1017578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132262</xdr:rowOff>
    </xdr:from>
    <xdr:to>
      <xdr:col>81</xdr:col>
      <xdr:colOff>50800</xdr:colOff>
      <xdr:row>60</xdr:row>
      <xdr:rowOff>168184</xdr:rowOff>
    </xdr:to>
    <xdr:cxnSp macro="">
      <xdr:nvCxnSpPr>
        <xdr:cNvPr id="549" name="直線コネクタ 548">
          <a:extLst>
            <a:ext uri="{FF2B5EF4-FFF2-40B4-BE49-F238E27FC236}">
              <a16:creationId xmlns:a16="http://schemas.microsoft.com/office/drawing/2014/main" id="{5EAE67F7-AC79-49F5-8D8F-D7C38C167808}"/>
            </a:ext>
          </a:extLst>
        </xdr:cNvPr>
        <xdr:cNvCxnSpPr/>
      </xdr:nvCxnSpPr>
      <xdr:spPr>
        <a:xfrm flipV="1">
          <a:off x="12854940" y="10190662"/>
          <a:ext cx="7747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150603</xdr:rowOff>
    </xdr:from>
    <xdr:ext cx="405111" cy="259045"/>
    <xdr:sp macro="" textlink="">
      <xdr:nvSpPr>
        <xdr:cNvPr id="550" name="n_1aveValue【保健センター・保健所】&#10;有形固定資産減価償却率">
          <a:extLst>
            <a:ext uri="{FF2B5EF4-FFF2-40B4-BE49-F238E27FC236}">
              <a16:creationId xmlns:a16="http://schemas.microsoft.com/office/drawing/2014/main" id="{A6126CD0-0A4B-45CF-A298-898C32F0B0E7}"/>
            </a:ext>
          </a:extLst>
        </xdr:cNvPr>
        <xdr:cNvSpPr txBox="1"/>
      </xdr:nvSpPr>
      <xdr:spPr>
        <a:xfrm>
          <a:off x="13437244" y="9873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15076</xdr:rowOff>
    </xdr:from>
    <xdr:ext cx="405111" cy="259045"/>
    <xdr:sp macro="" textlink="">
      <xdr:nvSpPr>
        <xdr:cNvPr id="551" name="n_2aveValue【保健センター・保健所】&#10;有形固定資産減価償却率">
          <a:extLst>
            <a:ext uri="{FF2B5EF4-FFF2-40B4-BE49-F238E27FC236}">
              <a16:creationId xmlns:a16="http://schemas.microsoft.com/office/drawing/2014/main" id="{B01182A2-0B37-4AA8-9F8B-DF0AB787FA03}"/>
            </a:ext>
          </a:extLst>
        </xdr:cNvPr>
        <xdr:cNvSpPr txBox="1"/>
      </xdr:nvSpPr>
      <xdr:spPr>
        <a:xfrm>
          <a:off x="12675244" y="9905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2739</xdr:rowOff>
    </xdr:from>
    <xdr:ext cx="405111" cy="259045"/>
    <xdr:sp macro="" textlink="">
      <xdr:nvSpPr>
        <xdr:cNvPr id="552" name="n_1mainValue【保健センター・保健所】&#10;有形固定資産減価償却率">
          <a:extLst>
            <a:ext uri="{FF2B5EF4-FFF2-40B4-BE49-F238E27FC236}">
              <a16:creationId xmlns:a16="http://schemas.microsoft.com/office/drawing/2014/main" id="{2398A81B-9C29-4B3B-B6F1-0BDA4F45DF53}"/>
            </a:ext>
          </a:extLst>
        </xdr:cNvPr>
        <xdr:cNvSpPr txBox="1"/>
      </xdr:nvSpPr>
      <xdr:spPr>
        <a:xfrm>
          <a:off x="13437244" y="1022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38661</xdr:rowOff>
    </xdr:from>
    <xdr:ext cx="405111" cy="259045"/>
    <xdr:sp macro="" textlink="">
      <xdr:nvSpPr>
        <xdr:cNvPr id="553" name="n_2mainValue【保健センター・保健所】&#10;有形固定資産減価償却率">
          <a:extLst>
            <a:ext uri="{FF2B5EF4-FFF2-40B4-BE49-F238E27FC236}">
              <a16:creationId xmlns:a16="http://schemas.microsoft.com/office/drawing/2014/main" id="{FE416F9F-2274-401C-9AF3-5045E86C9F78}"/>
            </a:ext>
          </a:extLst>
        </xdr:cNvPr>
        <xdr:cNvSpPr txBox="1"/>
      </xdr:nvSpPr>
      <xdr:spPr>
        <a:xfrm>
          <a:off x="12675244" y="10264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4" name="正方形/長方形 553">
          <a:extLst>
            <a:ext uri="{FF2B5EF4-FFF2-40B4-BE49-F238E27FC236}">
              <a16:creationId xmlns:a16="http://schemas.microsoft.com/office/drawing/2014/main" id="{B87E4CBD-958B-4259-93E4-C684E8701FAC}"/>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5" name="正方形/長方形 554">
          <a:extLst>
            <a:ext uri="{FF2B5EF4-FFF2-40B4-BE49-F238E27FC236}">
              <a16:creationId xmlns:a16="http://schemas.microsoft.com/office/drawing/2014/main" id="{773BF945-4A62-4989-9A67-20BE31E0B49E}"/>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6" name="正方形/長方形 555">
          <a:extLst>
            <a:ext uri="{FF2B5EF4-FFF2-40B4-BE49-F238E27FC236}">
              <a16:creationId xmlns:a16="http://schemas.microsoft.com/office/drawing/2014/main" id="{C1C92605-8D97-45CD-929A-3B2C69DAE1AC}"/>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7" name="正方形/長方形 556">
          <a:extLst>
            <a:ext uri="{FF2B5EF4-FFF2-40B4-BE49-F238E27FC236}">
              <a16:creationId xmlns:a16="http://schemas.microsoft.com/office/drawing/2014/main" id="{74BC0EB8-216B-44E3-B578-B61C6D57BE21}"/>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8" name="正方形/長方形 557">
          <a:extLst>
            <a:ext uri="{FF2B5EF4-FFF2-40B4-BE49-F238E27FC236}">
              <a16:creationId xmlns:a16="http://schemas.microsoft.com/office/drawing/2014/main" id="{98816E5D-B92E-4F10-93B1-7354398C9684}"/>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9" name="正方形/長方形 558">
          <a:extLst>
            <a:ext uri="{FF2B5EF4-FFF2-40B4-BE49-F238E27FC236}">
              <a16:creationId xmlns:a16="http://schemas.microsoft.com/office/drawing/2014/main" id="{AA93DCFA-9B14-4E40-BC63-A1645D8853C0}"/>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0" name="正方形/長方形 559">
          <a:extLst>
            <a:ext uri="{FF2B5EF4-FFF2-40B4-BE49-F238E27FC236}">
              <a16:creationId xmlns:a16="http://schemas.microsoft.com/office/drawing/2014/main" id="{CADFDCE2-9557-48FE-A936-D81F86E92B0A}"/>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1" name="正方形/長方形 560">
          <a:extLst>
            <a:ext uri="{FF2B5EF4-FFF2-40B4-BE49-F238E27FC236}">
              <a16:creationId xmlns:a16="http://schemas.microsoft.com/office/drawing/2014/main" id="{2F64EF5C-5A55-4B85-8C39-E076C76C42C0}"/>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2" name="テキスト ボックス 561">
          <a:extLst>
            <a:ext uri="{FF2B5EF4-FFF2-40B4-BE49-F238E27FC236}">
              <a16:creationId xmlns:a16="http://schemas.microsoft.com/office/drawing/2014/main" id="{4F12776D-CFA1-4A6B-B493-2DAC9B3B1967}"/>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3" name="直線コネクタ 562">
          <a:extLst>
            <a:ext uri="{FF2B5EF4-FFF2-40B4-BE49-F238E27FC236}">
              <a16:creationId xmlns:a16="http://schemas.microsoft.com/office/drawing/2014/main" id="{DF37C7CB-3723-4B09-9BE2-B0D057C3C884}"/>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64" name="直線コネクタ 563">
          <a:extLst>
            <a:ext uri="{FF2B5EF4-FFF2-40B4-BE49-F238E27FC236}">
              <a16:creationId xmlns:a16="http://schemas.microsoft.com/office/drawing/2014/main" id="{FE7E985A-0EB2-434A-8595-FA1929A8EB07}"/>
            </a:ext>
          </a:extLst>
        </xdr:cNvPr>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65" name="テキスト ボックス 564">
          <a:extLst>
            <a:ext uri="{FF2B5EF4-FFF2-40B4-BE49-F238E27FC236}">
              <a16:creationId xmlns:a16="http://schemas.microsoft.com/office/drawing/2014/main" id="{B65365FE-508F-42F5-8E5E-B2A6DD68B4C7}"/>
            </a:ext>
          </a:extLst>
        </xdr:cNvPr>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66" name="直線コネクタ 565">
          <a:extLst>
            <a:ext uri="{FF2B5EF4-FFF2-40B4-BE49-F238E27FC236}">
              <a16:creationId xmlns:a16="http://schemas.microsoft.com/office/drawing/2014/main" id="{134E3AB1-7E87-4244-8C95-71F3F49975FA}"/>
            </a:ext>
          </a:extLst>
        </xdr:cNvPr>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67" name="テキスト ボックス 566">
          <a:extLst>
            <a:ext uri="{FF2B5EF4-FFF2-40B4-BE49-F238E27FC236}">
              <a16:creationId xmlns:a16="http://schemas.microsoft.com/office/drawing/2014/main" id="{A0E932CA-A22A-40F7-AEF0-3A0ABC2DCF30}"/>
            </a:ext>
          </a:extLst>
        </xdr:cNvPr>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68" name="直線コネクタ 567">
          <a:extLst>
            <a:ext uri="{FF2B5EF4-FFF2-40B4-BE49-F238E27FC236}">
              <a16:creationId xmlns:a16="http://schemas.microsoft.com/office/drawing/2014/main" id="{AA4C474E-7B96-48E6-AFA1-CBAA5CB66DEF}"/>
            </a:ext>
          </a:extLst>
        </xdr:cNvPr>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69" name="テキスト ボックス 568">
          <a:extLst>
            <a:ext uri="{FF2B5EF4-FFF2-40B4-BE49-F238E27FC236}">
              <a16:creationId xmlns:a16="http://schemas.microsoft.com/office/drawing/2014/main" id="{E7601619-3915-4A24-BD5E-39AE004213E8}"/>
            </a:ext>
          </a:extLst>
        </xdr:cNvPr>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0" name="直線コネクタ 569">
          <a:extLst>
            <a:ext uri="{FF2B5EF4-FFF2-40B4-BE49-F238E27FC236}">
              <a16:creationId xmlns:a16="http://schemas.microsoft.com/office/drawing/2014/main" id="{D7A15648-FAD6-4E06-B5D3-6964DD7C59C7}"/>
            </a:ext>
          </a:extLst>
        </xdr:cNvPr>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71" name="テキスト ボックス 570">
          <a:extLst>
            <a:ext uri="{FF2B5EF4-FFF2-40B4-BE49-F238E27FC236}">
              <a16:creationId xmlns:a16="http://schemas.microsoft.com/office/drawing/2014/main" id="{58CB0941-DCC9-4368-B162-A8E711AB4DEA}"/>
            </a:ext>
          </a:extLst>
        </xdr:cNvPr>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72" name="直線コネクタ 571">
          <a:extLst>
            <a:ext uri="{FF2B5EF4-FFF2-40B4-BE49-F238E27FC236}">
              <a16:creationId xmlns:a16="http://schemas.microsoft.com/office/drawing/2014/main" id="{61624754-8516-4994-8AD2-C13A9B27E5D2}"/>
            </a:ext>
          </a:extLst>
        </xdr:cNvPr>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73" name="テキスト ボックス 572">
          <a:extLst>
            <a:ext uri="{FF2B5EF4-FFF2-40B4-BE49-F238E27FC236}">
              <a16:creationId xmlns:a16="http://schemas.microsoft.com/office/drawing/2014/main" id="{01329BA5-FC8E-41B6-B090-564461062DDA}"/>
            </a:ext>
          </a:extLst>
        </xdr:cNvPr>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4" name="直線コネクタ 573">
          <a:extLst>
            <a:ext uri="{FF2B5EF4-FFF2-40B4-BE49-F238E27FC236}">
              <a16:creationId xmlns:a16="http://schemas.microsoft.com/office/drawing/2014/main" id="{6870A999-7A3A-4729-8738-DB1A58FAC314}"/>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5" name="テキスト ボックス 574">
          <a:extLst>
            <a:ext uri="{FF2B5EF4-FFF2-40B4-BE49-F238E27FC236}">
              <a16:creationId xmlns:a16="http://schemas.microsoft.com/office/drawing/2014/main" id="{3E77C486-B944-4A95-8E71-A5A982BD77B8}"/>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6" name="【保健センター・保健所】&#10;一人当たり面積グラフ枠">
          <a:extLst>
            <a:ext uri="{FF2B5EF4-FFF2-40B4-BE49-F238E27FC236}">
              <a16:creationId xmlns:a16="http://schemas.microsoft.com/office/drawing/2014/main" id="{F566D0FF-36B8-48C4-9066-C796A799E831}"/>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106680</xdr:rowOff>
    </xdr:from>
    <xdr:to>
      <xdr:col>116</xdr:col>
      <xdr:colOff>62864</xdr:colOff>
      <xdr:row>64</xdr:row>
      <xdr:rowOff>0</xdr:rowOff>
    </xdr:to>
    <xdr:cxnSp macro="">
      <xdr:nvCxnSpPr>
        <xdr:cNvPr id="577" name="直線コネクタ 576">
          <a:extLst>
            <a:ext uri="{FF2B5EF4-FFF2-40B4-BE49-F238E27FC236}">
              <a16:creationId xmlns:a16="http://schemas.microsoft.com/office/drawing/2014/main" id="{EC219380-EE08-41B5-9116-12111D8C0939}"/>
            </a:ext>
          </a:extLst>
        </xdr:cNvPr>
        <xdr:cNvCxnSpPr/>
      </xdr:nvCxnSpPr>
      <xdr:spPr>
        <a:xfrm flipV="1">
          <a:off x="19509104" y="949452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3827</xdr:rowOff>
    </xdr:from>
    <xdr:ext cx="469744" cy="259045"/>
    <xdr:sp macro="" textlink="">
      <xdr:nvSpPr>
        <xdr:cNvPr id="578" name="【保健センター・保健所】&#10;一人当たり面積最小値テキスト">
          <a:extLst>
            <a:ext uri="{FF2B5EF4-FFF2-40B4-BE49-F238E27FC236}">
              <a16:creationId xmlns:a16="http://schemas.microsoft.com/office/drawing/2014/main" id="{FF3FE9FA-D702-4772-B5F0-C07CB3F46298}"/>
            </a:ext>
          </a:extLst>
        </xdr:cNvPr>
        <xdr:cNvSpPr txBox="1"/>
      </xdr:nvSpPr>
      <xdr:spPr>
        <a:xfrm>
          <a:off x="19547840" y="1073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0</xdr:rowOff>
    </xdr:from>
    <xdr:to>
      <xdr:col>116</xdr:col>
      <xdr:colOff>152400</xdr:colOff>
      <xdr:row>64</xdr:row>
      <xdr:rowOff>0</xdr:rowOff>
    </xdr:to>
    <xdr:cxnSp macro="">
      <xdr:nvCxnSpPr>
        <xdr:cNvPr id="579" name="直線コネクタ 578">
          <a:extLst>
            <a:ext uri="{FF2B5EF4-FFF2-40B4-BE49-F238E27FC236}">
              <a16:creationId xmlns:a16="http://schemas.microsoft.com/office/drawing/2014/main" id="{C9808C4B-F187-487C-BB90-72A0EE3B84F4}"/>
            </a:ext>
          </a:extLst>
        </xdr:cNvPr>
        <xdr:cNvCxnSpPr/>
      </xdr:nvCxnSpPr>
      <xdr:spPr>
        <a:xfrm>
          <a:off x="19443700" y="107289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53357</xdr:rowOff>
    </xdr:from>
    <xdr:ext cx="469744" cy="259045"/>
    <xdr:sp macro="" textlink="">
      <xdr:nvSpPr>
        <xdr:cNvPr id="580" name="【保健センター・保健所】&#10;一人当たり面積最大値テキスト">
          <a:extLst>
            <a:ext uri="{FF2B5EF4-FFF2-40B4-BE49-F238E27FC236}">
              <a16:creationId xmlns:a16="http://schemas.microsoft.com/office/drawing/2014/main" id="{A79EA7A7-6994-4BFD-99B5-BE2EAFAFE551}"/>
            </a:ext>
          </a:extLst>
        </xdr:cNvPr>
        <xdr:cNvSpPr txBox="1"/>
      </xdr:nvSpPr>
      <xdr:spPr>
        <a:xfrm>
          <a:off x="19547840" y="9273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106680</xdr:rowOff>
    </xdr:from>
    <xdr:to>
      <xdr:col>116</xdr:col>
      <xdr:colOff>152400</xdr:colOff>
      <xdr:row>56</xdr:row>
      <xdr:rowOff>106680</xdr:rowOff>
    </xdr:to>
    <xdr:cxnSp macro="">
      <xdr:nvCxnSpPr>
        <xdr:cNvPr id="581" name="直線コネクタ 580">
          <a:extLst>
            <a:ext uri="{FF2B5EF4-FFF2-40B4-BE49-F238E27FC236}">
              <a16:creationId xmlns:a16="http://schemas.microsoft.com/office/drawing/2014/main" id="{2E0EB44D-D530-47FC-989F-E83F59577A5A}"/>
            </a:ext>
          </a:extLst>
        </xdr:cNvPr>
        <xdr:cNvCxnSpPr/>
      </xdr:nvCxnSpPr>
      <xdr:spPr>
        <a:xfrm>
          <a:off x="19443700" y="94945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99077</xdr:rowOff>
    </xdr:from>
    <xdr:ext cx="469744" cy="259045"/>
    <xdr:sp macro="" textlink="">
      <xdr:nvSpPr>
        <xdr:cNvPr id="582" name="【保健センター・保健所】&#10;一人当たり面積平均値テキスト">
          <a:extLst>
            <a:ext uri="{FF2B5EF4-FFF2-40B4-BE49-F238E27FC236}">
              <a16:creationId xmlns:a16="http://schemas.microsoft.com/office/drawing/2014/main" id="{7C37FC63-42DE-4063-839E-DEB8F4B036A7}"/>
            </a:ext>
          </a:extLst>
        </xdr:cNvPr>
        <xdr:cNvSpPr txBox="1"/>
      </xdr:nvSpPr>
      <xdr:spPr>
        <a:xfrm>
          <a:off x="19547840" y="103251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120650</xdr:rowOff>
    </xdr:from>
    <xdr:to>
      <xdr:col>116</xdr:col>
      <xdr:colOff>114300</xdr:colOff>
      <xdr:row>62</xdr:row>
      <xdr:rowOff>50800</xdr:rowOff>
    </xdr:to>
    <xdr:sp macro="" textlink="">
      <xdr:nvSpPr>
        <xdr:cNvPr id="583" name="フローチャート: 判断 582">
          <a:extLst>
            <a:ext uri="{FF2B5EF4-FFF2-40B4-BE49-F238E27FC236}">
              <a16:creationId xmlns:a16="http://schemas.microsoft.com/office/drawing/2014/main" id="{E821765C-B7DE-4001-849C-48428763ABA1}"/>
            </a:ext>
          </a:extLst>
        </xdr:cNvPr>
        <xdr:cNvSpPr/>
      </xdr:nvSpPr>
      <xdr:spPr>
        <a:xfrm>
          <a:off x="19458940" y="103466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128270</xdr:rowOff>
    </xdr:from>
    <xdr:to>
      <xdr:col>112</xdr:col>
      <xdr:colOff>38100</xdr:colOff>
      <xdr:row>62</xdr:row>
      <xdr:rowOff>58420</xdr:rowOff>
    </xdr:to>
    <xdr:sp macro="" textlink="">
      <xdr:nvSpPr>
        <xdr:cNvPr id="584" name="フローチャート: 判断 583">
          <a:extLst>
            <a:ext uri="{FF2B5EF4-FFF2-40B4-BE49-F238E27FC236}">
              <a16:creationId xmlns:a16="http://schemas.microsoft.com/office/drawing/2014/main" id="{CDF44C87-37D8-48F8-9419-4BC2C93AF82D}"/>
            </a:ext>
          </a:extLst>
        </xdr:cNvPr>
        <xdr:cNvSpPr/>
      </xdr:nvSpPr>
      <xdr:spPr>
        <a:xfrm>
          <a:off x="18735040" y="103543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120650</xdr:rowOff>
    </xdr:from>
    <xdr:to>
      <xdr:col>107</xdr:col>
      <xdr:colOff>101600</xdr:colOff>
      <xdr:row>62</xdr:row>
      <xdr:rowOff>50800</xdr:rowOff>
    </xdr:to>
    <xdr:sp macro="" textlink="">
      <xdr:nvSpPr>
        <xdr:cNvPr id="585" name="フローチャート: 判断 584">
          <a:extLst>
            <a:ext uri="{FF2B5EF4-FFF2-40B4-BE49-F238E27FC236}">
              <a16:creationId xmlns:a16="http://schemas.microsoft.com/office/drawing/2014/main" id="{784FED4C-5219-42CA-BD70-D2EECBD54D05}"/>
            </a:ext>
          </a:extLst>
        </xdr:cNvPr>
        <xdr:cNvSpPr/>
      </xdr:nvSpPr>
      <xdr:spPr>
        <a:xfrm>
          <a:off x="17937480" y="103466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6" name="テキスト ボックス 585">
          <a:extLst>
            <a:ext uri="{FF2B5EF4-FFF2-40B4-BE49-F238E27FC236}">
              <a16:creationId xmlns:a16="http://schemas.microsoft.com/office/drawing/2014/main" id="{D3AD40F4-FB56-4D3C-9457-89CCCA295A84}"/>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7" name="テキスト ボックス 586">
          <a:extLst>
            <a:ext uri="{FF2B5EF4-FFF2-40B4-BE49-F238E27FC236}">
              <a16:creationId xmlns:a16="http://schemas.microsoft.com/office/drawing/2014/main" id="{1BA8B697-E4DF-4EFC-B34A-84E32E4868DF}"/>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8" name="テキスト ボックス 587">
          <a:extLst>
            <a:ext uri="{FF2B5EF4-FFF2-40B4-BE49-F238E27FC236}">
              <a16:creationId xmlns:a16="http://schemas.microsoft.com/office/drawing/2014/main" id="{25FA49A1-0871-46BB-A8F4-F51B90391FE7}"/>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9" name="テキスト ボックス 588">
          <a:extLst>
            <a:ext uri="{FF2B5EF4-FFF2-40B4-BE49-F238E27FC236}">
              <a16:creationId xmlns:a16="http://schemas.microsoft.com/office/drawing/2014/main" id="{D4CEFDC0-4F02-46BE-8CF7-A7E9B49D3EB7}"/>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0" name="テキスト ボックス 589">
          <a:extLst>
            <a:ext uri="{FF2B5EF4-FFF2-40B4-BE49-F238E27FC236}">
              <a16:creationId xmlns:a16="http://schemas.microsoft.com/office/drawing/2014/main" id="{F3C7F6C0-B120-40F7-A19C-22BE8C7E185E}"/>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147320</xdr:rowOff>
    </xdr:from>
    <xdr:to>
      <xdr:col>116</xdr:col>
      <xdr:colOff>114300</xdr:colOff>
      <xdr:row>57</xdr:row>
      <xdr:rowOff>77470</xdr:rowOff>
    </xdr:to>
    <xdr:sp macro="" textlink="">
      <xdr:nvSpPr>
        <xdr:cNvPr id="591" name="楕円 590">
          <a:extLst>
            <a:ext uri="{FF2B5EF4-FFF2-40B4-BE49-F238E27FC236}">
              <a16:creationId xmlns:a16="http://schemas.microsoft.com/office/drawing/2014/main" id="{A096E3B2-C0D2-4F2B-9B87-0825ACF70D70}"/>
            </a:ext>
          </a:extLst>
        </xdr:cNvPr>
        <xdr:cNvSpPr/>
      </xdr:nvSpPr>
      <xdr:spPr>
        <a:xfrm>
          <a:off x="19458940" y="95351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62247</xdr:rowOff>
    </xdr:from>
    <xdr:ext cx="469744" cy="259045"/>
    <xdr:sp macro="" textlink="">
      <xdr:nvSpPr>
        <xdr:cNvPr id="592" name="【保健センター・保健所】&#10;一人当たり面積該当値テキスト">
          <a:extLst>
            <a:ext uri="{FF2B5EF4-FFF2-40B4-BE49-F238E27FC236}">
              <a16:creationId xmlns:a16="http://schemas.microsoft.com/office/drawing/2014/main" id="{E491E606-85D0-4051-BCB3-5B40000CE098}"/>
            </a:ext>
          </a:extLst>
        </xdr:cNvPr>
        <xdr:cNvSpPr txBox="1"/>
      </xdr:nvSpPr>
      <xdr:spPr>
        <a:xfrm>
          <a:off x="19547840" y="9450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162560</xdr:rowOff>
    </xdr:from>
    <xdr:to>
      <xdr:col>112</xdr:col>
      <xdr:colOff>38100</xdr:colOff>
      <xdr:row>57</xdr:row>
      <xdr:rowOff>92710</xdr:rowOff>
    </xdr:to>
    <xdr:sp macro="" textlink="">
      <xdr:nvSpPr>
        <xdr:cNvPr id="593" name="楕円 592">
          <a:extLst>
            <a:ext uri="{FF2B5EF4-FFF2-40B4-BE49-F238E27FC236}">
              <a16:creationId xmlns:a16="http://schemas.microsoft.com/office/drawing/2014/main" id="{32105FC0-7102-4483-910F-4307C7C98647}"/>
            </a:ext>
          </a:extLst>
        </xdr:cNvPr>
        <xdr:cNvSpPr/>
      </xdr:nvSpPr>
      <xdr:spPr>
        <a:xfrm>
          <a:off x="18735040" y="95504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57</xdr:row>
      <xdr:rowOff>26670</xdr:rowOff>
    </xdr:from>
    <xdr:to>
      <xdr:col>116</xdr:col>
      <xdr:colOff>63500</xdr:colOff>
      <xdr:row>57</xdr:row>
      <xdr:rowOff>41910</xdr:rowOff>
    </xdr:to>
    <xdr:cxnSp macro="">
      <xdr:nvCxnSpPr>
        <xdr:cNvPr id="594" name="直線コネクタ 593">
          <a:extLst>
            <a:ext uri="{FF2B5EF4-FFF2-40B4-BE49-F238E27FC236}">
              <a16:creationId xmlns:a16="http://schemas.microsoft.com/office/drawing/2014/main" id="{2D432CA4-94AE-46F1-BDF7-0F1580B3C093}"/>
            </a:ext>
          </a:extLst>
        </xdr:cNvPr>
        <xdr:cNvCxnSpPr/>
      </xdr:nvCxnSpPr>
      <xdr:spPr>
        <a:xfrm flipV="1">
          <a:off x="18778220" y="9582150"/>
          <a:ext cx="73152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6350</xdr:rowOff>
    </xdr:from>
    <xdr:to>
      <xdr:col>107</xdr:col>
      <xdr:colOff>101600</xdr:colOff>
      <xdr:row>57</xdr:row>
      <xdr:rowOff>107950</xdr:rowOff>
    </xdr:to>
    <xdr:sp macro="" textlink="">
      <xdr:nvSpPr>
        <xdr:cNvPr id="595" name="楕円 594">
          <a:extLst>
            <a:ext uri="{FF2B5EF4-FFF2-40B4-BE49-F238E27FC236}">
              <a16:creationId xmlns:a16="http://schemas.microsoft.com/office/drawing/2014/main" id="{5803DCB5-83A6-41D8-B3FE-F9109EF195AC}"/>
            </a:ext>
          </a:extLst>
        </xdr:cNvPr>
        <xdr:cNvSpPr/>
      </xdr:nvSpPr>
      <xdr:spPr>
        <a:xfrm>
          <a:off x="17937480" y="956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41910</xdr:rowOff>
    </xdr:from>
    <xdr:to>
      <xdr:col>111</xdr:col>
      <xdr:colOff>177800</xdr:colOff>
      <xdr:row>57</xdr:row>
      <xdr:rowOff>57150</xdr:rowOff>
    </xdr:to>
    <xdr:cxnSp macro="">
      <xdr:nvCxnSpPr>
        <xdr:cNvPr id="596" name="直線コネクタ 595">
          <a:extLst>
            <a:ext uri="{FF2B5EF4-FFF2-40B4-BE49-F238E27FC236}">
              <a16:creationId xmlns:a16="http://schemas.microsoft.com/office/drawing/2014/main" id="{F708FAA2-D033-4DD6-8F0B-0B99C512F86D}"/>
            </a:ext>
          </a:extLst>
        </xdr:cNvPr>
        <xdr:cNvCxnSpPr/>
      </xdr:nvCxnSpPr>
      <xdr:spPr>
        <a:xfrm flipV="1">
          <a:off x="17988280" y="9597390"/>
          <a:ext cx="78994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49547</xdr:rowOff>
    </xdr:from>
    <xdr:ext cx="469744" cy="259045"/>
    <xdr:sp macro="" textlink="">
      <xdr:nvSpPr>
        <xdr:cNvPr id="597" name="n_1aveValue【保健センター・保健所】&#10;一人当たり面積">
          <a:extLst>
            <a:ext uri="{FF2B5EF4-FFF2-40B4-BE49-F238E27FC236}">
              <a16:creationId xmlns:a16="http://schemas.microsoft.com/office/drawing/2014/main" id="{0653DDE8-CB85-4AB1-B77D-58B808D00DAE}"/>
            </a:ext>
          </a:extLst>
        </xdr:cNvPr>
        <xdr:cNvSpPr txBox="1"/>
      </xdr:nvSpPr>
      <xdr:spPr>
        <a:xfrm>
          <a:off x="18561127" y="1044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41927</xdr:rowOff>
    </xdr:from>
    <xdr:ext cx="469744" cy="259045"/>
    <xdr:sp macro="" textlink="">
      <xdr:nvSpPr>
        <xdr:cNvPr id="598" name="n_2aveValue【保健センター・保健所】&#10;一人当たり面積">
          <a:extLst>
            <a:ext uri="{FF2B5EF4-FFF2-40B4-BE49-F238E27FC236}">
              <a16:creationId xmlns:a16="http://schemas.microsoft.com/office/drawing/2014/main" id="{8AC47D9E-93FA-4A08-AE16-9DE306C24240}"/>
            </a:ext>
          </a:extLst>
        </xdr:cNvPr>
        <xdr:cNvSpPr txBox="1"/>
      </xdr:nvSpPr>
      <xdr:spPr>
        <a:xfrm>
          <a:off x="17776267" y="10435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55</xdr:row>
      <xdr:rowOff>109237</xdr:rowOff>
    </xdr:from>
    <xdr:ext cx="469744" cy="259045"/>
    <xdr:sp macro="" textlink="">
      <xdr:nvSpPr>
        <xdr:cNvPr id="599" name="n_1mainValue【保健センター・保健所】&#10;一人当たり面積">
          <a:extLst>
            <a:ext uri="{FF2B5EF4-FFF2-40B4-BE49-F238E27FC236}">
              <a16:creationId xmlns:a16="http://schemas.microsoft.com/office/drawing/2014/main" id="{3A75DCB9-F504-4A1E-A698-399B4B84DAFC}"/>
            </a:ext>
          </a:extLst>
        </xdr:cNvPr>
        <xdr:cNvSpPr txBox="1"/>
      </xdr:nvSpPr>
      <xdr:spPr>
        <a:xfrm>
          <a:off x="18561127" y="9329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55</xdr:row>
      <xdr:rowOff>124477</xdr:rowOff>
    </xdr:from>
    <xdr:ext cx="469744" cy="259045"/>
    <xdr:sp macro="" textlink="">
      <xdr:nvSpPr>
        <xdr:cNvPr id="600" name="n_2mainValue【保健センター・保健所】&#10;一人当たり面積">
          <a:extLst>
            <a:ext uri="{FF2B5EF4-FFF2-40B4-BE49-F238E27FC236}">
              <a16:creationId xmlns:a16="http://schemas.microsoft.com/office/drawing/2014/main" id="{F0C19448-A0C6-45A4-A915-CD7E2093081E}"/>
            </a:ext>
          </a:extLst>
        </xdr:cNvPr>
        <xdr:cNvSpPr txBox="1"/>
      </xdr:nvSpPr>
      <xdr:spPr>
        <a:xfrm>
          <a:off x="17776267" y="934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1" name="正方形/長方形 600">
          <a:extLst>
            <a:ext uri="{FF2B5EF4-FFF2-40B4-BE49-F238E27FC236}">
              <a16:creationId xmlns:a16="http://schemas.microsoft.com/office/drawing/2014/main" id="{9BE2E1BF-D9AE-45FE-9CA3-407FE7169FE9}"/>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2" name="正方形/長方形 601">
          <a:extLst>
            <a:ext uri="{FF2B5EF4-FFF2-40B4-BE49-F238E27FC236}">
              <a16:creationId xmlns:a16="http://schemas.microsoft.com/office/drawing/2014/main" id="{CC0E0AA7-205D-4F6A-B1A7-DE733C0470EA}"/>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3" name="正方形/長方形 602">
          <a:extLst>
            <a:ext uri="{FF2B5EF4-FFF2-40B4-BE49-F238E27FC236}">
              <a16:creationId xmlns:a16="http://schemas.microsoft.com/office/drawing/2014/main" id="{1BF3DDA5-4377-42F4-B5EF-A24F232537DA}"/>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4" name="正方形/長方形 603">
          <a:extLst>
            <a:ext uri="{FF2B5EF4-FFF2-40B4-BE49-F238E27FC236}">
              <a16:creationId xmlns:a16="http://schemas.microsoft.com/office/drawing/2014/main" id="{ACDF23EC-A8CE-4742-AD70-011EA7B2DE20}"/>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5" name="正方形/長方形 604">
          <a:extLst>
            <a:ext uri="{FF2B5EF4-FFF2-40B4-BE49-F238E27FC236}">
              <a16:creationId xmlns:a16="http://schemas.microsoft.com/office/drawing/2014/main" id="{AC1F38FE-0C5A-477D-A4D0-174CAB171F43}"/>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6" name="正方形/長方形 605">
          <a:extLst>
            <a:ext uri="{FF2B5EF4-FFF2-40B4-BE49-F238E27FC236}">
              <a16:creationId xmlns:a16="http://schemas.microsoft.com/office/drawing/2014/main" id="{BCE423F8-A86D-4535-AC72-20CA3E64A1AE}"/>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7" name="正方形/長方形 606">
          <a:extLst>
            <a:ext uri="{FF2B5EF4-FFF2-40B4-BE49-F238E27FC236}">
              <a16:creationId xmlns:a16="http://schemas.microsoft.com/office/drawing/2014/main" id="{6B71A02F-8777-4377-A0B0-B620D33C283A}"/>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8" name="正方形/長方形 607">
          <a:extLst>
            <a:ext uri="{FF2B5EF4-FFF2-40B4-BE49-F238E27FC236}">
              <a16:creationId xmlns:a16="http://schemas.microsoft.com/office/drawing/2014/main" id="{310C9E81-4959-4ED6-940A-EF4D3F341114}"/>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9" name="テキスト ボックス 608">
          <a:extLst>
            <a:ext uri="{FF2B5EF4-FFF2-40B4-BE49-F238E27FC236}">
              <a16:creationId xmlns:a16="http://schemas.microsoft.com/office/drawing/2014/main" id="{5917B382-83DA-4350-8939-9C8B0051783A}"/>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0" name="直線コネクタ 609">
          <a:extLst>
            <a:ext uri="{FF2B5EF4-FFF2-40B4-BE49-F238E27FC236}">
              <a16:creationId xmlns:a16="http://schemas.microsoft.com/office/drawing/2014/main" id="{F5FFF8A4-7849-4B28-80B7-964401810D67}"/>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11" name="直線コネクタ 610">
          <a:extLst>
            <a:ext uri="{FF2B5EF4-FFF2-40B4-BE49-F238E27FC236}">
              <a16:creationId xmlns:a16="http://schemas.microsoft.com/office/drawing/2014/main" id="{604FF237-5836-4236-9E1C-A685DB4496ED}"/>
            </a:ext>
          </a:extLst>
        </xdr:cNvPr>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12" name="テキスト ボックス 611">
          <a:extLst>
            <a:ext uri="{FF2B5EF4-FFF2-40B4-BE49-F238E27FC236}">
              <a16:creationId xmlns:a16="http://schemas.microsoft.com/office/drawing/2014/main" id="{C5EA0312-FC6F-47A6-A058-7D96C1B7AEB5}"/>
            </a:ext>
          </a:extLst>
        </xdr:cNvPr>
        <xdr:cNvSpPr txBox="1"/>
      </xdr:nvSpPr>
      <xdr:spPr>
        <a:xfrm>
          <a:off x="10666881" y="1444354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13" name="直線コネクタ 612">
          <a:extLst>
            <a:ext uri="{FF2B5EF4-FFF2-40B4-BE49-F238E27FC236}">
              <a16:creationId xmlns:a16="http://schemas.microsoft.com/office/drawing/2014/main" id="{F21AFA27-AC7C-41D2-9F9B-54633323BA67}"/>
            </a:ext>
          </a:extLst>
        </xdr:cNvPr>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14" name="テキスト ボックス 613">
          <a:extLst>
            <a:ext uri="{FF2B5EF4-FFF2-40B4-BE49-F238E27FC236}">
              <a16:creationId xmlns:a16="http://schemas.microsoft.com/office/drawing/2014/main" id="{6D00F71A-6DE1-4261-A5FD-5016BF0CD8B5}"/>
            </a:ext>
          </a:extLst>
        </xdr:cNvPr>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15" name="直線コネクタ 614">
          <a:extLst>
            <a:ext uri="{FF2B5EF4-FFF2-40B4-BE49-F238E27FC236}">
              <a16:creationId xmlns:a16="http://schemas.microsoft.com/office/drawing/2014/main" id="{9DF65398-D4EF-47F4-AEC5-288D833AAB2D}"/>
            </a:ext>
          </a:extLst>
        </xdr:cNvPr>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16" name="テキスト ボックス 615">
          <a:extLst>
            <a:ext uri="{FF2B5EF4-FFF2-40B4-BE49-F238E27FC236}">
              <a16:creationId xmlns:a16="http://schemas.microsoft.com/office/drawing/2014/main" id="{4BE32141-7EA7-4B4F-B0BE-9FBD4A1A345E}"/>
            </a:ext>
          </a:extLst>
        </xdr:cNvPr>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17" name="直線コネクタ 616">
          <a:extLst>
            <a:ext uri="{FF2B5EF4-FFF2-40B4-BE49-F238E27FC236}">
              <a16:creationId xmlns:a16="http://schemas.microsoft.com/office/drawing/2014/main" id="{7A85186B-5BB0-4C29-8624-9FAC5913802A}"/>
            </a:ext>
          </a:extLst>
        </xdr:cNvPr>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18" name="テキスト ボックス 617">
          <a:extLst>
            <a:ext uri="{FF2B5EF4-FFF2-40B4-BE49-F238E27FC236}">
              <a16:creationId xmlns:a16="http://schemas.microsoft.com/office/drawing/2014/main" id="{E7A93F50-FE21-4C23-9B55-430E884971C3}"/>
            </a:ext>
          </a:extLst>
        </xdr:cNvPr>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19" name="直線コネクタ 618">
          <a:extLst>
            <a:ext uri="{FF2B5EF4-FFF2-40B4-BE49-F238E27FC236}">
              <a16:creationId xmlns:a16="http://schemas.microsoft.com/office/drawing/2014/main" id="{61348E23-443C-43E6-93A6-A61364699AF2}"/>
            </a:ext>
          </a:extLst>
        </xdr:cNvPr>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20" name="テキスト ボックス 619">
          <a:extLst>
            <a:ext uri="{FF2B5EF4-FFF2-40B4-BE49-F238E27FC236}">
              <a16:creationId xmlns:a16="http://schemas.microsoft.com/office/drawing/2014/main" id="{04BA3109-01E4-4B34-88F9-F5F0A4324E4B}"/>
            </a:ext>
          </a:extLst>
        </xdr:cNvPr>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21" name="直線コネクタ 620">
          <a:extLst>
            <a:ext uri="{FF2B5EF4-FFF2-40B4-BE49-F238E27FC236}">
              <a16:creationId xmlns:a16="http://schemas.microsoft.com/office/drawing/2014/main" id="{CC860C26-A867-4FB3-85E8-3886381232C6}"/>
            </a:ext>
          </a:extLst>
        </xdr:cNvPr>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22" name="テキスト ボックス 621">
          <a:extLst>
            <a:ext uri="{FF2B5EF4-FFF2-40B4-BE49-F238E27FC236}">
              <a16:creationId xmlns:a16="http://schemas.microsoft.com/office/drawing/2014/main" id="{8E29A69F-D956-45E4-91A9-41D52561D209}"/>
            </a:ext>
          </a:extLst>
        </xdr:cNvPr>
        <xdr:cNvSpPr txBox="1"/>
      </xdr:nvSpPr>
      <xdr:spPr>
        <a:xfrm>
          <a:off x="105615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3" name="直線コネクタ 622">
          <a:extLst>
            <a:ext uri="{FF2B5EF4-FFF2-40B4-BE49-F238E27FC236}">
              <a16:creationId xmlns:a16="http://schemas.microsoft.com/office/drawing/2014/main" id="{D7CE3D45-EE92-49F7-8AE3-B4333B103CF0}"/>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24" name="テキスト ボックス 623">
          <a:extLst>
            <a:ext uri="{FF2B5EF4-FFF2-40B4-BE49-F238E27FC236}">
              <a16:creationId xmlns:a16="http://schemas.microsoft.com/office/drawing/2014/main" id="{07CE5EA4-5DAE-4211-8CD1-3D0EF2E66B56}"/>
            </a:ext>
          </a:extLst>
        </xdr:cNvPr>
        <xdr:cNvSpPr txBox="1"/>
      </xdr:nvSpPr>
      <xdr:spPr>
        <a:xfrm>
          <a:off x="105615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5" name="【消防施設】&#10;有形固定資産減価償却率グラフ枠">
          <a:extLst>
            <a:ext uri="{FF2B5EF4-FFF2-40B4-BE49-F238E27FC236}">
              <a16:creationId xmlns:a16="http://schemas.microsoft.com/office/drawing/2014/main" id="{B2C0E198-6AC9-4571-B5B8-61A207E4B3D7}"/>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83820</xdr:rowOff>
    </xdr:from>
    <xdr:to>
      <xdr:col>85</xdr:col>
      <xdr:colOff>126364</xdr:colOff>
      <xdr:row>85</xdr:row>
      <xdr:rowOff>119743</xdr:rowOff>
    </xdr:to>
    <xdr:cxnSp macro="">
      <xdr:nvCxnSpPr>
        <xdr:cNvPr id="626" name="直線コネクタ 625">
          <a:extLst>
            <a:ext uri="{FF2B5EF4-FFF2-40B4-BE49-F238E27FC236}">
              <a16:creationId xmlns:a16="http://schemas.microsoft.com/office/drawing/2014/main" id="{F50A0F3A-07CD-4A60-98C9-9C3DACB0D8BF}"/>
            </a:ext>
          </a:extLst>
        </xdr:cNvPr>
        <xdr:cNvCxnSpPr/>
      </xdr:nvCxnSpPr>
      <xdr:spPr>
        <a:xfrm flipV="1">
          <a:off x="14375764" y="13159740"/>
          <a:ext cx="0" cy="1209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123570</xdr:rowOff>
    </xdr:from>
    <xdr:ext cx="405111" cy="259045"/>
    <xdr:sp macro="" textlink="">
      <xdr:nvSpPr>
        <xdr:cNvPr id="627" name="【消防施設】&#10;有形固定資産減価償却率最小値テキスト">
          <a:extLst>
            <a:ext uri="{FF2B5EF4-FFF2-40B4-BE49-F238E27FC236}">
              <a16:creationId xmlns:a16="http://schemas.microsoft.com/office/drawing/2014/main" id="{6F25532C-731C-4E17-A886-755A68FECD04}"/>
            </a:ext>
          </a:extLst>
        </xdr:cNvPr>
        <xdr:cNvSpPr txBox="1"/>
      </xdr:nvSpPr>
      <xdr:spPr>
        <a:xfrm>
          <a:off x="14414500" y="14372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119743</xdr:rowOff>
    </xdr:from>
    <xdr:to>
      <xdr:col>86</xdr:col>
      <xdr:colOff>25400</xdr:colOff>
      <xdr:row>85</xdr:row>
      <xdr:rowOff>119743</xdr:rowOff>
    </xdr:to>
    <xdr:cxnSp macro="">
      <xdr:nvCxnSpPr>
        <xdr:cNvPr id="628" name="直線コネクタ 627">
          <a:extLst>
            <a:ext uri="{FF2B5EF4-FFF2-40B4-BE49-F238E27FC236}">
              <a16:creationId xmlns:a16="http://schemas.microsoft.com/office/drawing/2014/main" id="{8328E657-BDC9-4DE3-938C-8C1D1FA2A675}"/>
            </a:ext>
          </a:extLst>
        </xdr:cNvPr>
        <xdr:cNvCxnSpPr/>
      </xdr:nvCxnSpPr>
      <xdr:spPr>
        <a:xfrm>
          <a:off x="14287500" y="1436914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30497</xdr:rowOff>
    </xdr:from>
    <xdr:ext cx="405111" cy="259045"/>
    <xdr:sp macro="" textlink="">
      <xdr:nvSpPr>
        <xdr:cNvPr id="629" name="【消防施設】&#10;有形固定資産減価償却率最大値テキスト">
          <a:extLst>
            <a:ext uri="{FF2B5EF4-FFF2-40B4-BE49-F238E27FC236}">
              <a16:creationId xmlns:a16="http://schemas.microsoft.com/office/drawing/2014/main" id="{36933FD3-C35E-4BA5-BE1A-5EB61E576D47}"/>
            </a:ext>
          </a:extLst>
        </xdr:cNvPr>
        <xdr:cNvSpPr txBox="1"/>
      </xdr:nvSpPr>
      <xdr:spPr>
        <a:xfrm>
          <a:off x="14414500" y="12938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83820</xdr:rowOff>
    </xdr:from>
    <xdr:to>
      <xdr:col>86</xdr:col>
      <xdr:colOff>25400</xdr:colOff>
      <xdr:row>78</xdr:row>
      <xdr:rowOff>83820</xdr:rowOff>
    </xdr:to>
    <xdr:cxnSp macro="">
      <xdr:nvCxnSpPr>
        <xdr:cNvPr id="630" name="直線コネクタ 629">
          <a:extLst>
            <a:ext uri="{FF2B5EF4-FFF2-40B4-BE49-F238E27FC236}">
              <a16:creationId xmlns:a16="http://schemas.microsoft.com/office/drawing/2014/main" id="{900FB5C2-2182-489E-AECE-0CFB9CA17AE9}"/>
            </a:ext>
          </a:extLst>
        </xdr:cNvPr>
        <xdr:cNvCxnSpPr/>
      </xdr:nvCxnSpPr>
      <xdr:spPr>
        <a:xfrm>
          <a:off x="14287500" y="131597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67327</xdr:rowOff>
    </xdr:from>
    <xdr:ext cx="405111" cy="259045"/>
    <xdr:sp macro="" textlink="">
      <xdr:nvSpPr>
        <xdr:cNvPr id="631" name="【消防施設】&#10;有形固定資産減価償却率平均値テキスト">
          <a:extLst>
            <a:ext uri="{FF2B5EF4-FFF2-40B4-BE49-F238E27FC236}">
              <a16:creationId xmlns:a16="http://schemas.microsoft.com/office/drawing/2014/main" id="{6F41B0D4-5AE4-49A9-8BBD-506C34FB790D}"/>
            </a:ext>
          </a:extLst>
        </xdr:cNvPr>
        <xdr:cNvSpPr txBox="1"/>
      </xdr:nvSpPr>
      <xdr:spPr>
        <a:xfrm>
          <a:off x="14414500" y="13478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44450</xdr:rowOff>
    </xdr:from>
    <xdr:to>
      <xdr:col>85</xdr:col>
      <xdr:colOff>177800</xdr:colOff>
      <xdr:row>81</xdr:row>
      <xdr:rowOff>146050</xdr:rowOff>
    </xdr:to>
    <xdr:sp macro="" textlink="">
      <xdr:nvSpPr>
        <xdr:cNvPr id="632" name="フローチャート: 判断 631">
          <a:extLst>
            <a:ext uri="{FF2B5EF4-FFF2-40B4-BE49-F238E27FC236}">
              <a16:creationId xmlns:a16="http://schemas.microsoft.com/office/drawing/2014/main" id="{0510F079-C31D-4380-928C-A38AB0F78D85}"/>
            </a:ext>
          </a:extLst>
        </xdr:cNvPr>
        <xdr:cNvSpPr/>
      </xdr:nvSpPr>
      <xdr:spPr>
        <a:xfrm>
          <a:off x="14325600" y="1362329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70576</xdr:rowOff>
    </xdr:from>
    <xdr:to>
      <xdr:col>81</xdr:col>
      <xdr:colOff>101600</xdr:colOff>
      <xdr:row>82</xdr:row>
      <xdr:rowOff>726</xdr:rowOff>
    </xdr:to>
    <xdr:sp macro="" textlink="">
      <xdr:nvSpPr>
        <xdr:cNvPr id="633" name="フローチャート: 判断 632">
          <a:extLst>
            <a:ext uri="{FF2B5EF4-FFF2-40B4-BE49-F238E27FC236}">
              <a16:creationId xmlns:a16="http://schemas.microsoft.com/office/drawing/2014/main" id="{58B7E75E-9C99-4F22-85AA-2A11D5C7DB2E}"/>
            </a:ext>
          </a:extLst>
        </xdr:cNvPr>
        <xdr:cNvSpPr/>
      </xdr:nvSpPr>
      <xdr:spPr>
        <a:xfrm>
          <a:off x="13578840" y="1364941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64044</xdr:rowOff>
    </xdr:from>
    <xdr:to>
      <xdr:col>76</xdr:col>
      <xdr:colOff>165100</xdr:colOff>
      <xdr:row>80</xdr:row>
      <xdr:rowOff>165644</xdr:rowOff>
    </xdr:to>
    <xdr:sp macro="" textlink="">
      <xdr:nvSpPr>
        <xdr:cNvPr id="634" name="フローチャート: 判断 633">
          <a:extLst>
            <a:ext uri="{FF2B5EF4-FFF2-40B4-BE49-F238E27FC236}">
              <a16:creationId xmlns:a16="http://schemas.microsoft.com/office/drawing/2014/main" id="{1B9E00FB-0327-4E09-AD88-E46B2F8DD17F}"/>
            </a:ext>
          </a:extLst>
        </xdr:cNvPr>
        <xdr:cNvSpPr/>
      </xdr:nvSpPr>
      <xdr:spPr>
        <a:xfrm>
          <a:off x="12804140" y="1347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5" name="テキスト ボックス 634">
          <a:extLst>
            <a:ext uri="{FF2B5EF4-FFF2-40B4-BE49-F238E27FC236}">
              <a16:creationId xmlns:a16="http://schemas.microsoft.com/office/drawing/2014/main" id="{A97F294F-424F-4A17-97F4-402F52CEE192}"/>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6" name="テキスト ボックス 635">
          <a:extLst>
            <a:ext uri="{FF2B5EF4-FFF2-40B4-BE49-F238E27FC236}">
              <a16:creationId xmlns:a16="http://schemas.microsoft.com/office/drawing/2014/main" id="{58B70DBB-8E01-4279-880C-91B9C6AB6D82}"/>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7" name="テキスト ボックス 636">
          <a:extLst>
            <a:ext uri="{FF2B5EF4-FFF2-40B4-BE49-F238E27FC236}">
              <a16:creationId xmlns:a16="http://schemas.microsoft.com/office/drawing/2014/main" id="{651A8F99-D17D-42A1-9C8D-E3B1CE8886F3}"/>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8" name="テキスト ボックス 637">
          <a:extLst>
            <a:ext uri="{FF2B5EF4-FFF2-40B4-BE49-F238E27FC236}">
              <a16:creationId xmlns:a16="http://schemas.microsoft.com/office/drawing/2014/main" id="{C6496BCB-D7DF-4029-9093-FC6DEC1ECA5D}"/>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9" name="テキスト ボックス 638">
          <a:extLst>
            <a:ext uri="{FF2B5EF4-FFF2-40B4-BE49-F238E27FC236}">
              <a16:creationId xmlns:a16="http://schemas.microsoft.com/office/drawing/2014/main" id="{CDF2C451-E584-4833-B0AC-68330D0FD51E}"/>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95069</xdr:rowOff>
    </xdr:from>
    <xdr:to>
      <xdr:col>85</xdr:col>
      <xdr:colOff>177800</xdr:colOff>
      <xdr:row>83</xdr:row>
      <xdr:rowOff>25219</xdr:rowOff>
    </xdr:to>
    <xdr:sp macro="" textlink="">
      <xdr:nvSpPr>
        <xdr:cNvPr id="640" name="楕円 639">
          <a:extLst>
            <a:ext uri="{FF2B5EF4-FFF2-40B4-BE49-F238E27FC236}">
              <a16:creationId xmlns:a16="http://schemas.microsoft.com/office/drawing/2014/main" id="{CDBA747A-37ED-433C-9F25-547A979AEFB2}"/>
            </a:ext>
          </a:extLst>
        </xdr:cNvPr>
        <xdr:cNvSpPr/>
      </xdr:nvSpPr>
      <xdr:spPr>
        <a:xfrm>
          <a:off x="14325600" y="13841549"/>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73496</xdr:rowOff>
    </xdr:from>
    <xdr:ext cx="405111" cy="259045"/>
    <xdr:sp macro="" textlink="">
      <xdr:nvSpPr>
        <xdr:cNvPr id="641" name="【消防施設】&#10;有形固定資産減価償却率該当値テキスト">
          <a:extLst>
            <a:ext uri="{FF2B5EF4-FFF2-40B4-BE49-F238E27FC236}">
              <a16:creationId xmlns:a16="http://schemas.microsoft.com/office/drawing/2014/main" id="{70A776C3-09AB-4CD4-B216-E10B04C4710C}"/>
            </a:ext>
          </a:extLst>
        </xdr:cNvPr>
        <xdr:cNvSpPr txBox="1"/>
      </xdr:nvSpPr>
      <xdr:spPr>
        <a:xfrm>
          <a:off x="14414500" y="13819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158750</xdr:rowOff>
    </xdr:from>
    <xdr:to>
      <xdr:col>81</xdr:col>
      <xdr:colOff>101600</xdr:colOff>
      <xdr:row>82</xdr:row>
      <xdr:rowOff>88900</xdr:rowOff>
    </xdr:to>
    <xdr:sp macro="" textlink="">
      <xdr:nvSpPr>
        <xdr:cNvPr id="642" name="楕円 641">
          <a:extLst>
            <a:ext uri="{FF2B5EF4-FFF2-40B4-BE49-F238E27FC236}">
              <a16:creationId xmlns:a16="http://schemas.microsoft.com/office/drawing/2014/main" id="{D73E8641-1D6C-4D0D-B310-061820A99DA4}"/>
            </a:ext>
          </a:extLst>
        </xdr:cNvPr>
        <xdr:cNvSpPr/>
      </xdr:nvSpPr>
      <xdr:spPr>
        <a:xfrm>
          <a:off x="13578840" y="137375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38100</xdr:rowOff>
    </xdr:from>
    <xdr:to>
      <xdr:col>85</xdr:col>
      <xdr:colOff>127000</xdr:colOff>
      <xdr:row>82</xdr:row>
      <xdr:rowOff>145869</xdr:rowOff>
    </xdr:to>
    <xdr:cxnSp macro="">
      <xdr:nvCxnSpPr>
        <xdr:cNvPr id="643" name="直線コネクタ 642">
          <a:extLst>
            <a:ext uri="{FF2B5EF4-FFF2-40B4-BE49-F238E27FC236}">
              <a16:creationId xmlns:a16="http://schemas.microsoft.com/office/drawing/2014/main" id="{A20C7793-063A-47B3-B13D-F63666856749}"/>
            </a:ext>
          </a:extLst>
        </xdr:cNvPr>
        <xdr:cNvCxnSpPr/>
      </xdr:nvCxnSpPr>
      <xdr:spPr>
        <a:xfrm>
          <a:off x="13629640" y="13784580"/>
          <a:ext cx="746760" cy="10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5262</xdr:rowOff>
    </xdr:from>
    <xdr:to>
      <xdr:col>76</xdr:col>
      <xdr:colOff>165100</xdr:colOff>
      <xdr:row>82</xdr:row>
      <xdr:rowOff>106862</xdr:rowOff>
    </xdr:to>
    <xdr:sp macro="" textlink="">
      <xdr:nvSpPr>
        <xdr:cNvPr id="644" name="楕円 643">
          <a:extLst>
            <a:ext uri="{FF2B5EF4-FFF2-40B4-BE49-F238E27FC236}">
              <a16:creationId xmlns:a16="http://schemas.microsoft.com/office/drawing/2014/main" id="{69641671-7217-4EFF-B4B8-0B1593352F74}"/>
            </a:ext>
          </a:extLst>
        </xdr:cNvPr>
        <xdr:cNvSpPr/>
      </xdr:nvSpPr>
      <xdr:spPr>
        <a:xfrm>
          <a:off x="12804140" y="1375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38100</xdr:rowOff>
    </xdr:from>
    <xdr:to>
      <xdr:col>81</xdr:col>
      <xdr:colOff>50800</xdr:colOff>
      <xdr:row>82</xdr:row>
      <xdr:rowOff>56062</xdr:rowOff>
    </xdr:to>
    <xdr:cxnSp macro="">
      <xdr:nvCxnSpPr>
        <xdr:cNvPr id="645" name="直線コネクタ 644">
          <a:extLst>
            <a:ext uri="{FF2B5EF4-FFF2-40B4-BE49-F238E27FC236}">
              <a16:creationId xmlns:a16="http://schemas.microsoft.com/office/drawing/2014/main" id="{B7B256CB-7DC9-46F9-814C-D864FDAE8321}"/>
            </a:ext>
          </a:extLst>
        </xdr:cNvPr>
        <xdr:cNvCxnSpPr/>
      </xdr:nvCxnSpPr>
      <xdr:spPr>
        <a:xfrm flipV="1">
          <a:off x="12854940" y="13784580"/>
          <a:ext cx="7747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17253</xdr:rowOff>
    </xdr:from>
    <xdr:ext cx="405111" cy="259045"/>
    <xdr:sp macro="" textlink="">
      <xdr:nvSpPr>
        <xdr:cNvPr id="646" name="n_1aveValue【消防施設】&#10;有形固定資産減価償却率">
          <a:extLst>
            <a:ext uri="{FF2B5EF4-FFF2-40B4-BE49-F238E27FC236}">
              <a16:creationId xmlns:a16="http://schemas.microsoft.com/office/drawing/2014/main" id="{151EC04E-97FA-4EE5-9E90-6CC733B1E86F}"/>
            </a:ext>
          </a:extLst>
        </xdr:cNvPr>
        <xdr:cNvSpPr txBox="1"/>
      </xdr:nvSpPr>
      <xdr:spPr>
        <a:xfrm>
          <a:off x="13437244" y="13428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10721</xdr:rowOff>
    </xdr:from>
    <xdr:ext cx="405111" cy="259045"/>
    <xdr:sp macro="" textlink="">
      <xdr:nvSpPr>
        <xdr:cNvPr id="647" name="n_2aveValue【消防施設】&#10;有形固定資産減価償却率">
          <a:extLst>
            <a:ext uri="{FF2B5EF4-FFF2-40B4-BE49-F238E27FC236}">
              <a16:creationId xmlns:a16="http://schemas.microsoft.com/office/drawing/2014/main" id="{6C88CD66-7B3A-4E6B-9F0B-C45249AC96FA}"/>
            </a:ext>
          </a:extLst>
        </xdr:cNvPr>
        <xdr:cNvSpPr txBox="1"/>
      </xdr:nvSpPr>
      <xdr:spPr>
        <a:xfrm>
          <a:off x="12675244" y="13254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80027</xdr:rowOff>
    </xdr:from>
    <xdr:ext cx="405111" cy="259045"/>
    <xdr:sp macro="" textlink="">
      <xdr:nvSpPr>
        <xdr:cNvPr id="648" name="n_1mainValue【消防施設】&#10;有形固定資産減価償却率">
          <a:extLst>
            <a:ext uri="{FF2B5EF4-FFF2-40B4-BE49-F238E27FC236}">
              <a16:creationId xmlns:a16="http://schemas.microsoft.com/office/drawing/2014/main" id="{F9075A43-798E-4359-905F-D94DA5D51F4D}"/>
            </a:ext>
          </a:extLst>
        </xdr:cNvPr>
        <xdr:cNvSpPr txBox="1"/>
      </xdr:nvSpPr>
      <xdr:spPr>
        <a:xfrm>
          <a:off x="13437244" y="13826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97989</xdr:rowOff>
    </xdr:from>
    <xdr:ext cx="405111" cy="259045"/>
    <xdr:sp macro="" textlink="">
      <xdr:nvSpPr>
        <xdr:cNvPr id="649" name="n_2mainValue【消防施設】&#10;有形固定資産減価償却率">
          <a:extLst>
            <a:ext uri="{FF2B5EF4-FFF2-40B4-BE49-F238E27FC236}">
              <a16:creationId xmlns:a16="http://schemas.microsoft.com/office/drawing/2014/main" id="{61410D17-059A-4EB8-8ED8-B58BABCF9FDF}"/>
            </a:ext>
          </a:extLst>
        </xdr:cNvPr>
        <xdr:cNvSpPr txBox="1"/>
      </xdr:nvSpPr>
      <xdr:spPr>
        <a:xfrm>
          <a:off x="12675244" y="13844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0" name="正方形/長方形 649">
          <a:extLst>
            <a:ext uri="{FF2B5EF4-FFF2-40B4-BE49-F238E27FC236}">
              <a16:creationId xmlns:a16="http://schemas.microsoft.com/office/drawing/2014/main" id="{CF4327D6-87CC-4002-8704-9E1F4ABF1E93}"/>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1" name="正方形/長方形 650">
          <a:extLst>
            <a:ext uri="{FF2B5EF4-FFF2-40B4-BE49-F238E27FC236}">
              <a16:creationId xmlns:a16="http://schemas.microsoft.com/office/drawing/2014/main" id="{6A3E1530-CD17-487A-AF1B-1F9BB0BEA763}"/>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2" name="正方形/長方形 651">
          <a:extLst>
            <a:ext uri="{FF2B5EF4-FFF2-40B4-BE49-F238E27FC236}">
              <a16:creationId xmlns:a16="http://schemas.microsoft.com/office/drawing/2014/main" id="{096FF780-08BB-4220-AEBF-EFFBA2A67A4F}"/>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3" name="正方形/長方形 652">
          <a:extLst>
            <a:ext uri="{FF2B5EF4-FFF2-40B4-BE49-F238E27FC236}">
              <a16:creationId xmlns:a16="http://schemas.microsoft.com/office/drawing/2014/main" id="{CB7F135A-C6D6-40C3-A197-541F9C26484A}"/>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4" name="正方形/長方形 653">
          <a:extLst>
            <a:ext uri="{FF2B5EF4-FFF2-40B4-BE49-F238E27FC236}">
              <a16:creationId xmlns:a16="http://schemas.microsoft.com/office/drawing/2014/main" id="{96004936-063B-43B1-B556-C86777112908}"/>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5" name="正方形/長方形 654">
          <a:extLst>
            <a:ext uri="{FF2B5EF4-FFF2-40B4-BE49-F238E27FC236}">
              <a16:creationId xmlns:a16="http://schemas.microsoft.com/office/drawing/2014/main" id="{7B3E1854-8527-4D84-AA39-2283857D12CE}"/>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6" name="正方形/長方形 655">
          <a:extLst>
            <a:ext uri="{FF2B5EF4-FFF2-40B4-BE49-F238E27FC236}">
              <a16:creationId xmlns:a16="http://schemas.microsoft.com/office/drawing/2014/main" id="{634DB15F-5300-419B-823D-A8E41E0306C9}"/>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7" name="正方形/長方形 656">
          <a:extLst>
            <a:ext uri="{FF2B5EF4-FFF2-40B4-BE49-F238E27FC236}">
              <a16:creationId xmlns:a16="http://schemas.microsoft.com/office/drawing/2014/main" id="{AEF9B317-2AF2-4527-8560-09172CDFB624}"/>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8" name="テキスト ボックス 657">
          <a:extLst>
            <a:ext uri="{FF2B5EF4-FFF2-40B4-BE49-F238E27FC236}">
              <a16:creationId xmlns:a16="http://schemas.microsoft.com/office/drawing/2014/main" id="{D45918C0-6010-401A-9EEE-870D804C2806}"/>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9" name="直線コネクタ 658">
          <a:extLst>
            <a:ext uri="{FF2B5EF4-FFF2-40B4-BE49-F238E27FC236}">
              <a16:creationId xmlns:a16="http://schemas.microsoft.com/office/drawing/2014/main" id="{0256AE19-A746-4AA6-86BC-EEF92808FDC4}"/>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60" name="直線コネクタ 659">
          <a:extLst>
            <a:ext uri="{FF2B5EF4-FFF2-40B4-BE49-F238E27FC236}">
              <a16:creationId xmlns:a16="http://schemas.microsoft.com/office/drawing/2014/main" id="{ABCBFD6A-9342-49F4-8BAC-E3D02DEA5546}"/>
            </a:ext>
          </a:extLst>
        </xdr:cNvPr>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61" name="テキスト ボックス 660">
          <a:extLst>
            <a:ext uri="{FF2B5EF4-FFF2-40B4-BE49-F238E27FC236}">
              <a16:creationId xmlns:a16="http://schemas.microsoft.com/office/drawing/2014/main" id="{38C2B9B3-F40B-45CF-81E4-B5CEAB4F6006}"/>
            </a:ext>
          </a:extLst>
        </xdr:cNvPr>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62" name="直線コネクタ 661">
          <a:extLst>
            <a:ext uri="{FF2B5EF4-FFF2-40B4-BE49-F238E27FC236}">
              <a16:creationId xmlns:a16="http://schemas.microsoft.com/office/drawing/2014/main" id="{F9D07636-5F62-4185-A2D8-D65703BB47BD}"/>
            </a:ext>
          </a:extLst>
        </xdr:cNvPr>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63" name="テキスト ボックス 662">
          <a:extLst>
            <a:ext uri="{FF2B5EF4-FFF2-40B4-BE49-F238E27FC236}">
              <a16:creationId xmlns:a16="http://schemas.microsoft.com/office/drawing/2014/main" id="{5865B954-4143-4FE6-9EB3-58CA3CC25D1F}"/>
            </a:ext>
          </a:extLst>
        </xdr:cNvPr>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64" name="直線コネクタ 663">
          <a:extLst>
            <a:ext uri="{FF2B5EF4-FFF2-40B4-BE49-F238E27FC236}">
              <a16:creationId xmlns:a16="http://schemas.microsoft.com/office/drawing/2014/main" id="{AB372DD4-183C-493D-AFF9-ED9DF189E1B7}"/>
            </a:ext>
          </a:extLst>
        </xdr:cNvPr>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65" name="テキスト ボックス 664">
          <a:extLst>
            <a:ext uri="{FF2B5EF4-FFF2-40B4-BE49-F238E27FC236}">
              <a16:creationId xmlns:a16="http://schemas.microsoft.com/office/drawing/2014/main" id="{281B510B-6646-4137-9888-969958248280}"/>
            </a:ext>
          </a:extLst>
        </xdr:cNvPr>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66" name="直線コネクタ 665">
          <a:extLst>
            <a:ext uri="{FF2B5EF4-FFF2-40B4-BE49-F238E27FC236}">
              <a16:creationId xmlns:a16="http://schemas.microsoft.com/office/drawing/2014/main" id="{B0647D25-43D2-4F50-92BF-8CA11877FA56}"/>
            </a:ext>
          </a:extLst>
        </xdr:cNvPr>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67" name="テキスト ボックス 666">
          <a:extLst>
            <a:ext uri="{FF2B5EF4-FFF2-40B4-BE49-F238E27FC236}">
              <a16:creationId xmlns:a16="http://schemas.microsoft.com/office/drawing/2014/main" id="{E3DE868B-6C3A-4AEC-B4FF-5D726E03935A}"/>
            </a:ext>
          </a:extLst>
        </xdr:cNvPr>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68" name="直線コネクタ 667">
          <a:extLst>
            <a:ext uri="{FF2B5EF4-FFF2-40B4-BE49-F238E27FC236}">
              <a16:creationId xmlns:a16="http://schemas.microsoft.com/office/drawing/2014/main" id="{B16B24CB-FB0B-486C-A4BA-853D4667D5AD}"/>
            </a:ext>
          </a:extLst>
        </xdr:cNvPr>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69" name="テキスト ボックス 668">
          <a:extLst>
            <a:ext uri="{FF2B5EF4-FFF2-40B4-BE49-F238E27FC236}">
              <a16:creationId xmlns:a16="http://schemas.microsoft.com/office/drawing/2014/main" id="{16C99F31-1BB8-4DC1-A980-4D443909416D}"/>
            </a:ext>
          </a:extLst>
        </xdr:cNvPr>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0" name="直線コネクタ 669">
          <a:extLst>
            <a:ext uri="{FF2B5EF4-FFF2-40B4-BE49-F238E27FC236}">
              <a16:creationId xmlns:a16="http://schemas.microsoft.com/office/drawing/2014/main" id="{0066FC86-EE5D-4642-8412-5400677A7A14}"/>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1" name="テキスト ボックス 670">
          <a:extLst>
            <a:ext uri="{FF2B5EF4-FFF2-40B4-BE49-F238E27FC236}">
              <a16:creationId xmlns:a16="http://schemas.microsoft.com/office/drawing/2014/main" id="{DF0EAA11-0724-4472-B190-70E08E1DE1FA}"/>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2" name="【消防施設】&#10;一人当たり面積グラフ枠">
          <a:extLst>
            <a:ext uri="{FF2B5EF4-FFF2-40B4-BE49-F238E27FC236}">
              <a16:creationId xmlns:a16="http://schemas.microsoft.com/office/drawing/2014/main" id="{8257660E-C832-448A-94EE-5669A445C7D3}"/>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0</xdr:rowOff>
    </xdr:from>
    <xdr:to>
      <xdr:col>116</xdr:col>
      <xdr:colOff>62864</xdr:colOff>
      <xdr:row>86</xdr:row>
      <xdr:rowOff>83820</xdr:rowOff>
    </xdr:to>
    <xdr:cxnSp macro="">
      <xdr:nvCxnSpPr>
        <xdr:cNvPr id="673" name="直線コネクタ 672">
          <a:extLst>
            <a:ext uri="{FF2B5EF4-FFF2-40B4-BE49-F238E27FC236}">
              <a16:creationId xmlns:a16="http://schemas.microsoft.com/office/drawing/2014/main" id="{F798EB90-8F38-4D28-B2A4-CEACFDEC0C44}"/>
            </a:ext>
          </a:extLst>
        </xdr:cNvPr>
        <xdr:cNvCxnSpPr/>
      </xdr:nvCxnSpPr>
      <xdr:spPr>
        <a:xfrm flipV="1">
          <a:off x="19509104" y="1307592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87647</xdr:rowOff>
    </xdr:from>
    <xdr:ext cx="469744" cy="259045"/>
    <xdr:sp macro="" textlink="">
      <xdr:nvSpPr>
        <xdr:cNvPr id="674" name="【消防施設】&#10;一人当たり面積最小値テキスト">
          <a:extLst>
            <a:ext uri="{FF2B5EF4-FFF2-40B4-BE49-F238E27FC236}">
              <a16:creationId xmlns:a16="http://schemas.microsoft.com/office/drawing/2014/main" id="{7B49873B-BA35-4224-B079-A918208477BE}"/>
            </a:ext>
          </a:extLst>
        </xdr:cNvPr>
        <xdr:cNvSpPr txBox="1"/>
      </xdr:nvSpPr>
      <xdr:spPr>
        <a:xfrm>
          <a:off x="19547840" y="1450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83820</xdr:rowOff>
    </xdr:from>
    <xdr:to>
      <xdr:col>116</xdr:col>
      <xdr:colOff>152400</xdr:colOff>
      <xdr:row>86</xdr:row>
      <xdr:rowOff>83820</xdr:rowOff>
    </xdr:to>
    <xdr:cxnSp macro="">
      <xdr:nvCxnSpPr>
        <xdr:cNvPr id="675" name="直線コネクタ 674">
          <a:extLst>
            <a:ext uri="{FF2B5EF4-FFF2-40B4-BE49-F238E27FC236}">
              <a16:creationId xmlns:a16="http://schemas.microsoft.com/office/drawing/2014/main" id="{76DB9E49-4522-4B7C-BBC8-50830C661B47}"/>
            </a:ext>
          </a:extLst>
        </xdr:cNvPr>
        <xdr:cNvCxnSpPr/>
      </xdr:nvCxnSpPr>
      <xdr:spPr>
        <a:xfrm>
          <a:off x="19443700" y="145008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118127</xdr:rowOff>
    </xdr:from>
    <xdr:ext cx="469744" cy="259045"/>
    <xdr:sp macro="" textlink="">
      <xdr:nvSpPr>
        <xdr:cNvPr id="676" name="【消防施設】&#10;一人当たり面積最大値テキスト">
          <a:extLst>
            <a:ext uri="{FF2B5EF4-FFF2-40B4-BE49-F238E27FC236}">
              <a16:creationId xmlns:a16="http://schemas.microsoft.com/office/drawing/2014/main" id="{EEB01477-281B-4765-8B46-6E37978E2510}"/>
            </a:ext>
          </a:extLst>
        </xdr:cNvPr>
        <xdr:cNvSpPr txBox="1"/>
      </xdr:nvSpPr>
      <xdr:spPr>
        <a:xfrm>
          <a:off x="19547840" y="12858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0</xdr:rowOff>
    </xdr:from>
    <xdr:to>
      <xdr:col>116</xdr:col>
      <xdr:colOff>152400</xdr:colOff>
      <xdr:row>78</xdr:row>
      <xdr:rowOff>0</xdr:rowOff>
    </xdr:to>
    <xdr:cxnSp macro="">
      <xdr:nvCxnSpPr>
        <xdr:cNvPr id="677" name="直線コネクタ 676">
          <a:extLst>
            <a:ext uri="{FF2B5EF4-FFF2-40B4-BE49-F238E27FC236}">
              <a16:creationId xmlns:a16="http://schemas.microsoft.com/office/drawing/2014/main" id="{2068056B-E1B0-4B1E-9E48-2F000F21B570}"/>
            </a:ext>
          </a:extLst>
        </xdr:cNvPr>
        <xdr:cNvCxnSpPr/>
      </xdr:nvCxnSpPr>
      <xdr:spPr>
        <a:xfrm>
          <a:off x="19443700" y="130759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7638</xdr:rowOff>
    </xdr:from>
    <xdr:ext cx="469744" cy="259045"/>
    <xdr:sp macro="" textlink="">
      <xdr:nvSpPr>
        <xdr:cNvPr id="678" name="【消防施設】&#10;一人当たり面積平均値テキスト">
          <a:extLst>
            <a:ext uri="{FF2B5EF4-FFF2-40B4-BE49-F238E27FC236}">
              <a16:creationId xmlns:a16="http://schemas.microsoft.com/office/drawing/2014/main" id="{FC97FAA0-579E-4342-89D4-D9257993E689}"/>
            </a:ext>
          </a:extLst>
        </xdr:cNvPr>
        <xdr:cNvSpPr txBox="1"/>
      </xdr:nvSpPr>
      <xdr:spPr>
        <a:xfrm>
          <a:off x="19547840" y="140893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29211</xdr:rowOff>
    </xdr:from>
    <xdr:to>
      <xdr:col>116</xdr:col>
      <xdr:colOff>114300</xdr:colOff>
      <xdr:row>84</xdr:row>
      <xdr:rowOff>130811</xdr:rowOff>
    </xdr:to>
    <xdr:sp macro="" textlink="">
      <xdr:nvSpPr>
        <xdr:cNvPr id="679" name="フローチャート: 判断 678">
          <a:extLst>
            <a:ext uri="{FF2B5EF4-FFF2-40B4-BE49-F238E27FC236}">
              <a16:creationId xmlns:a16="http://schemas.microsoft.com/office/drawing/2014/main" id="{E9F5E6B3-2DCB-48D6-9F6B-3821CA550798}"/>
            </a:ext>
          </a:extLst>
        </xdr:cNvPr>
        <xdr:cNvSpPr/>
      </xdr:nvSpPr>
      <xdr:spPr>
        <a:xfrm>
          <a:off x="19458940" y="14110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36830</xdr:rowOff>
    </xdr:from>
    <xdr:to>
      <xdr:col>112</xdr:col>
      <xdr:colOff>38100</xdr:colOff>
      <xdr:row>84</xdr:row>
      <xdr:rowOff>138430</xdr:rowOff>
    </xdr:to>
    <xdr:sp macro="" textlink="">
      <xdr:nvSpPr>
        <xdr:cNvPr id="680" name="フローチャート: 判断 679">
          <a:extLst>
            <a:ext uri="{FF2B5EF4-FFF2-40B4-BE49-F238E27FC236}">
              <a16:creationId xmlns:a16="http://schemas.microsoft.com/office/drawing/2014/main" id="{BEF911BB-11B4-41E5-98B6-880EDB97C8B7}"/>
            </a:ext>
          </a:extLst>
        </xdr:cNvPr>
        <xdr:cNvSpPr/>
      </xdr:nvSpPr>
      <xdr:spPr>
        <a:xfrm>
          <a:off x="18735040" y="1411859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63500</xdr:rowOff>
    </xdr:from>
    <xdr:to>
      <xdr:col>107</xdr:col>
      <xdr:colOff>101600</xdr:colOff>
      <xdr:row>84</xdr:row>
      <xdr:rowOff>165100</xdr:rowOff>
    </xdr:to>
    <xdr:sp macro="" textlink="">
      <xdr:nvSpPr>
        <xdr:cNvPr id="681" name="フローチャート: 判断 680">
          <a:extLst>
            <a:ext uri="{FF2B5EF4-FFF2-40B4-BE49-F238E27FC236}">
              <a16:creationId xmlns:a16="http://schemas.microsoft.com/office/drawing/2014/main" id="{DDD163C7-4037-4096-92F9-D68594AAA706}"/>
            </a:ext>
          </a:extLst>
        </xdr:cNvPr>
        <xdr:cNvSpPr/>
      </xdr:nvSpPr>
      <xdr:spPr>
        <a:xfrm>
          <a:off x="17937480" y="1414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2" name="テキスト ボックス 681">
          <a:extLst>
            <a:ext uri="{FF2B5EF4-FFF2-40B4-BE49-F238E27FC236}">
              <a16:creationId xmlns:a16="http://schemas.microsoft.com/office/drawing/2014/main" id="{C4C1D973-9016-40F1-97B9-C9527F2663A4}"/>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3" name="テキスト ボックス 682">
          <a:extLst>
            <a:ext uri="{FF2B5EF4-FFF2-40B4-BE49-F238E27FC236}">
              <a16:creationId xmlns:a16="http://schemas.microsoft.com/office/drawing/2014/main" id="{5876852B-1FD0-41E4-AD82-53028BCCAA7D}"/>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4" name="テキスト ボックス 683">
          <a:extLst>
            <a:ext uri="{FF2B5EF4-FFF2-40B4-BE49-F238E27FC236}">
              <a16:creationId xmlns:a16="http://schemas.microsoft.com/office/drawing/2014/main" id="{F2E4E361-E00C-4A4B-9269-25EC292062EC}"/>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5" name="テキスト ボックス 684">
          <a:extLst>
            <a:ext uri="{FF2B5EF4-FFF2-40B4-BE49-F238E27FC236}">
              <a16:creationId xmlns:a16="http://schemas.microsoft.com/office/drawing/2014/main" id="{981D14B7-25A9-4675-91FA-C004BBB750F4}"/>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6" name="テキスト ボックス 685">
          <a:extLst>
            <a:ext uri="{FF2B5EF4-FFF2-40B4-BE49-F238E27FC236}">
              <a16:creationId xmlns:a16="http://schemas.microsoft.com/office/drawing/2014/main" id="{2C9558D4-E9AE-4DA9-8CA9-5C4403631151}"/>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120650</xdr:rowOff>
    </xdr:from>
    <xdr:to>
      <xdr:col>116</xdr:col>
      <xdr:colOff>114300</xdr:colOff>
      <xdr:row>78</xdr:row>
      <xdr:rowOff>50800</xdr:rowOff>
    </xdr:to>
    <xdr:sp macro="" textlink="">
      <xdr:nvSpPr>
        <xdr:cNvPr id="687" name="楕円 686">
          <a:extLst>
            <a:ext uri="{FF2B5EF4-FFF2-40B4-BE49-F238E27FC236}">
              <a16:creationId xmlns:a16="http://schemas.microsoft.com/office/drawing/2014/main" id="{111F4C3B-52AA-4598-9DB2-F0AF4BA8C170}"/>
            </a:ext>
          </a:extLst>
        </xdr:cNvPr>
        <xdr:cNvSpPr/>
      </xdr:nvSpPr>
      <xdr:spPr>
        <a:xfrm>
          <a:off x="19458940" y="130289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77</xdr:row>
      <xdr:rowOff>73677</xdr:rowOff>
    </xdr:from>
    <xdr:ext cx="469744" cy="259045"/>
    <xdr:sp macro="" textlink="">
      <xdr:nvSpPr>
        <xdr:cNvPr id="688" name="【消防施設】&#10;一人当たり面積該当値テキスト">
          <a:extLst>
            <a:ext uri="{FF2B5EF4-FFF2-40B4-BE49-F238E27FC236}">
              <a16:creationId xmlns:a16="http://schemas.microsoft.com/office/drawing/2014/main" id="{3F514FF8-7689-4762-AB64-0532B9C29C72}"/>
            </a:ext>
          </a:extLst>
        </xdr:cNvPr>
        <xdr:cNvSpPr txBox="1"/>
      </xdr:nvSpPr>
      <xdr:spPr>
        <a:xfrm>
          <a:off x="19547840" y="1298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6350</xdr:rowOff>
    </xdr:from>
    <xdr:to>
      <xdr:col>112</xdr:col>
      <xdr:colOff>38100</xdr:colOff>
      <xdr:row>84</xdr:row>
      <xdr:rowOff>107950</xdr:rowOff>
    </xdr:to>
    <xdr:sp macro="" textlink="">
      <xdr:nvSpPr>
        <xdr:cNvPr id="689" name="楕円 688">
          <a:extLst>
            <a:ext uri="{FF2B5EF4-FFF2-40B4-BE49-F238E27FC236}">
              <a16:creationId xmlns:a16="http://schemas.microsoft.com/office/drawing/2014/main" id="{F3DF428C-ACAC-4774-95DC-F4FB1D1883A2}"/>
            </a:ext>
          </a:extLst>
        </xdr:cNvPr>
        <xdr:cNvSpPr/>
      </xdr:nvSpPr>
      <xdr:spPr>
        <a:xfrm>
          <a:off x="18735040" y="1408811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78</xdr:row>
      <xdr:rowOff>0</xdr:rowOff>
    </xdr:from>
    <xdr:to>
      <xdr:col>116</xdr:col>
      <xdr:colOff>63500</xdr:colOff>
      <xdr:row>84</xdr:row>
      <xdr:rowOff>57150</xdr:rowOff>
    </xdr:to>
    <xdr:cxnSp macro="">
      <xdr:nvCxnSpPr>
        <xdr:cNvPr id="690" name="直線コネクタ 689">
          <a:extLst>
            <a:ext uri="{FF2B5EF4-FFF2-40B4-BE49-F238E27FC236}">
              <a16:creationId xmlns:a16="http://schemas.microsoft.com/office/drawing/2014/main" id="{961A9449-2F00-45AF-9C9E-09BBE5F18E64}"/>
            </a:ext>
          </a:extLst>
        </xdr:cNvPr>
        <xdr:cNvCxnSpPr/>
      </xdr:nvCxnSpPr>
      <xdr:spPr>
        <a:xfrm flipV="1">
          <a:off x="18778220" y="13075920"/>
          <a:ext cx="731520" cy="1062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21589</xdr:rowOff>
    </xdr:from>
    <xdr:to>
      <xdr:col>107</xdr:col>
      <xdr:colOff>101600</xdr:colOff>
      <xdr:row>84</xdr:row>
      <xdr:rowOff>123189</xdr:rowOff>
    </xdr:to>
    <xdr:sp macro="" textlink="">
      <xdr:nvSpPr>
        <xdr:cNvPr id="691" name="楕円 690">
          <a:extLst>
            <a:ext uri="{FF2B5EF4-FFF2-40B4-BE49-F238E27FC236}">
              <a16:creationId xmlns:a16="http://schemas.microsoft.com/office/drawing/2014/main" id="{3C2D5CE6-4810-427A-834B-A13BB3D625C1}"/>
            </a:ext>
          </a:extLst>
        </xdr:cNvPr>
        <xdr:cNvSpPr/>
      </xdr:nvSpPr>
      <xdr:spPr>
        <a:xfrm>
          <a:off x="17937480" y="14103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57150</xdr:rowOff>
    </xdr:from>
    <xdr:to>
      <xdr:col>111</xdr:col>
      <xdr:colOff>177800</xdr:colOff>
      <xdr:row>84</xdr:row>
      <xdr:rowOff>72389</xdr:rowOff>
    </xdr:to>
    <xdr:cxnSp macro="">
      <xdr:nvCxnSpPr>
        <xdr:cNvPr id="692" name="直線コネクタ 691">
          <a:extLst>
            <a:ext uri="{FF2B5EF4-FFF2-40B4-BE49-F238E27FC236}">
              <a16:creationId xmlns:a16="http://schemas.microsoft.com/office/drawing/2014/main" id="{9871CCD8-9BE6-4317-9853-25ED7CC4F2D8}"/>
            </a:ext>
          </a:extLst>
        </xdr:cNvPr>
        <xdr:cNvCxnSpPr/>
      </xdr:nvCxnSpPr>
      <xdr:spPr>
        <a:xfrm flipV="1">
          <a:off x="17988280" y="14138910"/>
          <a:ext cx="78994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129557</xdr:rowOff>
    </xdr:from>
    <xdr:ext cx="469744" cy="259045"/>
    <xdr:sp macro="" textlink="">
      <xdr:nvSpPr>
        <xdr:cNvPr id="693" name="n_1aveValue【消防施設】&#10;一人当たり面積">
          <a:extLst>
            <a:ext uri="{FF2B5EF4-FFF2-40B4-BE49-F238E27FC236}">
              <a16:creationId xmlns:a16="http://schemas.microsoft.com/office/drawing/2014/main" id="{A2582DD6-5E5B-43B9-B9E1-3AD6E3AFD528}"/>
            </a:ext>
          </a:extLst>
        </xdr:cNvPr>
        <xdr:cNvSpPr txBox="1"/>
      </xdr:nvSpPr>
      <xdr:spPr>
        <a:xfrm>
          <a:off x="18561127" y="14211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156227</xdr:rowOff>
    </xdr:from>
    <xdr:ext cx="469744" cy="259045"/>
    <xdr:sp macro="" textlink="">
      <xdr:nvSpPr>
        <xdr:cNvPr id="694" name="n_2aveValue【消防施設】&#10;一人当たり面積">
          <a:extLst>
            <a:ext uri="{FF2B5EF4-FFF2-40B4-BE49-F238E27FC236}">
              <a16:creationId xmlns:a16="http://schemas.microsoft.com/office/drawing/2014/main" id="{EE7EA7B0-A850-4471-A644-3F13EEB78AB4}"/>
            </a:ext>
          </a:extLst>
        </xdr:cNvPr>
        <xdr:cNvSpPr txBox="1"/>
      </xdr:nvSpPr>
      <xdr:spPr>
        <a:xfrm>
          <a:off x="17776267" y="1423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124477</xdr:rowOff>
    </xdr:from>
    <xdr:ext cx="469744" cy="259045"/>
    <xdr:sp macro="" textlink="">
      <xdr:nvSpPr>
        <xdr:cNvPr id="695" name="n_1mainValue【消防施設】&#10;一人当たり面積">
          <a:extLst>
            <a:ext uri="{FF2B5EF4-FFF2-40B4-BE49-F238E27FC236}">
              <a16:creationId xmlns:a16="http://schemas.microsoft.com/office/drawing/2014/main" id="{4EA0AF47-875F-4ABA-8565-044C6A32F02A}"/>
            </a:ext>
          </a:extLst>
        </xdr:cNvPr>
        <xdr:cNvSpPr txBox="1"/>
      </xdr:nvSpPr>
      <xdr:spPr>
        <a:xfrm>
          <a:off x="18561127" y="1387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139716</xdr:rowOff>
    </xdr:from>
    <xdr:ext cx="469744" cy="259045"/>
    <xdr:sp macro="" textlink="">
      <xdr:nvSpPr>
        <xdr:cNvPr id="696" name="n_2mainValue【消防施設】&#10;一人当たり面積">
          <a:extLst>
            <a:ext uri="{FF2B5EF4-FFF2-40B4-BE49-F238E27FC236}">
              <a16:creationId xmlns:a16="http://schemas.microsoft.com/office/drawing/2014/main" id="{F8A22B3C-945F-4403-9DB2-19B7F6776C99}"/>
            </a:ext>
          </a:extLst>
        </xdr:cNvPr>
        <xdr:cNvSpPr txBox="1"/>
      </xdr:nvSpPr>
      <xdr:spPr>
        <a:xfrm>
          <a:off x="17776267" y="13886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7" name="正方形/長方形 696">
          <a:extLst>
            <a:ext uri="{FF2B5EF4-FFF2-40B4-BE49-F238E27FC236}">
              <a16:creationId xmlns:a16="http://schemas.microsoft.com/office/drawing/2014/main" id="{7D3798D8-7FB3-4E85-8A9D-B71A73272048}"/>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8" name="正方形/長方形 697">
          <a:extLst>
            <a:ext uri="{FF2B5EF4-FFF2-40B4-BE49-F238E27FC236}">
              <a16:creationId xmlns:a16="http://schemas.microsoft.com/office/drawing/2014/main" id="{7B02AD68-963A-48BE-8307-4E42C2B87F5F}"/>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9" name="正方形/長方形 698">
          <a:extLst>
            <a:ext uri="{FF2B5EF4-FFF2-40B4-BE49-F238E27FC236}">
              <a16:creationId xmlns:a16="http://schemas.microsoft.com/office/drawing/2014/main" id="{F2137681-15A7-4B1F-8222-E7805EA8759E}"/>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0" name="正方形/長方形 699">
          <a:extLst>
            <a:ext uri="{FF2B5EF4-FFF2-40B4-BE49-F238E27FC236}">
              <a16:creationId xmlns:a16="http://schemas.microsoft.com/office/drawing/2014/main" id="{F680F48A-0E32-4FD7-B3F6-7103649E9B24}"/>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1" name="正方形/長方形 700">
          <a:extLst>
            <a:ext uri="{FF2B5EF4-FFF2-40B4-BE49-F238E27FC236}">
              <a16:creationId xmlns:a16="http://schemas.microsoft.com/office/drawing/2014/main" id="{B2369DD1-74D5-412E-AE4B-5984007D0DBF}"/>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2" name="正方形/長方形 701">
          <a:extLst>
            <a:ext uri="{FF2B5EF4-FFF2-40B4-BE49-F238E27FC236}">
              <a16:creationId xmlns:a16="http://schemas.microsoft.com/office/drawing/2014/main" id="{69C7D596-1D1A-4464-B744-B7D486DE04C6}"/>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3" name="正方形/長方形 702">
          <a:extLst>
            <a:ext uri="{FF2B5EF4-FFF2-40B4-BE49-F238E27FC236}">
              <a16:creationId xmlns:a16="http://schemas.microsoft.com/office/drawing/2014/main" id="{7C3E2849-1B71-4147-9CA8-4813ADFF4E1A}"/>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4" name="正方形/長方形 703">
          <a:extLst>
            <a:ext uri="{FF2B5EF4-FFF2-40B4-BE49-F238E27FC236}">
              <a16:creationId xmlns:a16="http://schemas.microsoft.com/office/drawing/2014/main" id="{1F755384-7669-4D28-A1DC-38581F3BFF0C}"/>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5" name="テキスト ボックス 704">
          <a:extLst>
            <a:ext uri="{FF2B5EF4-FFF2-40B4-BE49-F238E27FC236}">
              <a16:creationId xmlns:a16="http://schemas.microsoft.com/office/drawing/2014/main" id="{A9D4BC7E-F1CA-4C23-81CC-8096BD106802}"/>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6" name="直線コネクタ 705">
          <a:extLst>
            <a:ext uri="{FF2B5EF4-FFF2-40B4-BE49-F238E27FC236}">
              <a16:creationId xmlns:a16="http://schemas.microsoft.com/office/drawing/2014/main" id="{4F91A1C3-A670-4EE7-964F-857FEDCD87E7}"/>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07" name="直線コネクタ 706">
          <a:extLst>
            <a:ext uri="{FF2B5EF4-FFF2-40B4-BE49-F238E27FC236}">
              <a16:creationId xmlns:a16="http://schemas.microsoft.com/office/drawing/2014/main" id="{7C7958C4-DA13-4FA3-9E82-1D19FFBF4373}"/>
            </a:ext>
          </a:extLst>
        </xdr:cNvPr>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08" name="テキスト ボックス 707">
          <a:extLst>
            <a:ext uri="{FF2B5EF4-FFF2-40B4-BE49-F238E27FC236}">
              <a16:creationId xmlns:a16="http://schemas.microsoft.com/office/drawing/2014/main" id="{241FADBE-5459-4514-8D37-4FEE4A502525}"/>
            </a:ext>
          </a:extLst>
        </xdr:cNvPr>
        <xdr:cNvSpPr txBox="1"/>
      </xdr:nvSpPr>
      <xdr:spPr>
        <a:xfrm>
          <a:off x="10666881" y="1816972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09" name="直線コネクタ 708">
          <a:extLst>
            <a:ext uri="{FF2B5EF4-FFF2-40B4-BE49-F238E27FC236}">
              <a16:creationId xmlns:a16="http://schemas.microsoft.com/office/drawing/2014/main" id="{25DE92BE-1C8B-4258-9888-BDC99E44C0FA}"/>
            </a:ext>
          </a:extLst>
        </xdr:cNvPr>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10" name="テキスト ボックス 709">
          <a:extLst>
            <a:ext uri="{FF2B5EF4-FFF2-40B4-BE49-F238E27FC236}">
              <a16:creationId xmlns:a16="http://schemas.microsoft.com/office/drawing/2014/main" id="{73B57FDD-DBC2-4A75-8710-2650FEDA67F4}"/>
            </a:ext>
          </a:extLst>
        </xdr:cNvPr>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11" name="直線コネクタ 710">
          <a:extLst>
            <a:ext uri="{FF2B5EF4-FFF2-40B4-BE49-F238E27FC236}">
              <a16:creationId xmlns:a16="http://schemas.microsoft.com/office/drawing/2014/main" id="{2B6DAAB3-826D-43B3-87FA-31E52BF4E07A}"/>
            </a:ext>
          </a:extLst>
        </xdr:cNvPr>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12" name="テキスト ボックス 711">
          <a:extLst>
            <a:ext uri="{FF2B5EF4-FFF2-40B4-BE49-F238E27FC236}">
              <a16:creationId xmlns:a16="http://schemas.microsoft.com/office/drawing/2014/main" id="{0BD0473A-A566-4A85-AC18-A49CAA75AEC4}"/>
            </a:ext>
          </a:extLst>
        </xdr:cNvPr>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13" name="直線コネクタ 712">
          <a:extLst>
            <a:ext uri="{FF2B5EF4-FFF2-40B4-BE49-F238E27FC236}">
              <a16:creationId xmlns:a16="http://schemas.microsoft.com/office/drawing/2014/main" id="{04613D5D-03A5-4A36-9224-79C20579825B}"/>
            </a:ext>
          </a:extLst>
        </xdr:cNvPr>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14" name="テキスト ボックス 713">
          <a:extLst>
            <a:ext uri="{FF2B5EF4-FFF2-40B4-BE49-F238E27FC236}">
              <a16:creationId xmlns:a16="http://schemas.microsoft.com/office/drawing/2014/main" id="{3028002E-E7A5-42AC-8BDF-3A75AC6D87E0}"/>
            </a:ext>
          </a:extLst>
        </xdr:cNvPr>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15" name="直線コネクタ 714">
          <a:extLst>
            <a:ext uri="{FF2B5EF4-FFF2-40B4-BE49-F238E27FC236}">
              <a16:creationId xmlns:a16="http://schemas.microsoft.com/office/drawing/2014/main" id="{BB381D3B-F732-440C-B9A0-E3C9B2F5F44B}"/>
            </a:ext>
          </a:extLst>
        </xdr:cNvPr>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16" name="テキスト ボックス 715">
          <a:extLst>
            <a:ext uri="{FF2B5EF4-FFF2-40B4-BE49-F238E27FC236}">
              <a16:creationId xmlns:a16="http://schemas.microsoft.com/office/drawing/2014/main" id="{269AD00D-E44E-46C2-BBFA-504694459D36}"/>
            </a:ext>
          </a:extLst>
        </xdr:cNvPr>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17" name="直線コネクタ 716">
          <a:extLst>
            <a:ext uri="{FF2B5EF4-FFF2-40B4-BE49-F238E27FC236}">
              <a16:creationId xmlns:a16="http://schemas.microsoft.com/office/drawing/2014/main" id="{610EB486-C365-42C8-B64E-CC62C950E4D7}"/>
            </a:ext>
          </a:extLst>
        </xdr:cNvPr>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18" name="テキスト ボックス 717">
          <a:extLst>
            <a:ext uri="{FF2B5EF4-FFF2-40B4-BE49-F238E27FC236}">
              <a16:creationId xmlns:a16="http://schemas.microsoft.com/office/drawing/2014/main" id="{D9C55692-4A8E-4162-9FC2-5F6984C88419}"/>
            </a:ext>
          </a:extLst>
        </xdr:cNvPr>
        <xdr:cNvSpPr txBox="1"/>
      </xdr:nvSpPr>
      <xdr:spPr>
        <a:xfrm>
          <a:off x="1056150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9" name="直線コネクタ 718">
          <a:extLst>
            <a:ext uri="{FF2B5EF4-FFF2-40B4-BE49-F238E27FC236}">
              <a16:creationId xmlns:a16="http://schemas.microsoft.com/office/drawing/2014/main" id="{04827ACF-ADC5-41DB-AEA4-5650F6C6494A}"/>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20" name="テキスト ボックス 719">
          <a:extLst>
            <a:ext uri="{FF2B5EF4-FFF2-40B4-BE49-F238E27FC236}">
              <a16:creationId xmlns:a16="http://schemas.microsoft.com/office/drawing/2014/main" id="{BF74F600-EB10-4847-99F7-4FC90C58A437}"/>
            </a:ext>
          </a:extLst>
        </xdr:cNvPr>
        <xdr:cNvSpPr txBox="1"/>
      </xdr:nvSpPr>
      <xdr:spPr>
        <a:xfrm>
          <a:off x="105615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21" name="【庁舎】&#10;有形固定資産減価償却率グラフ枠">
          <a:extLst>
            <a:ext uri="{FF2B5EF4-FFF2-40B4-BE49-F238E27FC236}">
              <a16:creationId xmlns:a16="http://schemas.microsoft.com/office/drawing/2014/main" id="{E5E76D0C-1B52-423E-897B-FEC5C46F4501}"/>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120287</xdr:rowOff>
    </xdr:from>
    <xdr:to>
      <xdr:col>85</xdr:col>
      <xdr:colOff>126364</xdr:colOff>
      <xdr:row>108</xdr:row>
      <xdr:rowOff>66402</xdr:rowOff>
    </xdr:to>
    <xdr:cxnSp macro="">
      <xdr:nvCxnSpPr>
        <xdr:cNvPr id="722" name="直線コネクタ 721">
          <a:extLst>
            <a:ext uri="{FF2B5EF4-FFF2-40B4-BE49-F238E27FC236}">
              <a16:creationId xmlns:a16="http://schemas.microsoft.com/office/drawing/2014/main" id="{DCD30B4E-234A-437D-AFAC-F43EB290072C}"/>
            </a:ext>
          </a:extLst>
        </xdr:cNvPr>
        <xdr:cNvCxnSpPr/>
      </xdr:nvCxnSpPr>
      <xdr:spPr>
        <a:xfrm flipV="1">
          <a:off x="14375764" y="16884287"/>
          <a:ext cx="0" cy="12872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70229</xdr:rowOff>
    </xdr:from>
    <xdr:ext cx="340478" cy="259045"/>
    <xdr:sp macro="" textlink="">
      <xdr:nvSpPr>
        <xdr:cNvPr id="723" name="【庁舎】&#10;有形固定資産減価償却率最小値テキスト">
          <a:extLst>
            <a:ext uri="{FF2B5EF4-FFF2-40B4-BE49-F238E27FC236}">
              <a16:creationId xmlns:a16="http://schemas.microsoft.com/office/drawing/2014/main" id="{CEBCAA20-33F7-4CD8-9E8B-DE3BD4227CEC}"/>
            </a:ext>
          </a:extLst>
        </xdr:cNvPr>
        <xdr:cNvSpPr txBox="1"/>
      </xdr:nvSpPr>
      <xdr:spPr>
        <a:xfrm>
          <a:off x="14414500" y="1817534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66402</xdr:rowOff>
    </xdr:from>
    <xdr:to>
      <xdr:col>86</xdr:col>
      <xdr:colOff>25400</xdr:colOff>
      <xdr:row>108</xdr:row>
      <xdr:rowOff>66402</xdr:rowOff>
    </xdr:to>
    <xdr:cxnSp macro="">
      <xdr:nvCxnSpPr>
        <xdr:cNvPr id="724" name="直線コネクタ 723">
          <a:extLst>
            <a:ext uri="{FF2B5EF4-FFF2-40B4-BE49-F238E27FC236}">
              <a16:creationId xmlns:a16="http://schemas.microsoft.com/office/drawing/2014/main" id="{16E466B5-9493-4E8D-9877-5A55BFEF1E80}"/>
            </a:ext>
          </a:extLst>
        </xdr:cNvPr>
        <xdr:cNvCxnSpPr/>
      </xdr:nvCxnSpPr>
      <xdr:spPr>
        <a:xfrm>
          <a:off x="14287500" y="181715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66964</xdr:rowOff>
    </xdr:from>
    <xdr:ext cx="405111" cy="259045"/>
    <xdr:sp macro="" textlink="">
      <xdr:nvSpPr>
        <xdr:cNvPr id="725" name="【庁舎】&#10;有形固定資産減価償却率最大値テキスト">
          <a:extLst>
            <a:ext uri="{FF2B5EF4-FFF2-40B4-BE49-F238E27FC236}">
              <a16:creationId xmlns:a16="http://schemas.microsoft.com/office/drawing/2014/main" id="{E6A9543F-F466-4E7C-BF93-9A8600016B30}"/>
            </a:ext>
          </a:extLst>
        </xdr:cNvPr>
        <xdr:cNvSpPr txBox="1"/>
      </xdr:nvSpPr>
      <xdr:spPr>
        <a:xfrm>
          <a:off x="14414500" y="16663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120287</xdr:rowOff>
    </xdr:from>
    <xdr:to>
      <xdr:col>86</xdr:col>
      <xdr:colOff>25400</xdr:colOff>
      <xdr:row>100</xdr:row>
      <xdr:rowOff>120287</xdr:rowOff>
    </xdr:to>
    <xdr:cxnSp macro="">
      <xdr:nvCxnSpPr>
        <xdr:cNvPr id="726" name="直線コネクタ 725">
          <a:extLst>
            <a:ext uri="{FF2B5EF4-FFF2-40B4-BE49-F238E27FC236}">
              <a16:creationId xmlns:a16="http://schemas.microsoft.com/office/drawing/2014/main" id="{0AF26F08-27B8-4874-99EE-2D71A9BA36E7}"/>
            </a:ext>
          </a:extLst>
        </xdr:cNvPr>
        <xdr:cNvCxnSpPr/>
      </xdr:nvCxnSpPr>
      <xdr:spPr>
        <a:xfrm>
          <a:off x="14287500" y="1688428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85470</xdr:rowOff>
    </xdr:from>
    <xdr:ext cx="405111" cy="259045"/>
    <xdr:sp macro="" textlink="">
      <xdr:nvSpPr>
        <xdr:cNvPr id="727" name="【庁舎】&#10;有形固定資産減価償却率平均値テキスト">
          <a:extLst>
            <a:ext uri="{FF2B5EF4-FFF2-40B4-BE49-F238E27FC236}">
              <a16:creationId xmlns:a16="http://schemas.microsoft.com/office/drawing/2014/main" id="{311355E3-F17F-4AF9-88C5-B41298DFDC77}"/>
            </a:ext>
          </a:extLst>
        </xdr:cNvPr>
        <xdr:cNvSpPr txBox="1"/>
      </xdr:nvSpPr>
      <xdr:spPr>
        <a:xfrm>
          <a:off x="14414500" y="175200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107043</xdr:rowOff>
    </xdr:from>
    <xdr:to>
      <xdr:col>85</xdr:col>
      <xdr:colOff>177800</xdr:colOff>
      <xdr:row>105</xdr:row>
      <xdr:rowOff>37193</xdr:rowOff>
    </xdr:to>
    <xdr:sp macro="" textlink="">
      <xdr:nvSpPr>
        <xdr:cNvPr id="728" name="フローチャート: 判断 727">
          <a:extLst>
            <a:ext uri="{FF2B5EF4-FFF2-40B4-BE49-F238E27FC236}">
              <a16:creationId xmlns:a16="http://schemas.microsoft.com/office/drawing/2014/main" id="{3E4B9030-39FF-40DE-91C7-55ADA7670BCB}"/>
            </a:ext>
          </a:extLst>
        </xdr:cNvPr>
        <xdr:cNvSpPr/>
      </xdr:nvSpPr>
      <xdr:spPr>
        <a:xfrm>
          <a:off x="14325600" y="17541603"/>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64588</xdr:rowOff>
    </xdr:from>
    <xdr:to>
      <xdr:col>81</xdr:col>
      <xdr:colOff>101600</xdr:colOff>
      <xdr:row>104</xdr:row>
      <xdr:rowOff>166188</xdr:rowOff>
    </xdr:to>
    <xdr:sp macro="" textlink="">
      <xdr:nvSpPr>
        <xdr:cNvPr id="729" name="フローチャート: 判断 728">
          <a:extLst>
            <a:ext uri="{FF2B5EF4-FFF2-40B4-BE49-F238E27FC236}">
              <a16:creationId xmlns:a16="http://schemas.microsoft.com/office/drawing/2014/main" id="{8E6DDCA1-143D-4394-9295-44D35EE68BDD}"/>
            </a:ext>
          </a:extLst>
        </xdr:cNvPr>
        <xdr:cNvSpPr/>
      </xdr:nvSpPr>
      <xdr:spPr>
        <a:xfrm>
          <a:off x="13578840" y="17499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170724</xdr:rowOff>
    </xdr:from>
    <xdr:to>
      <xdr:col>76</xdr:col>
      <xdr:colOff>165100</xdr:colOff>
      <xdr:row>104</xdr:row>
      <xdr:rowOff>100874</xdr:rowOff>
    </xdr:to>
    <xdr:sp macro="" textlink="">
      <xdr:nvSpPr>
        <xdr:cNvPr id="730" name="フローチャート: 判断 729">
          <a:extLst>
            <a:ext uri="{FF2B5EF4-FFF2-40B4-BE49-F238E27FC236}">
              <a16:creationId xmlns:a16="http://schemas.microsoft.com/office/drawing/2014/main" id="{60E8EF4D-9FAA-4846-8A08-22700C64DE3D}"/>
            </a:ext>
          </a:extLst>
        </xdr:cNvPr>
        <xdr:cNvSpPr/>
      </xdr:nvSpPr>
      <xdr:spPr>
        <a:xfrm>
          <a:off x="12804140" y="1743764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26931582-0353-43EF-95DA-6E7927E4AF79}"/>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B2F24E7D-A619-4B55-9078-3A70DCE9D8E0}"/>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79A8FC28-F98B-4C19-B3E3-0AE3DC191F05}"/>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EEEEC3BD-8C1C-4DC4-8E51-86E118A30FC6}"/>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20DF7D6A-A7CC-4FA5-96A8-19F4A9497C7E}"/>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66221</xdr:rowOff>
    </xdr:from>
    <xdr:to>
      <xdr:col>85</xdr:col>
      <xdr:colOff>177800</xdr:colOff>
      <xdr:row>103</xdr:row>
      <xdr:rowOff>167821</xdr:rowOff>
    </xdr:to>
    <xdr:sp macro="" textlink="">
      <xdr:nvSpPr>
        <xdr:cNvPr id="736" name="楕円 735">
          <a:extLst>
            <a:ext uri="{FF2B5EF4-FFF2-40B4-BE49-F238E27FC236}">
              <a16:creationId xmlns:a16="http://schemas.microsoft.com/office/drawing/2014/main" id="{97326A30-2B95-4F63-9515-2C3130E795B2}"/>
            </a:ext>
          </a:extLst>
        </xdr:cNvPr>
        <xdr:cNvSpPr/>
      </xdr:nvSpPr>
      <xdr:spPr>
        <a:xfrm>
          <a:off x="14325600" y="17333141"/>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89098</xdr:rowOff>
    </xdr:from>
    <xdr:ext cx="405111" cy="259045"/>
    <xdr:sp macro="" textlink="">
      <xdr:nvSpPr>
        <xdr:cNvPr id="737" name="【庁舎】&#10;有形固定資産減価償却率該当値テキスト">
          <a:extLst>
            <a:ext uri="{FF2B5EF4-FFF2-40B4-BE49-F238E27FC236}">
              <a16:creationId xmlns:a16="http://schemas.microsoft.com/office/drawing/2014/main" id="{A562B37A-9BE3-4B12-AC90-78E7DA660DFE}"/>
            </a:ext>
          </a:extLst>
        </xdr:cNvPr>
        <xdr:cNvSpPr txBox="1"/>
      </xdr:nvSpPr>
      <xdr:spPr>
        <a:xfrm>
          <a:off x="14414500" y="17188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98879</xdr:rowOff>
    </xdr:from>
    <xdr:to>
      <xdr:col>81</xdr:col>
      <xdr:colOff>101600</xdr:colOff>
      <xdr:row>104</xdr:row>
      <xdr:rowOff>29029</xdr:rowOff>
    </xdr:to>
    <xdr:sp macro="" textlink="">
      <xdr:nvSpPr>
        <xdr:cNvPr id="738" name="楕円 737">
          <a:extLst>
            <a:ext uri="{FF2B5EF4-FFF2-40B4-BE49-F238E27FC236}">
              <a16:creationId xmlns:a16="http://schemas.microsoft.com/office/drawing/2014/main" id="{106F97E3-F241-41D7-AD32-81A50078CF0E}"/>
            </a:ext>
          </a:extLst>
        </xdr:cNvPr>
        <xdr:cNvSpPr/>
      </xdr:nvSpPr>
      <xdr:spPr>
        <a:xfrm>
          <a:off x="13578840" y="1736579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117021</xdr:rowOff>
    </xdr:from>
    <xdr:to>
      <xdr:col>85</xdr:col>
      <xdr:colOff>127000</xdr:colOff>
      <xdr:row>103</xdr:row>
      <xdr:rowOff>149679</xdr:rowOff>
    </xdr:to>
    <xdr:cxnSp macro="">
      <xdr:nvCxnSpPr>
        <xdr:cNvPr id="739" name="直線コネクタ 738">
          <a:extLst>
            <a:ext uri="{FF2B5EF4-FFF2-40B4-BE49-F238E27FC236}">
              <a16:creationId xmlns:a16="http://schemas.microsoft.com/office/drawing/2014/main" id="{E54EEC03-F3D0-493A-8B2C-CA6319CD36FB}"/>
            </a:ext>
          </a:extLst>
        </xdr:cNvPr>
        <xdr:cNvCxnSpPr/>
      </xdr:nvCxnSpPr>
      <xdr:spPr>
        <a:xfrm flipV="1">
          <a:off x="13629640" y="17383941"/>
          <a:ext cx="74676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131536</xdr:rowOff>
    </xdr:from>
    <xdr:to>
      <xdr:col>76</xdr:col>
      <xdr:colOff>165100</xdr:colOff>
      <xdr:row>104</xdr:row>
      <xdr:rowOff>61686</xdr:rowOff>
    </xdr:to>
    <xdr:sp macro="" textlink="">
      <xdr:nvSpPr>
        <xdr:cNvPr id="740" name="楕円 739">
          <a:extLst>
            <a:ext uri="{FF2B5EF4-FFF2-40B4-BE49-F238E27FC236}">
              <a16:creationId xmlns:a16="http://schemas.microsoft.com/office/drawing/2014/main" id="{4C8DEECA-25CD-412E-A023-FDC02959503D}"/>
            </a:ext>
          </a:extLst>
        </xdr:cNvPr>
        <xdr:cNvSpPr/>
      </xdr:nvSpPr>
      <xdr:spPr>
        <a:xfrm>
          <a:off x="12804140" y="1739845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149679</xdr:rowOff>
    </xdr:from>
    <xdr:to>
      <xdr:col>81</xdr:col>
      <xdr:colOff>50800</xdr:colOff>
      <xdr:row>104</xdr:row>
      <xdr:rowOff>10886</xdr:rowOff>
    </xdr:to>
    <xdr:cxnSp macro="">
      <xdr:nvCxnSpPr>
        <xdr:cNvPr id="741" name="直線コネクタ 740">
          <a:extLst>
            <a:ext uri="{FF2B5EF4-FFF2-40B4-BE49-F238E27FC236}">
              <a16:creationId xmlns:a16="http://schemas.microsoft.com/office/drawing/2014/main" id="{CC3BDD75-5658-4FEF-BE38-4BD52BBC72F3}"/>
            </a:ext>
          </a:extLst>
        </xdr:cNvPr>
        <xdr:cNvCxnSpPr/>
      </xdr:nvCxnSpPr>
      <xdr:spPr>
        <a:xfrm flipV="1">
          <a:off x="12854940" y="17416599"/>
          <a:ext cx="774700" cy="2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157315</xdr:rowOff>
    </xdr:from>
    <xdr:ext cx="405111" cy="259045"/>
    <xdr:sp macro="" textlink="">
      <xdr:nvSpPr>
        <xdr:cNvPr id="742" name="n_1aveValue【庁舎】&#10;有形固定資産減価償却率">
          <a:extLst>
            <a:ext uri="{FF2B5EF4-FFF2-40B4-BE49-F238E27FC236}">
              <a16:creationId xmlns:a16="http://schemas.microsoft.com/office/drawing/2014/main" id="{AD69542D-ED05-4BEA-852C-1C702BB6C4D0}"/>
            </a:ext>
          </a:extLst>
        </xdr:cNvPr>
        <xdr:cNvSpPr txBox="1"/>
      </xdr:nvSpPr>
      <xdr:spPr>
        <a:xfrm>
          <a:off x="13437244" y="17591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92001</xdr:rowOff>
    </xdr:from>
    <xdr:ext cx="405111" cy="259045"/>
    <xdr:sp macro="" textlink="">
      <xdr:nvSpPr>
        <xdr:cNvPr id="743" name="n_2aveValue【庁舎】&#10;有形固定資産減価償却率">
          <a:extLst>
            <a:ext uri="{FF2B5EF4-FFF2-40B4-BE49-F238E27FC236}">
              <a16:creationId xmlns:a16="http://schemas.microsoft.com/office/drawing/2014/main" id="{F834D6D3-08B8-4C95-B617-FFEF903EBEEE}"/>
            </a:ext>
          </a:extLst>
        </xdr:cNvPr>
        <xdr:cNvSpPr txBox="1"/>
      </xdr:nvSpPr>
      <xdr:spPr>
        <a:xfrm>
          <a:off x="12675244" y="17526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45556</xdr:rowOff>
    </xdr:from>
    <xdr:ext cx="405111" cy="259045"/>
    <xdr:sp macro="" textlink="">
      <xdr:nvSpPr>
        <xdr:cNvPr id="744" name="n_1mainValue【庁舎】&#10;有形固定資産減価償却率">
          <a:extLst>
            <a:ext uri="{FF2B5EF4-FFF2-40B4-BE49-F238E27FC236}">
              <a16:creationId xmlns:a16="http://schemas.microsoft.com/office/drawing/2014/main" id="{A5061E44-A9B4-4D30-BDD0-A4A0119F670B}"/>
            </a:ext>
          </a:extLst>
        </xdr:cNvPr>
        <xdr:cNvSpPr txBox="1"/>
      </xdr:nvSpPr>
      <xdr:spPr>
        <a:xfrm>
          <a:off x="13437244" y="17144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78213</xdr:rowOff>
    </xdr:from>
    <xdr:ext cx="405111" cy="259045"/>
    <xdr:sp macro="" textlink="">
      <xdr:nvSpPr>
        <xdr:cNvPr id="745" name="n_2mainValue【庁舎】&#10;有形固定資産減価償却率">
          <a:extLst>
            <a:ext uri="{FF2B5EF4-FFF2-40B4-BE49-F238E27FC236}">
              <a16:creationId xmlns:a16="http://schemas.microsoft.com/office/drawing/2014/main" id="{6DBBA017-C405-4FFB-8E3A-996DA2F7D64A}"/>
            </a:ext>
          </a:extLst>
        </xdr:cNvPr>
        <xdr:cNvSpPr txBox="1"/>
      </xdr:nvSpPr>
      <xdr:spPr>
        <a:xfrm>
          <a:off x="12675244" y="17177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6" name="正方形/長方形 745">
          <a:extLst>
            <a:ext uri="{FF2B5EF4-FFF2-40B4-BE49-F238E27FC236}">
              <a16:creationId xmlns:a16="http://schemas.microsoft.com/office/drawing/2014/main" id="{E77AE038-F496-4131-8999-49E8372FCCB6}"/>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7" name="正方形/長方形 746">
          <a:extLst>
            <a:ext uri="{FF2B5EF4-FFF2-40B4-BE49-F238E27FC236}">
              <a16:creationId xmlns:a16="http://schemas.microsoft.com/office/drawing/2014/main" id="{99403B7F-E016-4CE2-BE18-229CE3913626}"/>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8" name="正方形/長方形 747">
          <a:extLst>
            <a:ext uri="{FF2B5EF4-FFF2-40B4-BE49-F238E27FC236}">
              <a16:creationId xmlns:a16="http://schemas.microsoft.com/office/drawing/2014/main" id="{63EC3E02-5A0C-42C1-AAC8-FE026C886654}"/>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9" name="正方形/長方形 748">
          <a:extLst>
            <a:ext uri="{FF2B5EF4-FFF2-40B4-BE49-F238E27FC236}">
              <a16:creationId xmlns:a16="http://schemas.microsoft.com/office/drawing/2014/main" id="{2FBECA70-7A45-4230-92B7-0B66988CA3DE}"/>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0" name="正方形/長方形 749">
          <a:extLst>
            <a:ext uri="{FF2B5EF4-FFF2-40B4-BE49-F238E27FC236}">
              <a16:creationId xmlns:a16="http://schemas.microsoft.com/office/drawing/2014/main" id="{5CCAC51A-B172-493E-93E9-A480E1483814}"/>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1" name="正方形/長方形 750">
          <a:extLst>
            <a:ext uri="{FF2B5EF4-FFF2-40B4-BE49-F238E27FC236}">
              <a16:creationId xmlns:a16="http://schemas.microsoft.com/office/drawing/2014/main" id="{692D156D-B18A-4232-8F07-4CF33DC668D1}"/>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2" name="正方形/長方形 751">
          <a:extLst>
            <a:ext uri="{FF2B5EF4-FFF2-40B4-BE49-F238E27FC236}">
              <a16:creationId xmlns:a16="http://schemas.microsoft.com/office/drawing/2014/main" id="{49469DB2-5AD1-487E-B751-59828B522967}"/>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3" name="正方形/長方形 752">
          <a:extLst>
            <a:ext uri="{FF2B5EF4-FFF2-40B4-BE49-F238E27FC236}">
              <a16:creationId xmlns:a16="http://schemas.microsoft.com/office/drawing/2014/main" id="{7A9958FD-437D-4E7A-9D34-F1ABF3D9554A}"/>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4" name="テキスト ボックス 753">
          <a:extLst>
            <a:ext uri="{FF2B5EF4-FFF2-40B4-BE49-F238E27FC236}">
              <a16:creationId xmlns:a16="http://schemas.microsoft.com/office/drawing/2014/main" id="{DF648D05-0BEB-4CEC-B7F5-01B541F77A95}"/>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5" name="直線コネクタ 754">
          <a:extLst>
            <a:ext uri="{FF2B5EF4-FFF2-40B4-BE49-F238E27FC236}">
              <a16:creationId xmlns:a16="http://schemas.microsoft.com/office/drawing/2014/main" id="{4AEAB7FC-46B9-4442-8851-816F89126751}"/>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56" name="テキスト ボックス 755">
          <a:extLst>
            <a:ext uri="{FF2B5EF4-FFF2-40B4-BE49-F238E27FC236}">
              <a16:creationId xmlns:a16="http://schemas.microsoft.com/office/drawing/2014/main" id="{821679DC-8650-4D96-99CD-059880D5F65E}"/>
            </a:ext>
          </a:extLst>
        </xdr:cNvPr>
        <xdr:cNvSpPr txBox="1"/>
      </xdr:nvSpPr>
      <xdr:spPr>
        <a:xfrm>
          <a:off x="1569484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757" name="直線コネクタ 756">
          <a:extLst>
            <a:ext uri="{FF2B5EF4-FFF2-40B4-BE49-F238E27FC236}">
              <a16:creationId xmlns:a16="http://schemas.microsoft.com/office/drawing/2014/main" id="{A5D536D6-2D12-42A0-A08D-0D9FA04C643C}"/>
            </a:ext>
          </a:extLst>
        </xdr:cNvPr>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58" name="テキスト ボックス 757">
          <a:extLst>
            <a:ext uri="{FF2B5EF4-FFF2-40B4-BE49-F238E27FC236}">
              <a16:creationId xmlns:a16="http://schemas.microsoft.com/office/drawing/2014/main" id="{5A5FC9DF-9766-4A4D-A3BC-E6F163EE9AF8}"/>
            </a:ext>
          </a:extLst>
        </xdr:cNvPr>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59" name="直線コネクタ 758">
          <a:extLst>
            <a:ext uri="{FF2B5EF4-FFF2-40B4-BE49-F238E27FC236}">
              <a16:creationId xmlns:a16="http://schemas.microsoft.com/office/drawing/2014/main" id="{C9E2B341-2C5E-41A6-87BF-88EC4E4179A5}"/>
            </a:ext>
          </a:extLst>
        </xdr:cNvPr>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60" name="テキスト ボックス 759">
          <a:extLst>
            <a:ext uri="{FF2B5EF4-FFF2-40B4-BE49-F238E27FC236}">
              <a16:creationId xmlns:a16="http://schemas.microsoft.com/office/drawing/2014/main" id="{095B0E70-B00A-4278-B3B9-8035ACBB99E2}"/>
            </a:ext>
          </a:extLst>
        </xdr:cNvPr>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61" name="直線コネクタ 760">
          <a:extLst>
            <a:ext uri="{FF2B5EF4-FFF2-40B4-BE49-F238E27FC236}">
              <a16:creationId xmlns:a16="http://schemas.microsoft.com/office/drawing/2014/main" id="{243DFBAC-6765-479F-945A-F1727F18167C}"/>
            </a:ext>
          </a:extLst>
        </xdr:cNvPr>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62" name="テキスト ボックス 761">
          <a:extLst>
            <a:ext uri="{FF2B5EF4-FFF2-40B4-BE49-F238E27FC236}">
              <a16:creationId xmlns:a16="http://schemas.microsoft.com/office/drawing/2014/main" id="{00AE2174-3826-4D36-8D1F-377A5D0E08F9}"/>
            </a:ext>
          </a:extLst>
        </xdr:cNvPr>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63" name="直線コネクタ 762">
          <a:extLst>
            <a:ext uri="{FF2B5EF4-FFF2-40B4-BE49-F238E27FC236}">
              <a16:creationId xmlns:a16="http://schemas.microsoft.com/office/drawing/2014/main" id="{40D6E152-6F4F-451A-BDEE-51468D6901F9}"/>
            </a:ext>
          </a:extLst>
        </xdr:cNvPr>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64" name="テキスト ボックス 763">
          <a:extLst>
            <a:ext uri="{FF2B5EF4-FFF2-40B4-BE49-F238E27FC236}">
              <a16:creationId xmlns:a16="http://schemas.microsoft.com/office/drawing/2014/main" id="{1380B5F3-C6F6-4976-8237-BFD39254D043}"/>
            </a:ext>
          </a:extLst>
        </xdr:cNvPr>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65" name="直線コネクタ 764">
          <a:extLst>
            <a:ext uri="{FF2B5EF4-FFF2-40B4-BE49-F238E27FC236}">
              <a16:creationId xmlns:a16="http://schemas.microsoft.com/office/drawing/2014/main" id="{F637F1FB-E511-4674-95BF-1134537D4A74}"/>
            </a:ext>
          </a:extLst>
        </xdr:cNvPr>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66" name="テキスト ボックス 765">
          <a:extLst>
            <a:ext uri="{FF2B5EF4-FFF2-40B4-BE49-F238E27FC236}">
              <a16:creationId xmlns:a16="http://schemas.microsoft.com/office/drawing/2014/main" id="{57C9387B-5F3E-4380-8859-4BDBB9CFE6FE}"/>
            </a:ext>
          </a:extLst>
        </xdr:cNvPr>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67" name="直線コネクタ 766">
          <a:extLst>
            <a:ext uri="{FF2B5EF4-FFF2-40B4-BE49-F238E27FC236}">
              <a16:creationId xmlns:a16="http://schemas.microsoft.com/office/drawing/2014/main" id="{BBE0DC29-EC44-4F4C-875D-69C4C3404475}"/>
            </a:ext>
          </a:extLst>
        </xdr:cNvPr>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68" name="テキスト ボックス 767">
          <a:extLst>
            <a:ext uri="{FF2B5EF4-FFF2-40B4-BE49-F238E27FC236}">
              <a16:creationId xmlns:a16="http://schemas.microsoft.com/office/drawing/2014/main" id="{071DF730-FD62-45C0-A6F2-DE7D4A5F91C0}"/>
            </a:ext>
          </a:extLst>
        </xdr:cNvPr>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9" name="直線コネクタ 768">
          <a:extLst>
            <a:ext uri="{FF2B5EF4-FFF2-40B4-BE49-F238E27FC236}">
              <a16:creationId xmlns:a16="http://schemas.microsoft.com/office/drawing/2014/main" id="{DD99A87D-4AC6-49E0-B52B-9A6E77244B39}"/>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0" name="テキスト ボックス 769">
          <a:extLst>
            <a:ext uri="{FF2B5EF4-FFF2-40B4-BE49-F238E27FC236}">
              <a16:creationId xmlns:a16="http://schemas.microsoft.com/office/drawing/2014/main" id="{A93EAB39-FF07-425A-9F4F-4AF6EB38A37A}"/>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1" name="【庁舎】&#10;一人当たり面積グラフ枠">
          <a:extLst>
            <a:ext uri="{FF2B5EF4-FFF2-40B4-BE49-F238E27FC236}">
              <a16:creationId xmlns:a16="http://schemas.microsoft.com/office/drawing/2014/main" id="{3F5FC4C8-4391-43C4-A116-4C64A4CB65CF}"/>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99061</xdr:rowOff>
    </xdr:from>
    <xdr:to>
      <xdr:col>116</xdr:col>
      <xdr:colOff>62864</xdr:colOff>
      <xdr:row>109</xdr:row>
      <xdr:rowOff>54973</xdr:rowOff>
    </xdr:to>
    <xdr:cxnSp macro="">
      <xdr:nvCxnSpPr>
        <xdr:cNvPr id="772" name="直線コネクタ 771">
          <a:extLst>
            <a:ext uri="{FF2B5EF4-FFF2-40B4-BE49-F238E27FC236}">
              <a16:creationId xmlns:a16="http://schemas.microsoft.com/office/drawing/2014/main" id="{1CD8B425-8AC9-4885-9C53-36EB17E7EDE3}"/>
            </a:ext>
          </a:extLst>
        </xdr:cNvPr>
        <xdr:cNvCxnSpPr/>
      </xdr:nvCxnSpPr>
      <xdr:spPr>
        <a:xfrm flipV="1">
          <a:off x="19509104" y="16863061"/>
          <a:ext cx="0" cy="1464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58800</xdr:rowOff>
    </xdr:from>
    <xdr:ext cx="469744" cy="259045"/>
    <xdr:sp macro="" textlink="">
      <xdr:nvSpPr>
        <xdr:cNvPr id="773" name="【庁舎】&#10;一人当たり面積最小値テキスト">
          <a:extLst>
            <a:ext uri="{FF2B5EF4-FFF2-40B4-BE49-F238E27FC236}">
              <a16:creationId xmlns:a16="http://schemas.microsoft.com/office/drawing/2014/main" id="{BBDB2DED-4CC2-44F0-B6F6-152BE61860CD}"/>
            </a:ext>
          </a:extLst>
        </xdr:cNvPr>
        <xdr:cNvSpPr txBox="1"/>
      </xdr:nvSpPr>
      <xdr:spPr>
        <a:xfrm>
          <a:off x="19547840" y="18331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54973</xdr:rowOff>
    </xdr:from>
    <xdr:to>
      <xdr:col>116</xdr:col>
      <xdr:colOff>152400</xdr:colOff>
      <xdr:row>109</xdr:row>
      <xdr:rowOff>54973</xdr:rowOff>
    </xdr:to>
    <xdr:cxnSp macro="">
      <xdr:nvCxnSpPr>
        <xdr:cNvPr id="774" name="直線コネクタ 773">
          <a:extLst>
            <a:ext uri="{FF2B5EF4-FFF2-40B4-BE49-F238E27FC236}">
              <a16:creationId xmlns:a16="http://schemas.microsoft.com/office/drawing/2014/main" id="{40795D58-04A2-45A8-A2E8-A72E10DBC006}"/>
            </a:ext>
          </a:extLst>
        </xdr:cNvPr>
        <xdr:cNvCxnSpPr/>
      </xdr:nvCxnSpPr>
      <xdr:spPr>
        <a:xfrm>
          <a:off x="19443700" y="1832773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45738</xdr:rowOff>
    </xdr:from>
    <xdr:ext cx="469744" cy="259045"/>
    <xdr:sp macro="" textlink="">
      <xdr:nvSpPr>
        <xdr:cNvPr id="775" name="【庁舎】&#10;一人当たり面積最大値テキスト">
          <a:extLst>
            <a:ext uri="{FF2B5EF4-FFF2-40B4-BE49-F238E27FC236}">
              <a16:creationId xmlns:a16="http://schemas.microsoft.com/office/drawing/2014/main" id="{9C4A46E3-FC6A-46A0-B956-C71885D28C02}"/>
            </a:ext>
          </a:extLst>
        </xdr:cNvPr>
        <xdr:cNvSpPr txBox="1"/>
      </xdr:nvSpPr>
      <xdr:spPr>
        <a:xfrm>
          <a:off x="19547840" y="16642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99061</xdr:rowOff>
    </xdr:from>
    <xdr:to>
      <xdr:col>116</xdr:col>
      <xdr:colOff>152400</xdr:colOff>
      <xdr:row>100</xdr:row>
      <xdr:rowOff>99061</xdr:rowOff>
    </xdr:to>
    <xdr:cxnSp macro="">
      <xdr:nvCxnSpPr>
        <xdr:cNvPr id="776" name="直線コネクタ 775">
          <a:extLst>
            <a:ext uri="{FF2B5EF4-FFF2-40B4-BE49-F238E27FC236}">
              <a16:creationId xmlns:a16="http://schemas.microsoft.com/office/drawing/2014/main" id="{6343E4BC-7211-442D-9387-230EA6EBC2DD}"/>
            </a:ext>
          </a:extLst>
        </xdr:cNvPr>
        <xdr:cNvCxnSpPr/>
      </xdr:nvCxnSpPr>
      <xdr:spPr>
        <a:xfrm>
          <a:off x="19443700" y="1686306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123026</xdr:rowOff>
    </xdr:from>
    <xdr:ext cx="469744" cy="259045"/>
    <xdr:sp macro="" textlink="">
      <xdr:nvSpPr>
        <xdr:cNvPr id="777" name="【庁舎】&#10;一人当たり面積平均値テキスト">
          <a:extLst>
            <a:ext uri="{FF2B5EF4-FFF2-40B4-BE49-F238E27FC236}">
              <a16:creationId xmlns:a16="http://schemas.microsoft.com/office/drawing/2014/main" id="{6B1F60B9-F2EF-4DA6-8581-6BD755AFB579}"/>
            </a:ext>
          </a:extLst>
        </xdr:cNvPr>
        <xdr:cNvSpPr txBox="1"/>
      </xdr:nvSpPr>
      <xdr:spPr>
        <a:xfrm>
          <a:off x="19547840" y="177252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144599</xdr:rowOff>
    </xdr:from>
    <xdr:to>
      <xdr:col>116</xdr:col>
      <xdr:colOff>114300</xdr:colOff>
      <xdr:row>106</xdr:row>
      <xdr:rowOff>74749</xdr:rowOff>
    </xdr:to>
    <xdr:sp macro="" textlink="">
      <xdr:nvSpPr>
        <xdr:cNvPr id="778" name="フローチャート: 判断 777">
          <a:extLst>
            <a:ext uri="{FF2B5EF4-FFF2-40B4-BE49-F238E27FC236}">
              <a16:creationId xmlns:a16="http://schemas.microsoft.com/office/drawing/2014/main" id="{826C72C4-BD83-44E8-83F3-2AE74F7E02F1}"/>
            </a:ext>
          </a:extLst>
        </xdr:cNvPr>
        <xdr:cNvSpPr/>
      </xdr:nvSpPr>
      <xdr:spPr>
        <a:xfrm>
          <a:off x="19458940" y="1774679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13970</xdr:rowOff>
    </xdr:from>
    <xdr:to>
      <xdr:col>112</xdr:col>
      <xdr:colOff>38100</xdr:colOff>
      <xdr:row>105</xdr:row>
      <xdr:rowOff>115570</xdr:rowOff>
    </xdr:to>
    <xdr:sp macro="" textlink="">
      <xdr:nvSpPr>
        <xdr:cNvPr id="779" name="フローチャート: 判断 778">
          <a:extLst>
            <a:ext uri="{FF2B5EF4-FFF2-40B4-BE49-F238E27FC236}">
              <a16:creationId xmlns:a16="http://schemas.microsoft.com/office/drawing/2014/main" id="{9BDEF972-5C84-4912-9811-F2C78E492F87}"/>
            </a:ext>
          </a:extLst>
        </xdr:cNvPr>
        <xdr:cNvSpPr/>
      </xdr:nvSpPr>
      <xdr:spPr>
        <a:xfrm>
          <a:off x="18735040" y="176161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74386</xdr:rowOff>
    </xdr:from>
    <xdr:to>
      <xdr:col>107</xdr:col>
      <xdr:colOff>101600</xdr:colOff>
      <xdr:row>107</xdr:row>
      <xdr:rowOff>4536</xdr:rowOff>
    </xdr:to>
    <xdr:sp macro="" textlink="">
      <xdr:nvSpPr>
        <xdr:cNvPr id="780" name="フローチャート: 判断 779">
          <a:extLst>
            <a:ext uri="{FF2B5EF4-FFF2-40B4-BE49-F238E27FC236}">
              <a16:creationId xmlns:a16="http://schemas.microsoft.com/office/drawing/2014/main" id="{DD852122-5789-4655-AF39-B371F98F95F2}"/>
            </a:ext>
          </a:extLst>
        </xdr:cNvPr>
        <xdr:cNvSpPr/>
      </xdr:nvSpPr>
      <xdr:spPr>
        <a:xfrm>
          <a:off x="17937480" y="1784422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81" name="テキスト ボックス 780">
          <a:extLst>
            <a:ext uri="{FF2B5EF4-FFF2-40B4-BE49-F238E27FC236}">
              <a16:creationId xmlns:a16="http://schemas.microsoft.com/office/drawing/2014/main" id="{5BBABC65-C90D-48FC-ACEB-9ABE81D4CC19}"/>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82" name="テキスト ボックス 781">
          <a:extLst>
            <a:ext uri="{FF2B5EF4-FFF2-40B4-BE49-F238E27FC236}">
              <a16:creationId xmlns:a16="http://schemas.microsoft.com/office/drawing/2014/main" id="{519FE1BC-337A-4B8C-956D-EBEACE14C9F9}"/>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83" name="テキスト ボックス 782">
          <a:extLst>
            <a:ext uri="{FF2B5EF4-FFF2-40B4-BE49-F238E27FC236}">
              <a16:creationId xmlns:a16="http://schemas.microsoft.com/office/drawing/2014/main" id="{5F7D6D52-2D92-4A5D-BBC7-231B35673712}"/>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84" name="テキスト ボックス 783">
          <a:extLst>
            <a:ext uri="{FF2B5EF4-FFF2-40B4-BE49-F238E27FC236}">
              <a16:creationId xmlns:a16="http://schemas.microsoft.com/office/drawing/2014/main" id="{012A1CD4-3924-4E67-B968-20C815A0743E}"/>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85" name="テキスト ボックス 784">
          <a:extLst>
            <a:ext uri="{FF2B5EF4-FFF2-40B4-BE49-F238E27FC236}">
              <a16:creationId xmlns:a16="http://schemas.microsoft.com/office/drawing/2014/main" id="{C03CB681-9511-463B-8F2D-C59DD14067B6}"/>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136434</xdr:rowOff>
    </xdr:from>
    <xdr:to>
      <xdr:col>116</xdr:col>
      <xdr:colOff>114300</xdr:colOff>
      <xdr:row>105</xdr:row>
      <xdr:rowOff>66584</xdr:rowOff>
    </xdr:to>
    <xdr:sp macro="" textlink="">
      <xdr:nvSpPr>
        <xdr:cNvPr id="786" name="楕円 785">
          <a:extLst>
            <a:ext uri="{FF2B5EF4-FFF2-40B4-BE49-F238E27FC236}">
              <a16:creationId xmlns:a16="http://schemas.microsoft.com/office/drawing/2014/main" id="{6FB0AD3F-DDE3-44EE-9F4F-E8D386A63CDE}"/>
            </a:ext>
          </a:extLst>
        </xdr:cNvPr>
        <xdr:cNvSpPr/>
      </xdr:nvSpPr>
      <xdr:spPr>
        <a:xfrm>
          <a:off x="19458940" y="1757099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159311</xdr:rowOff>
    </xdr:from>
    <xdr:ext cx="469744" cy="259045"/>
    <xdr:sp macro="" textlink="">
      <xdr:nvSpPr>
        <xdr:cNvPr id="787" name="【庁舎】&#10;一人当たり面積該当値テキスト">
          <a:extLst>
            <a:ext uri="{FF2B5EF4-FFF2-40B4-BE49-F238E27FC236}">
              <a16:creationId xmlns:a16="http://schemas.microsoft.com/office/drawing/2014/main" id="{10D0A4B3-8C13-4B19-9DC2-86E91E14B29E}"/>
            </a:ext>
          </a:extLst>
        </xdr:cNvPr>
        <xdr:cNvSpPr txBox="1"/>
      </xdr:nvSpPr>
      <xdr:spPr>
        <a:xfrm>
          <a:off x="19547840" y="17426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46627</xdr:rowOff>
    </xdr:from>
    <xdr:to>
      <xdr:col>112</xdr:col>
      <xdr:colOff>38100</xdr:colOff>
      <xdr:row>105</xdr:row>
      <xdr:rowOff>148227</xdr:rowOff>
    </xdr:to>
    <xdr:sp macro="" textlink="">
      <xdr:nvSpPr>
        <xdr:cNvPr id="788" name="楕円 787">
          <a:extLst>
            <a:ext uri="{FF2B5EF4-FFF2-40B4-BE49-F238E27FC236}">
              <a16:creationId xmlns:a16="http://schemas.microsoft.com/office/drawing/2014/main" id="{7AE2F746-EAA5-4DB0-BC42-EE3A50FA11FE}"/>
            </a:ext>
          </a:extLst>
        </xdr:cNvPr>
        <xdr:cNvSpPr/>
      </xdr:nvSpPr>
      <xdr:spPr>
        <a:xfrm>
          <a:off x="18735040" y="1764882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15784</xdr:rowOff>
    </xdr:from>
    <xdr:to>
      <xdr:col>116</xdr:col>
      <xdr:colOff>63500</xdr:colOff>
      <xdr:row>105</xdr:row>
      <xdr:rowOff>97427</xdr:rowOff>
    </xdr:to>
    <xdr:cxnSp macro="">
      <xdr:nvCxnSpPr>
        <xdr:cNvPr id="789" name="直線コネクタ 788">
          <a:extLst>
            <a:ext uri="{FF2B5EF4-FFF2-40B4-BE49-F238E27FC236}">
              <a16:creationId xmlns:a16="http://schemas.microsoft.com/office/drawing/2014/main" id="{7EA35E51-0EB4-4AD7-A233-14A56D65996D}"/>
            </a:ext>
          </a:extLst>
        </xdr:cNvPr>
        <xdr:cNvCxnSpPr/>
      </xdr:nvCxnSpPr>
      <xdr:spPr>
        <a:xfrm flipV="1">
          <a:off x="18778220" y="17617984"/>
          <a:ext cx="73152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59689</xdr:rowOff>
    </xdr:from>
    <xdr:to>
      <xdr:col>107</xdr:col>
      <xdr:colOff>101600</xdr:colOff>
      <xdr:row>105</xdr:row>
      <xdr:rowOff>161289</xdr:rowOff>
    </xdr:to>
    <xdr:sp macro="" textlink="">
      <xdr:nvSpPr>
        <xdr:cNvPr id="790" name="楕円 789">
          <a:extLst>
            <a:ext uri="{FF2B5EF4-FFF2-40B4-BE49-F238E27FC236}">
              <a16:creationId xmlns:a16="http://schemas.microsoft.com/office/drawing/2014/main" id="{5F9B4F9F-E98C-43FC-9AF3-FB9D9B035E7F}"/>
            </a:ext>
          </a:extLst>
        </xdr:cNvPr>
        <xdr:cNvSpPr/>
      </xdr:nvSpPr>
      <xdr:spPr>
        <a:xfrm>
          <a:off x="17937480" y="1766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97427</xdr:rowOff>
    </xdr:from>
    <xdr:to>
      <xdr:col>111</xdr:col>
      <xdr:colOff>177800</xdr:colOff>
      <xdr:row>105</xdr:row>
      <xdr:rowOff>110489</xdr:rowOff>
    </xdr:to>
    <xdr:cxnSp macro="">
      <xdr:nvCxnSpPr>
        <xdr:cNvPr id="791" name="直線コネクタ 790">
          <a:extLst>
            <a:ext uri="{FF2B5EF4-FFF2-40B4-BE49-F238E27FC236}">
              <a16:creationId xmlns:a16="http://schemas.microsoft.com/office/drawing/2014/main" id="{6EDECF4C-7C15-4549-91E3-F0727A60E525}"/>
            </a:ext>
          </a:extLst>
        </xdr:cNvPr>
        <xdr:cNvCxnSpPr/>
      </xdr:nvCxnSpPr>
      <xdr:spPr>
        <a:xfrm flipV="1">
          <a:off x="17988280" y="17699627"/>
          <a:ext cx="78994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132097</xdr:rowOff>
    </xdr:from>
    <xdr:ext cx="469744" cy="259045"/>
    <xdr:sp macro="" textlink="">
      <xdr:nvSpPr>
        <xdr:cNvPr id="792" name="n_1aveValue【庁舎】&#10;一人当たり面積">
          <a:extLst>
            <a:ext uri="{FF2B5EF4-FFF2-40B4-BE49-F238E27FC236}">
              <a16:creationId xmlns:a16="http://schemas.microsoft.com/office/drawing/2014/main" id="{CF04A590-F2EC-48E4-9C13-C6BDB45A0878}"/>
            </a:ext>
          </a:extLst>
        </xdr:cNvPr>
        <xdr:cNvSpPr txBox="1"/>
      </xdr:nvSpPr>
      <xdr:spPr>
        <a:xfrm>
          <a:off x="18561127" y="1739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167113</xdr:rowOff>
    </xdr:from>
    <xdr:ext cx="469744" cy="259045"/>
    <xdr:sp macro="" textlink="">
      <xdr:nvSpPr>
        <xdr:cNvPr id="793" name="n_2aveValue【庁舎】&#10;一人当たり面積">
          <a:extLst>
            <a:ext uri="{FF2B5EF4-FFF2-40B4-BE49-F238E27FC236}">
              <a16:creationId xmlns:a16="http://schemas.microsoft.com/office/drawing/2014/main" id="{CE9BDE0C-0D3D-4D61-92F6-54840C6F2A77}"/>
            </a:ext>
          </a:extLst>
        </xdr:cNvPr>
        <xdr:cNvSpPr txBox="1"/>
      </xdr:nvSpPr>
      <xdr:spPr>
        <a:xfrm>
          <a:off x="17776267" y="17936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139354</xdr:rowOff>
    </xdr:from>
    <xdr:ext cx="469744" cy="259045"/>
    <xdr:sp macro="" textlink="">
      <xdr:nvSpPr>
        <xdr:cNvPr id="794" name="n_1mainValue【庁舎】&#10;一人当たり面積">
          <a:extLst>
            <a:ext uri="{FF2B5EF4-FFF2-40B4-BE49-F238E27FC236}">
              <a16:creationId xmlns:a16="http://schemas.microsoft.com/office/drawing/2014/main" id="{800CCC08-959E-4577-9D6B-1C627BCD1924}"/>
            </a:ext>
          </a:extLst>
        </xdr:cNvPr>
        <xdr:cNvSpPr txBox="1"/>
      </xdr:nvSpPr>
      <xdr:spPr>
        <a:xfrm>
          <a:off x="18561127" y="17741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6366</xdr:rowOff>
    </xdr:from>
    <xdr:ext cx="469744" cy="259045"/>
    <xdr:sp macro="" textlink="">
      <xdr:nvSpPr>
        <xdr:cNvPr id="795" name="n_2mainValue【庁舎】&#10;一人当たり面積">
          <a:extLst>
            <a:ext uri="{FF2B5EF4-FFF2-40B4-BE49-F238E27FC236}">
              <a16:creationId xmlns:a16="http://schemas.microsoft.com/office/drawing/2014/main" id="{68792F20-0BB7-4583-BDB8-DFFE8DEFC5F5}"/>
            </a:ext>
          </a:extLst>
        </xdr:cNvPr>
        <xdr:cNvSpPr txBox="1"/>
      </xdr:nvSpPr>
      <xdr:spPr>
        <a:xfrm>
          <a:off x="17776267" y="17440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96" name="正方形/長方形 795">
          <a:extLst>
            <a:ext uri="{FF2B5EF4-FFF2-40B4-BE49-F238E27FC236}">
              <a16:creationId xmlns:a16="http://schemas.microsoft.com/office/drawing/2014/main" id="{EEA4DEB3-D26D-4D61-9A4A-DCF4D8068652}"/>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7" name="正方形/長方形 796">
          <a:extLst>
            <a:ext uri="{FF2B5EF4-FFF2-40B4-BE49-F238E27FC236}">
              <a16:creationId xmlns:a16="http://schemas.microsoft.com/office/drawing/2014/main" id="{48488852-338D-4BEA-9458-86B8EEB96473}"/>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8" name="テキスト ボックス 797">
          <a:extLst>
            <a:ext uri="{FF2B5EF4-FFF2-40B4-BE49-F238E27FC236}">
              <a16:creationId xmlns:a16="http://schemas.microsoft.com/office/drawing/2014/main" id="{0B0E6E24-46F0-4D34-A49C-5F12218DFC5F}"/>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類似団体と比較して図書館、一般廃棄物処理施設では、有形固定資産減価償却率が低くなっている。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図書館については、平成</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年に田辺市文化交流センター「たなべる」として新たに建設されたことに伴い、</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低率となっている。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一般廃棄物処理施設については、焼却処理施設の基幹的改良を行ったことから、類似団体と比べ、低い数値となっている。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和歌山県田辺市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75,414
75,161
1,026.91
42,398,939
41,054,092
1,218,018
23,531,849
49,696,482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45</xdr:row>
      <xdr:rowOff>13758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40450"/>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55033</xdr:rowOff>
    </xdr:from>
    <xdr:to>
      <xdr:col>23</xdr:col>
      <xdr:colOff>133350</xdr:colOff>
      <xdr:row>43</xdr:row>
      <xdr:rowOff>55033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4273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102252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60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55033</xdr:rowOff>
    </xdr:from>
    <xdr:to>
      <xdr:col>19</xdr:col>
      <xdr:colOff>133350</xdr:colOff>
      <xdr:row>43</xdr:row>
      <xdr:rowOff>55033</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4273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55033</xdr:rowOff>
    </xdr:from>
    <xdr:to>
      <xdr:col>15</xdr:col>
      <xdr:colOff>82550</xdr:colOff>
      <xdr:row>43</xdr:row>
      <xdr:rowOff>55033</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4273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45508</xdr:rowOff>
    </xdr:from>
    <xdr:to>
      <xdr:col>15</xdr:col>
      <xdr:colOff>133350</xdr:colOff>
      <xdr:row>41</xdr:row>
      <xdr:rowOff>147108</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157285</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55033</xdr:rowOff>
    </xdr:from>
    <xdr:to>
      <xdr:col>11</xdr:col>
      <xdr:colOff>31750</xdr:colOff>
      <xdr:row>43</xdr:row>
      <xdr:rowOff>55033</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4273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15875</xdr:rowOff>
    </xdr:from>
    <xdr:to>
      <xdr:col>11</xdr:col>
      <xdr:colOff>82550</xdr:colOff>
      <xdr:row>40</xdr:row>
      <xdr:rowOff>117475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127652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15875</xdr:rowOff>
    </xdr:from>
    <xdr:to>
      <xdr:col>7</xdr:col>
      <xdr:colOff>31750</xdr:colOff>
      <xdr:row>40</xdr:row>
      <xdr:rowOff>117475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127652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147760</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34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4233</xdr:rowOff>
    </xdr:from>
    <xdr:to>
      <xdr:col>19</xdr:col>
      <xdr:colOff>184150</xdr:colOff>
      <xdr:row>43</xdr:row>
      <xdr:rowOff>105833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90610</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4233</xdr:rowOff>
    </xdr:from>
    <xdr:to>
      <xdr:col>15</xdr:col>
      <xdr:colOff>133350</xdr:colOff>
      <xdr:row>43</xdr:row>
      <xdr:rowOff>105833</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90610</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4233</xdr:rowOff>
    </xdr:from>
    <xdr:to>
      <xdr:col>11</xdr:col>
      <xdr:colOff>82550</xdr:colOff>
      <xdr:row>43</xdr:row>
      <xdr:rowOff>105833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90610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90610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135044</xdr:rowOff>
    </xdr:from>
    <xdr:to>
      <xdr:col>23</xdr:col>
      <xdr:colOff>133350</xdr:colOff>
      <xdr:row>66</xdr:row>
      <xdr:rowOff>138854</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079144"/>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110931</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426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138854</xdr:rowOff>
    </xdr:from>
    <xdr:to>
      <xdr:col>24</xdr:col>
      <xdr:colOff>12700</xdr:colOff>
      <xdr:row>66</xdr:row>
      <xdr:rowOff>138854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454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49971</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82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135044</xdr:rowOff>
    </xdr:from>
    <xdr:to>
      <xdr:col>24</xdr:col>
      <xdr:colOff>12700</xdr:colOff>
      <xdr:row>58</xdr:row>
      <xdr:rowOff>135044</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079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31327</xdr:rowOff>
    </xdr:from>
    <xdr:to>
      <xdr:col>23</xdr:col>
      <xdr:colOff>133350</xdr:colOff>
      <xdr:row>65</xdr:row>
      <xdr:rowOff>101177</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1004127"/>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80027</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70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68580</xdr:rowOff>
    </xdr:from>
    <xdr:to>
      <xdr:col>19</xdr:col>
      <xdr:colOff>133350</xdr:colOff>
      <xdr:row>64</xdr:row>
      <xdr:rowOff>31327</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3225800" y="10698480"/>
          <a:ext cx="889000" cy="305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154517</xdr:rowOff>
    </xdr:from>
    <xdr:to>
      <xdr:col>19</xdr:col>
      <xdr:colOff>184150</xdr:colOff>
      <xdr:row>63</xdr:row>
      <xdr:rowOff>84667</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94844</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55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68580</xdr:rowOff>
    </xdr:from>
    <xdr:to>
      <xdr:col>15</xdr:col>
      <xdr:colOff>82550</xdr:colOff>
      <xdr:row>63</xdr:row>
      <xdr:rowOff>41910</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069848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9737</xdr:rowOff>
    </xdr:from>
    <xdr:to>
      <xdr:col>15</xdr:col>
      <xdr:colOff>133350</xdr:colOff>
      <xdr:row>62</xdr:row>
      <xdr:rowOff>111337</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121514</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40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68580</xdr:rowOff>
    </xdr:from>
    <xdr:to>
      <xdr:col>11</xdr:col>
      <xdr:colOff>31750</xdr:colOff>
      <xdr:row>63</xdr:row>
      <xdr:rowOff>41910</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069848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15240</xdr:rowOff>
    </xdr:from>
    <xdr:to>
      <xdr:col>11</xdr:col>
      <xdr:colOff>82550</xdr:colOff>
      <xdr:row>63</xdr:row>
      <xdr:rowOff>116840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101617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82127</xdr:rowOff>
    </xdr:from>
    <xdr:to>
      <xdr:col>7</xdr:col>
      <xdr:colOff>31750</xdr:colOff>
      <xdr:row>63</xdr:row>
      <xdr:rowOff>12277</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168504</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79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50377</xdr:rowOff>
    </xdr:from>
    <xdr:to>
      <xdr:col>23</xdr:col>
      <xdr:colOff>184150</xdr:colOff>
      <xdr:row>65</xdr:row>
      <xdr:rowOff>151977</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119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22454</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1166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151977</xdr:rowOff>
    </xdr:from>
    <xdr:to>
      <xdr:col>19</xdr:col>
      <xdr:colOff>184150</xdr:colOff>
      <xdr:row>64</xdr:row>
      <xdr:rowOff>82127</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95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66904</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10397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17780</xdr:rowOff>
    </xdr:from>
    <xdr:to>
      <xdr:col>15</xdr:col>
      <xdr:colOff>133350</xdr:colOff>
      <xdr:row>62</xdr:row>
      <xdr:rowOff>119380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104157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73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162560</xdr:rowOff>
    </xdr:from>
    <xdr:to>
      <xdr:col>11</xdr:col>
      <xdr:colOff>82550</xdr:colOff>
      <xdr:row>63</xdr:row>
      <xdr:rowOff>92710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102887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17780</xdr:rowOff>
    </xdr:from>
    <xdr:to>
      <xdr:col>7</xdr:col>
      <xdr:colOff>31750</xdr:colOff>
      <xdr:row>62</xdr:row>
      <xdr:rowOff>119380</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129557</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[171,456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13889</xdr:rowOff>
    </xdr:from>
    <xdr:to>
      <xdr:col>23</xdr:col>
      <xdr:colOff>133350</xdr:colOff>
      <xdr:row>89</xdr:row>
      <xdr:rowOff>77048</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4072789"/>
          <a:ext cx="0" cy="12633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49125</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308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77048</xdr:rowOff>
    </xdr:from>
    <xdr:to>
      <xdr:col>24</xdr:col>
      <xdr:colOff>12700</xdr:colOff>
      <xdr:row>89</xdr:row>
      <xdr:rowOff>77048</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33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100266</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81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13889</xdr:rowOff>
    </xdr:from>
    <xdr:to>
      <xdr:col>24</xdr:col>
      <xdr:colOff>12700</xdr:colOff>
      <xdr:row>82</xdr:row>
      <xdr:rowOff>13889</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407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16895</xdr:rowOff>
    </xdr:from>
    <xdr:to>
      <xdr:col>23</xdr:col>
      <xdr:colOff>133350</xdr:colOff>
      <xdr:row>86</xdr:row>
      <xdr:rowOff>32877</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761595"/>
          <a:ext cx="838200" cy="15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72390</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3027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55863</xdr:rowOff>
    </xdr:from>
    <xdr:to>
      <xdr:col>23</xdr:col>
      <xdr:colOff>184150</xdr:colOff>
      <xdr:row>84</xdr:row>
      <xdr:rowOff>157463</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457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86</xdr:row>
      <xdr:rowOff>16895</xdr:rowOff>
    </xdr:from>
    <xdr:to>
      <xdr:col>19</xdr:col>
      <xdr:colOff>133350</xdr:colOff>
      <xdr:row>86</xdr:row>
      <xdr:rowOff>34905</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flipV="1">
          <a:off x="3225800" y="14761595"/>
          <a:ext cx="889000" cy="18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20851</xdr:rowOff>
    </xdr:from>
    <xdr:to>
      <xdr:col>19</xdr:col>
      <xdr:colOff>184150</xdr:colOff>
      <xdr:row>84</xdr:row>
      <xdr:rowOff>122451</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42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132628</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191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86</xdr:row>
      <xdr:rowOff>1927</xdr:rowOff>
    </xdr:from>
    <xdr:to>
      <xdr:col>15</xdr:col>
      <xdr:colOff>82550</xdr:colOff>
      <xdr:row>86</xdr:row>
      <xdr:rowOff>34905</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746627"/>
          <a:ext cx="889000" cy="32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112545</xdr:rowOff>
    </xdr:from>
    <xdr:to>
      <xdr:col>15</xdr:col>
      <xdr:colOff>133350</xdr:colOff>
      <xdr:row>85</xdr:row>
      <xdr:rowOff>42695</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51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52872</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283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88488</xdr:rowOff>
    </xdr:from>
    <xdr:to>
      <xdr:col>11</xdr:col>
      <xdr:colOff>31750</xdr:colOff>
      <xdr:row>86</xdr:row>
      <xdr:rowOff>1927</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661738"/>
          <a:ext cx="889000" cy="84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93103</xdr:rowOff>
    </xdr:from>
    <xdr:to>
      <xdr:col>11</xdr:col>
      <xdr:colOff>82550</xdr:colOff>
      <xdr:row>84</xdr:row>
      <xdr:rowOff>23253</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32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33430</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092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85181</xdr:rowOff>
    </xdr:from>
    <xdr:to>
      <xdr:col>7</xdr:col>
      <xdr:colOff>31750</xdr:colOff>
      <xdr:row>84</xdr:row>
      <xdr:rowOff>15331</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31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25508</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084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153527</xdr:rowOff>
    </xdr:from>
    <xdr:to>
      <xdr:col>23</xdr:col>
      <xdr:colOff>184150</xdr:colOff>
      <xdr:row>86</xdr:row>
      <xdr:rowOff>83677</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726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125604</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698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137545</xdr:rowOff>
    </xdr:from>
    <xdr:to>
      <xdr:col>19</xdr:col>
      <xdr:colOff>184150</xdr:colOff>
      <xdr:row>86</xdr:row>
      <xdr:rowOff>67695</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71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52472</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4797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155555</xdr:rowOff>
    </xdr:from>
    <xdr:to>
      <xdr:col>15</xdr:col>
      <xdr:colOff>133350</xdr:colOff>
      <xdr:row>86</xdr:row>
      <xdr:rowOff>85705</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728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70482</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4815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122577</xdr:rowOff>
    </xdr:from>
    <xdr:to>
      <xdr:col>11</xdr:col>
      <xdr:colOff>82550</xdr:colOff>
      <xdr:row>86</xdr:row>
      <xdr:rowOff>52727</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695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37504</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478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37688</xdr:rowOff>
    </xdr:from>
    <xdr:to>
      <xdr:col>7</xdr:col>
      <xdr:colOff>31750</xdr:colOff>
      <xdr:row>85</xdr:row>
      <xdr:rowOff>139288</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610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124065</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4697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135466</xdr:rowOff>
    </xdr:from>
    <xdr:to>
      <xdr:col>81</xdr:col>
      <xdr:colOff>44450</xdr:colOff>
      <xdr:row>88</xdr:row>
      <xdr:rowOff>67028</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680016"/>
          <a:ext cx="0" cy="14746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39105</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12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67028</xdr:rowOff>
    </xdr:from>
    <xdr:to>
      <xdr:col>81</xdr:col>
      <xdr:colOff>133350</xdr:colOff>
      <xdr:row>88</xdr:row>
      <xdr:rowOff>67028</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15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50393</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42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135466</xdr:rowOff>
    </xdr:from>
    <xdr:to>
      <xdr:col>81</xdr:col>
      <xdr:colOff>133350</xdr:colOff>
      <xdr:row>79</xdr:row>
      <xdr:rowOff>135466</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68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98778</xdr:rowOff>
    </xdr:from>
    <xdr:to>
      <xdr:col>81</xdr:col>
      <xdr:colOff>44450</xdr:colOff>
      <xdr:row>85</xdr:row>
      <xdr:rowOff>98778</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6720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34872</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265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18345</xdr:rowOff>
    </xdr:from>
    <xdr:to>
      <xdr:col>81</xdr:col>
      <xdr:colOff>95250</xdr:colOff>
      <xdr:row>84</xdr:row>
      <xdr:rowOff>119945</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42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98778</xdr:rowOff>
    </xdr:from>
    <xdr:to>
      <xdr:col>77</xdr:col>
      <xdr:colOff>44450</xdr:colOff>
      <xdr:row>85</xdr:row>
      <xdr:rowOff>125589</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4672028"/>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31750</xdr:rowOff>
    </xdr:from>
    <xdr:to>
      <xdr:col>77</xdr:col>
      <xdr:colOff>95250</xdr:colOff>
      <xdr:row>84</xdr:row>
      <xdr:rowOff>133350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143527</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20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125589</xdr:rowOff>
    </xdr:from>
    <xdr:to>
      <xdr:col>72</xdr:col>
      <xdr:colOff>203200</xdr:colOff>
      <xdr:row>85</xdr:row>
      <xdr:rowOff>165805</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4401800" y="14698839"/>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58561</xdr:rowOff>
    </xdr:from>
    <xdr:to>
      <xdr:col>73</xdr:col>
      <xdr:colOff>44450</xdr:colOff>
      <xdr:row>84</xdr:row>
      <xdr:rowOff>160161</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460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170338</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22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98778</xdr:rowOff>
    </xdr:from>
    <xdr:to>
      <xdr:col>68</xdr:col>
      <xdr:colOff>152400</xdr:colOff>
      <xdr:row>85</xdr:row>
      <xdr:rowOff>165805</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4672028"/>
          <a:ext cx="8890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31750</xdr:rowOff>
    </xdr:from>
    <xdr:to>
      <xdr:col>68</xdr:col>
      <xdr:colOff>203200</xdr:colOff>
      <xdr:row>84</xdr:row>
      <xdr:rowOff>133350</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143527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31750</xdr:rowOff>
    </xdr:from>
    <xdr:to>
      <xdr:col>64</xdr:col>
      <xdr:colOff>152400</xdr:colOff>
      <xdr:row>84</xdr:row>
      <xdr:rowOff>133350</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143527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47978</xdr:rowOff>
    </xdr:from>
    <xdr:to>
      <xdr:col>81</xdr:col>
      <xdr:colOff>95250</xdr:colOff>
      <xdr:row>85</xdr:row>
      <xdr:rowOff>149578</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62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20055</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59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47978</xdr:rowOff>
    </xdr:from>
    <xdr:to>
      <xdr:col>77</xdr:col>
      <xdr:colOff>95250</xdr:colOff>
      <xdr:row>85</xdr:row>
      <xdr:rowOff>149578</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62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134355</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707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74789</xdr:rowOff>
    </xdr:from>
    <xdr:to>
      <xdr:col>73</xdr:col>
      <xdr:colOff>44450</xdr:colOff>
      <xdr:row>86</xdr:row>
      <xdr:rowOff>4939</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64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161166</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734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115005</xdr:rowOff>
    </xdr:from>
    <xdr:to>
      <xdr:col>68</xdr:col>
      <xdr:colOff>203200</xdr:colOff>
      <xdr:row>86</xdr:row>
      <xdr:rowOff>45155</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68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29932</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774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47978</xdr:rowOff>
    </xdr:from>
    <xdr:to>
      <xdr:col>64</xdr:col>
      <xdr:colOff>152400</xdr:colOff>
      <xdr:row>85</xdr:row>
      <xdr:rowOff>149578</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62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134355</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70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170664</xdr:rowOff>
    </xdr:from>
    <xdr:to>
      <xdr:col>81</xdr:col>
      <xdr:colOff>44450</xdr:colOff>
      <xdr:row>66</xdr:row>
      <xdr:rowOff>125064</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114764"/>
          <a:ext cx="0" cy="13260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97141</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412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125064</xdr:rowOff>
    </xdr:from>
    <xdr:to>
      <xdr:col>81</xdr:col>
      <xdr:colOff>133350</xdr:colOff>
      <xdr:row>66</xdr:row>
      <xdr:rowOff>125064</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440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85591</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85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170664</xdr:rowOff>
    </xdr:from>
    <xdr:to>
      <xdr:col>81</xdr:col>
      <xdr:colOff>133350</xdr:colOff>
      <xdr:row>58</xdr:row>
      <xdr:rowOff>170664</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114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147865</xdr:rowOff>
    </xdr:from>
    <xdr:to>
      <xdr:col>81</xdr:col>
      <xdr:colOff>44450</xdr:colOff>
      <xdr:row>62</xdr:row>
      <xdr:rowOff>165100</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777765"/>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49486</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3364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32959</xdr:rowOff>
    </xdr:from>
    <xdr:to>
      <xdr:col>81</xdr:col>
      <xdr:colOff>95250</xdr:colOff>
      <xdr:row>61</xdr:row>
      <xdr:rowOff>134559</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49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116840</xdr:rowOff>
    </xdr:from>
    <xdr:to>
      <xdr:col>77</xdr:col>
      <xdr:colOff>44450</xdr:colOff>
      <xdr:row>62</xdr:row>
      <xdr:rowOff>147865</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746740"/>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22618</xdr:rowOff>
    </xdr:from>
    <xdr:to>
      <xdr:col>77</xdr:col>
      <xdr:colOff>95250</xdr:colOff>
      <xdr:row>61</xdr:row>
      <xdr:rowOff>124218</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134395</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249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92710</xdr:rowOff>
    </xdr:from>
    <xdr:to>
      <xdr:col>72</xdr:col>
      <xdr:colOff>203200</xdr:colOff>
      <xdr:row>62</xdr:row>
      <xdr:rowOff>116840</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72261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165342</xdr:rowOff>
    </xdr:from>
    <xdr:to>
      <xdr:col>73</xdr:col>
      <xdr:colOff>44450</xdr:colOff>
      <xdr:row>61</xdr:row>
      <xdr:rowOff>95492</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105669</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221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92710</xdr:rowOff>
    </xdr:from>
    <xdr:to>
      <xdr:col>68</xdr:col>
      <xdr:colOff>152400</xdr:colOff>
      <xdr:row>62</xdr:row>
      <xdr:rowOff>98455</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flipV="1">
          <a:off x="13512800" y="10722610"/>
          <a:ext cx="8890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69971</xdr:rowOff>
    </xdr:from>
    <xdr:to>
      <xdr:col>68</xdr:col>
      <xdr:colOff>203200</xdr:colOff>
      <xdr:row>61</xdr:row>
      <xdr:rowOff>121</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10298</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125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74567</xdr:rowOff>
    </xdr:from>
    <xdr:to>
      <xdr:col>64</xdr:col>
      <xdr:colOff>152400</xdr:colOff>
      <xdr:row>61</xdr:row>
      <xdr:rowOff>4717</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14894</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130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114300</xdr:rowOff>
    </xdr:from>
    <xdr:to>
      <xdr:col>81</xdr:col>
      <xdr:colOff>95250</xdr:colOff>
      <xdr:row>63</xdr:row>
      <xdr:rowOff>44450</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86377</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71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97065</xdr:rowOff>
    </xdr:from>
    <xdr:to>
      <xdr:col>77</xdr:col>
      <xdr:colOff>95250</xdr:colOff>
      <xdr:row>63</xdr:row>
      <xdr:rowOff>27215</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72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11992</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8133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66040</xdr:rowOff>
    </xdr:from>
    <xdr:to>
      <xdr:col>73</xdr:col>
      <xdr:colOff>44450</xdr:colOff>
      <xdr:row>62</xdr:row>
      <xdr:rowOff>167640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152417</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41910</xdr:rowOff>
    </xdr:from>
    <xdr:to>
      <xdr:col>68</xdr:col>
      <xdr:colOff>203200</xdr:colOff>
      <xdr:row>62</xdr:row>
      <xdr:rowOff>143510</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128287</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75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47655</xdr:rowOff>
    </xdr:from>
    <xdr:to>
      <xdr:col>64</xdr:col>
      <xdr:colOff>152400</xdr:colOff>
      <xdr:row>62</xdr:row>
      <xdr:rowOff>149255</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67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134032</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763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id="{00000000-0008-0000-0300-000078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59944</xdr:rowOff>
    </xdr:from>
    <xdr:to>
      <xdr:col>81</xdr:col>
      <xdr:colOff>44450</xdr:colOff>
      <xdr:row>45</xdr:row>
      <xdr:rowOff>22606</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7018000" y="6232144"/>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166133</xdr:rowOff>
    </xdr:from>
    <xdr:ext cx="762000" cy="259045"/>
    <xdr:sp macro="" textlink="">
      <xdr:nvSpPr>
        <xdr:cNvPr id="378" name="公債費負担の状況最小値テキスト">
          <a:extLst>
            <a:ext uri="{FF2B5EF4-FFF2-40B4-BE49-F238E27FC236}">
              <a16:creationId xmlns:a16="http://schemas.microsoft.com/office/drawing/2014/main" id="{00000000-0008-0000-0300-00007A010000}"/>
            </a:ext>
          </a:extLst>
        </xdr:cNvPr>
        <xdr:cNvSpPr txBox="1"/>
      </xdr:nvSpPr>
      <xdr:spPr>
        <a:xfrm>
          <a:off x="17106900" y="770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22606</xdr:rowOff>
    </xdr:from>
    <xdr:to>
      <xdr:col>81</xdr:col>
      <xdr:colOff>133350</xdr:colOff>
      <xdr:row>45</xdr:row>
      <xdr:rowOff>22606</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773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146321</xdr:rowOff>
    </xdr:from>
    <xdr:ext cx="762000" cy="259045"/>
    <xdr:sp macro="" textlink="">
      <xdr:nvSpPr>
        <xdr:cNvPr id="380" name="公債費負担の状況最大値テキスト">
          <a:extLst>
            <a:ext uri="{FF2B5EF4-FFF2-40B4-BE49-F238E27FC236}">
              <a16:creationId xmlns:a16="http://schemas.microsoft.com/office/drawing/2014/main" id="{00000000-0008-0000-0300-00007C010000}"/>
            </a:ext>
          </a:extLst>
        </xdr:cNvPr>
        <xdr:cNvSpPr txBox="1"/>
      </xdr:nvSpPr>
      <xdr:spPr>
        <a:xfrm>
          <a:off x="17106900" y="597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59944</xdr:rowOff>
    </xdr:from>
    <xdr:to>
      <xdr:col>81</xdr:col>
      <xdr:colOff>133350</xdr:colOff>
      <xdr:row>36</xdr:row>
      <xdr:rowOff>59944</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623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165608</xdr:rowOff>
    </xdr:from>
    <xdr:to>
      <xdr:col>81</xdr:col>
      <xdr:colOff>44450</xdr:colOff>
      <xdr:row>41</xdr:row>
      <xdr:rowOff>23114</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6179800" y="7023608"/>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96537</xdr:rowOff>
    </xdr:from>
    <xdr:ext cx="762000" cy="259045"/>
    <xdr:sp macro="" textlink="">
      <xdr:nvSpPr>
        <xdr:cNvPr id="383" name="公債費負担の状況平均値テキスト">
          <a:extLst>
            <a:ext uri="{FF2B5EF4-FFF2-40B4-BE49-F238E27FC236}">
              <a16:creationId xmlns:a16="http://schemas.microsoft.com/office/drawing/2014/main" id="{00000000-0008-0000-0300-00007F010000}"/>
            </a:ext>
          </a:extLst>
        </xdr:cNvPr>
        <xdr:cNvSpPr txBox="1"/>
      </xdr:nvSpPr>
      <xdr:spPr>
        <a:xfrm>
          <a:off x="17106900" y="6954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124460</xdr:rowOff>
    </xdr:from>
    <xdr:to>
      <xdr:col>81</xdr:col>
      <xdr:colOff>95250</xdr:colOff>
      <xdr:row>41</xdr:row>
      <xdr:rowOff>54610</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9672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23114</xdr:rowOff>
    </xdr:from>
    <xdr:to>
      <xdr:col>77</xdr:col>
      <xdr:colOff>44450</xdr:colOff>
      <xdr:row>41</xdr:row>
      <xdr:rowOff>119634</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5290800" y="7052564"/>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143764</xdr:rowOff>
    </xdr:from>
    <xdr:to>
      <xdr:col>77</xdr:col>
      <xdr:colOff>95250</xdr:colOff>
      <xdr:row>41</xdr:row>
      <xdr:rowOff>73914</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129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84091</xdr:rowOff>
    </xdr:from>
    <xdr:ext cx="7366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798800" y="6770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119634</xdr:rowOff>
    </xdr:from>
    <xdr:to>
      <xdr:col>72</xdr:col>
      <xdr:colOff>203200</xdr:colOff>
      <xdr:row>42</xdr:row>
      <xdr:rowOff>83312</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4401800" y="7149084"/>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161307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909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83312</xdr:rowOff>
    </xdr:from>
    <xdr:to>
      <xdr:col>68</xdr:col>
      <xdr:colOff>152400</xdr:colOff>
      <xdr:row>42</xdr:row>
      <xdr:rowOff>160528</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3512800" y="7284212"/>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30226</xdr:rowOff>
    </xdr:from>
    <xdr:to>
      <xdr:col>68</xdr:col>
      <xdr:colOff>203200</xdr:colOff>
      <xdr:row>41</xdr:row>
      <xdr:rowOff>131826</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4351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142003</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020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107442</xdr:rowOff>
    </xdr:from>
    <xdr:to>
      <xdr:col>64</xdr:col>
      <xdr:colOff>152400</xdr:colOff>
      <xdr:row>42</xdr:row>
      <xdr:rowOff>37592</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3462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47769</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131800" y="690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114808</xdr:rowOff>
    </xdr:from>
    <xdr:to>
      <xdr:col>81</xdr:col>
      <xdr:colOff>95250</xdr:colOff>
      <xdr:row>41</xdr:row>
      <xdr:rowOff>44958</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967200" y="697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131335</xdr:rowOff>
    </xdr:from>
    <xdr:ext cx="762000" cy="259045"/>
    <xdr:sp macro="" textlink="">
      <xdr:nvSpPr>
        <xdr:cNvPr id="402" name="公債費負担の状況該当値テキスト">
          <a:extLst>
            <a:ext uri="{FF2B5EF4-FFF2-40B4-BE49-F238E27FC236}">
              <a16:creationId xmlns:a16="http://schemas.microsoft.com/office/drawing/2014/main" id="{00000000-0008-0000-0300-000092010000}"/>
            </a:ext>
          </a:extLst>
        </xdr:cNvPr>
        <xdr:cNvSpPr txBox="1"/>
      </xdr:nvSpPr>
      <xdr:spPr>
        <a:xfrm>
          <a:off x="17106900" y="681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143764</xdr:rowOff>
    </xdr:from>
    <xdr:to>
      <xdr:col>77</xdr:col>
      <xdr:colOff>95250</xdr:colOff>
      <xdr:row>41</xdr:row>
      <xdr:rowOff>73914</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129000" y="700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58691</xdr:rowOff>
    </xdr:from>
    <xdr:ext cx="7366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798800" y="7088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68834</xdr:rowOff>
    </xdr:from>
    <xdr:to>
      <xdr:col>73</xdr:col>
      <xdr:colOff>44450</xdr:colOff>
      <xdr:row>41</xdr:row>
      <xdr:rowOff>170434</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5240000" y="709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155211</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909800" y="718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32512</xdr:rowOff>
    </xdr:from>
    <xdr:to>
      <xdr:col>68</xdr:col>
      <xdr:colOff>203200</xdr:colOff>
      <xdr:row>42</xdr:row>
      <xdr:rowOff>134112</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4351000" y="723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118889</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020800" y="731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109728</xdr:rowOff>
    </xdr:from>
    <xdr:to>
      <xdr:col>64</xdr:col>
      <xdr:colOff>152400</xdr:colOff>
      <xdr:row>43</xdr:row>
      <xdr:rowOff>39878</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3462000" y="731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24655</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131800" y="739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87715</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7018000" y="2370667"/>
          <a:ext cx="0" cy="13174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59792</xdr:rowOff>
    </xdr:from>
    <xdr:ext cx="762000" cy="259045"/>
    <xdr:sp macro="" textlink="">
      <xdr:nvSpPr>
        <xdr:cNvPr id="440" name="将来負担の状況最小値テキスト">
          <a:extLst>
            <a:ext uri="{FF2B5EF4-FFF2-40B4-BE49-F238E27FC236}">
              <a16:creationId xmlns:a16="http://schemas.microsoft.com/office/drawing/2014/main" id="{00000000-0008-0000-0300-0000B8010000}"/>
            </a:ext>
          </a:extLst>
        </xdr:cNvPr>
        <xdr:cNvSpPr txBox="1"/>
      </xdr:nvSpPr>
      <xdr:spPr>
        <a:xfrm>
          <a:off x="17106900" y="3660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87715</xdr:rowOff>
    </xdr:from>
    <xdr:to>
      <xdr:col>81</xdr:col>
      <xdr:colOff>133350</xdr:colOff>
      <xdr:row>21</xdr:row>
      <xdr:rowOff>87715</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3688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a:extLst>
            <a:ext uri="{FF2B5EF4-FFF2-40B4-BE49-F238E27FC236}">
              <a16:creationId xmlns:a16="http://schemas.microsoft.com/office/drawing/2014/main" id="{00000000-0008-0000-0300-0000BA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14605</xdr:rowOff>
    </xdr:from>
    <xdr:to>
      <xdr:col>81</xdr:col>
      <xdr:colOff>44450</xdr:colOff>
      <xdr:row>14</xdr:row>
      <xdr:rowOff>49996</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6179800" y="2414905"/>
          <a:ext cx="838200" cy="35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134552</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5348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162475</xdr:rowOff>
    </xdr:from>
    <xdr:to>
      <xdr:col>81</xdr:col>
      <xdr:colOff>95250</xdr:colOff>
      <xdr:row>15</xdr:row>
      <xdr:rowOff>92625</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56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49996</xdr:rowOff>
    </xdr:from>
    <xdr:to>
      <xdr:col>77</xdr:col>
      <xdr:colOff>44450</xdr:colOff>
      <xdr:row>14</xdr:row>
      <xdr:rowOff>132038</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5290800" y="2450296"/>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9525</xdr:rowOff>
    </xdr:from>
    <xdr:to>
      <xdr:col>77</xdr:col>
      <xdr:colOff>95250</xdr:colOff>
      <xdr:row>15</xdr:row>
      <xdr:rowOff>111125</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129000" y="258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95902</xdr:rowOff>
    </xdr:from>
    <xdr:ext cx="7366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798800" y="2667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132038</xdr:rowOff>
    </xdr:from>
    <xdr:to>
      <xdr:col>72</xdr:col>
      <xdr:colOff>203200</xdr:colOff>
      <xdr:row>15</xdr:row>
      <xdr:rowOff>6435</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4401800" y="2532338"/>
          <a:ext cx="889000" cy="4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61807</xdr:rowOff>
    </xdr:from>
    <xdr:to>
      <xdr:col>73</xdr:col>
      <xdr:colOff>44450</xdr:colOff>
      <xdr:row>15</xdr:row>
      <xdr:rowOff>163407</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52400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148184</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909800" y="271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6435</xdr:rowOff>
    </xdr:from>
    <xdr:to>
      <xdr:col>68</xdr:col>
      <xdr:colOff>152400</xdr:colOff>
      <xdr:row>15</xdr:row>
      <xdr:rowOff>118237</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flipV="1">
          <a:off x="13512800" y="2578185"/>
          <a:ext cx="889000" cy="111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117306</xdr:rowOff>
    </xdr:from>
    <xdr:to>
      <xdr:col>68</xdr:col>
      <xdr:colOff>203200</xdr:colOff>
      <xdr:row>16</xdr:row>
      <xdr:rowOff>47456</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4351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32233</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020800" y="2775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152696</xdr:rowOff>
    </xdr:from>
    <xdr:to>
      <xdr:col>64</xdr:col>
      <xdr:colOff>152400</xdr:colOff>
      <xdr:row>16</xdr:row>
      <xdr:rowOff>82846</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3462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67623</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131800" y="2810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135255</xdr:rowOff>
    </xdr:from>
    <xdr:to>
      <xdr:col>81</xdr:col>
      <xdr:colOff>95250</xdr:colOff>
      <xdr:row>14</xdr:row>
      <xdr:rowOff>65405</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967200" y="236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56532</xdr:rowOff>
    </xdr:from>
    <xdr:ext cx="762000" cy="259045"/>
    <xdr:sp macro="" textlink="">
      <xdr:nvSpPr>
        <xdr:cNvPr id="464" name="将来負担の状況該当値テキスト">
          <a:extLst>
            <a:ext uri="{FF2B5EF4-FFF2-40B4-BE49-F238E27FC236}">
              <a16:creationId xmlns:a16="http://schemas.microsoft.com/office/drawing/2014/main" id="{00000000-0008-0000-0300-0000D0010000}"/>
            </a:ext>
          </a:extLst>
        </xdr:cNvPr>
        <xdr:cNvSpPr txBox="1"/>
      </xdr:nvSpPr>
      <xdr:spPr>
        <a:xfrm>
          <a:off x="17106900" y="228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170646</xdr:rowOff>
    </xdr:from>
    <xdr:to>
      <xdr:col>77</xdr:col>
      <xdr:colOff>95250</xdr:colOff>
      <xdr:row>14</xdr:row>
      <xdr:rowOff>100796</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6129000" y="239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110973</xdr:rowOff>
    </xdr:from>
    <xdr:ext cx="7366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798800" y="2168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81238</xdr:rowOff>
    </xdr:from>
    <xdr:to>
      <xdr:col>73</xdr:col>
      <xdr:colOff>44450</xdr:colOff>
      <xdr:row>15</xdr:row>
      <xdr:rowOff>11388</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5240000" y="2481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21565</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909800" y="225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127085</xdr:rowOff>
    </xdr:from>
    <xdr:to>
      <xdr:col>68</xdr:col>
      <xdr:colOff>203200</xdr:colOff>
      <xdr:row>15</xdr:row>
      <xdr:rowOff>57235</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4351000" y="252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67412</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4020800" y="2296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67437</xdr:rowOff>
    </xdr:from>
    <xdr:to>
      <xdr:col>64</xdr:col>
      <xdr:colOff>152400</xdr:colOff>
      <xdr:row>15</xdr:row>
      <xdr:rowOff>169037</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3462000" y="2639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7764</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3131800" y="2408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和歌山県田辺市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75,414
75,161
1,026.91
42,398,939
41,054,092
1,218,018
23,531,849
49,696,482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40</xdr:row>
      <xdr:rowOff>119380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1246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91457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4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119380</xdr:rowOff>
    </xdr:from>
    <xdr:to>
      <xdr:col>24</xdr:col>
      <xdr:colOff>114300</xdr:colOff>
      <xdr:row>40</xdr:row>
      <xdr:rowOff>119380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7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130810</xdr:rowOff>
    </xdr:from>
    <xdr:to>
      <xdr:col>24</xdr:col>
      <xdr:colOff>25400</xdr:colOff>
      <xdr:row>38</xdr:row>
      <xdr:rowOff>5080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4744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69867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70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53340</xdr:rowOff>
    </xdr:from>
    <xdr:to>
      <xdr:col>24</xdr:col>
      <xdr:colOff>76200</xdr:colOff>
      <xdr:row>36</xdr:row>
      <xdr:rowOff>154940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31750</xdr:rowOff>
    </xdr:from>
    <xdr:to>
      <xdr:col>19</xdr:col>
      <xdr:colOff>187325</xdr:colOff>
      <xdr:row>37</xdr:row>
      <xdr:rowOff>130810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3754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60960</xdr:rowOff>
    </xdr:from>
    <xdr:to>
      <xdr:col>20</xdr:col>
      <xdr:colOff>38100</xdr:colOff>
      <xdr:row>36</xdr:row>
      <xdr:rowOff>162560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1287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02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31750</xdr:rowOff>
    </xdr:from>
    <xdr:to>
      <xdr:col>15</xdr:col>
      <xdr:colOff>98425</xdr:colOff>
      <xdr:row>37</xdr:row>
      <xdr:rowOff>77470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3754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60960</xdr:rowOff>
    </xdr:from>
    <xdr:to>
      <xdr:col>15</xdr:col>
      <xdr:colOff>149225</xdr:colOff>
      <xdr:row>36</xdr:row>
      <xdr:rowOff>162560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1287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142240</xdr:rowOff>
    </xdr:from>
    <xdr:to>
      <xdr:col>11</xdr:col>
      <xdr:colOff>9525</xdr:colOff>
      <xdr:row>37</xdr:row>
      <xdr:rowOff>77470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31444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69867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36847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125730</xdr:rowOff>
    </xdr:from>
    <xdr:to>
      <xdr:col>24</xdr:col>
      <xdr:colOff>76200</xdr:colOff>
      <xdr:row>38</xdr:row>
      <xdr:rowOff>55880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97807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80010</xdr:rowOff>
    </xdr:from>
    <xdr:to>
      <xdr:col>20</xdr:col>
      <xdr:colOff>38100</xdr:colOff>
      <xdr:row>38</xdr:row>
      <xdr:rowOff>10160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166387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51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152400</xdr:rowOff>
    </xdr:from>
    <xdr:to>
      <xdr:col>15</xdr:col>
      <xdr:colOff>149225</xdr:colOff>
      <xdr:row>37</xdr:row>
      <xdr:rowOff>82550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67327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26670</xdr:rowOff>
    </xdr:from>
    <xdr:to>
      <xdr:col>11</xdr:col>
      <xdr:colOff>60325</xdr:colOff>
      <xdr:row>37</xdr:row>
      <xdr:rowOff>128270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113047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91440</xdr:rowOff>
    </xdr:from>
    <xdr:to>
      <xdr:col>6</xdr:col>
      <xdr:colOff>171450</xdr:colOff>
      <xdr:row>37</xdr:row>
      <xdr:rowOff>21590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31767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66040</xdr:rowOff>
    </xdr:from>
    <xdr:to>
      <xdr:col>82</xdr:col>
      <xdr:colOff>107950</xdr:colOff>
      <xdr:row>21</xdr:row>
      <xdr:rowOff>161290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46634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152417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209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66040</xdr:rowOff>
    </xdr:from>
    <xdr:to>
      <xdr:col>82</xdr:col>
      <xdr:colOff>196850</xdr:colOff>
      <xdr:row>14</xdr:row>
      <xdr:rowOff>66040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466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43180</xdr:rowOff>
    </xdr:from>
    <xdr:to>
      <xdr:col>82</xdr:col>
      <xdr:colOff>107950</xdr:colOff>
      <xdr:row>16</xdr:row>
      <xdr:rowOff>81280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7863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101617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44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129540</xdr:rowOff>
    </xdr:from>
    <xdr:to>
      <xdr:col>82</xdr:col>
      <xdr:colOff>158750</xdr:colOff>
      <xdr:row>17</xdr:row>
      <xdr:rowOff>59690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35560</xdr:rowOff>
    </xdr:from>
    <xdr:to>
      <xdr:col>78</xdr:col>
      <xdr:colOff>69850</xdr:colOff>
      <xdr:row>16</xdr:row>
      <xdr:rowOff>43180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7787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106680</xdr:rowOff>
    </xdr:from>
    <xdr:to>
      <xdr:col>78</xdr:col>
      <xdr:colOff>120650</xdr:colOff>
      <xdr:row>17</xdr:row>
      <xdr:rowOff>36830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21607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93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35560</xdr:rowOff>
    </xdr:from>
    <xdr:to>
      <xdr:col>73</xdr:col>
      <xdr:colOff>180975</xdr:colOff>
      <xdr:row>16</xdr:row>
      <xdr:rowOff>43180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27787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76200</xdr:rowOff>
    </xdr:from>
    <xdr:to>
      <xdr:col>74</xdr:col>
      <xdr:colOff>31750</xdr:colOff>
      <xdr:row>17</xdr:row>
      <xdr:rowOff>6350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162577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153670</xdr:rowOff>
    </xdr:from>
    <xdr:to>
      <xdr:col>69</xdr:col>
      <xdr:colOff>92075</xdr:colOff>
      <xdr:row>16</xdr:row>
      <xdr:rowOff>43180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7254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74947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21607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30480</xdr:rowOff>
    </xdr:from>
    <xdr:to>
      <xdr:col>82</xdr:col>
      <xdr:colOff>158750</xdr:colOff>
      <xdr:row>16</xdr:row>
      <xdr:rowOff>132080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47007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163830</xdr:rowOff>
    </xdr:from>
    <xdr:to>
      <xdr:col>78</xdr:col>
      <xdr:colOff>120650</xdr:colOff>
      <xdr:row>16</xdr:row>
      <xdr:rowOff>93980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104157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504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156210</xdr:rowOff>
    </xdr:from>
    <xdr:to>
      <xdr:col>74</xdr:col>
      <xdr:colOff>31750</xdr:colOff>
      <xdr:row>16</xdr:row>
      <xdr:rowOff>86360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96537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49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163830</xdr:rowOff>
    </xdr:from>
    <xdr:to>
      <xdr:col>69</xdr:col>
      <xdr:colOff>142875</xdr:colOff>
      <xdr:row>16</xdr:row>
      <xdr:rowOff>93980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104157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102870</xdr:rowOff>
    </xdr:from>
    <xdr:to>
      <xdr:col>65</xdr:col>
      <xdr:colOff>53975</xdr:colOff>
      <xdr:row>16</xdr:row>
      <xdr:rowOff>33020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6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43197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44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39370</xdr:rowOff>
    </xdr:from>
    <xdr:to>
      <xdr:col>24</xdr:col>
      <xdr:colOff>25400</xdr:colOff>
      <xdr:row>60</xdr:row>
      <xdr:rowOff>142240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2622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114317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4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142240</xdr:rowOff>
    </xdr:from>
    <xdr:to>
      <xdr:col>24</xdr:col>
      <xdr:colOff>114300</xdr:colOff>
      <xdr:row>60</xdr:row>
      <xdr:rowOff>142240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4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125747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6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39370</xdr:rowOff>
    </xdr:from>
    <xdr:to>
      <xdr:col>24</xdr:col>
      <xdr:colOff>114300</xdr:colOff>
      <xdr:row>53</xdr:row>
      <xdr:rowOff>39370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2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85090</xdr:rowOff>
    </xdr:from>
    <xdr:to>
      <xdr:col>24</xdr:col>
      <xdr:colOff>25400</xdr:colOff>
      <xdr:row>55</xdr:row>
      <xdr:rowOff>138430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51484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35577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293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39370</xdr:rowOff>
    </xdr:from>
    <xdr:to>
      <xdr:col>19</xdr:col>
      <xdr:colOff>187325</xdr:colOff>
      <xdr:row>55</xdr:row>
      <xdr:rowOff>85090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4691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160020</xdr:rowOff>
    </xdr:from>
    <xdr:to>
      <xdr:col>20</xdr:col>
      <xdr:colOff>38100</xdr:colOff>
      <xdr:row>55</xdr:row>
      <xdr:rowOff>90170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100347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18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24130</xdr:rowOff>
    </xdr:from>
    <xdr:to>
      <xdr:col>15</xdr:col>
      <xdr:colOff>98425</xdr:colOff>
      <xdr:row>55</xdr:row>
      <xdr:rowOff>39370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4538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129540</xdr:rowOff>
    </xdr:from>
    <xdr:to>
      <xdr:col>15</xdr:col>
      <xdr:colOff>149225</xdr:colOff>
      <xdr:row>55</xdr:row>
      <xdr:rowOff>59690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69867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24130</xdr:rowOff>
    </xdr:from>
    <xdr:to>
      <xdr:col>11</xdr:col>
      <xdr:colOff>9525</xdr:colOff>
      <xdr:row>55</xdr:row>
      <xdr:rowOff>24130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4538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160020</xdr:rowOff>
    </xdr:from>
    <xdr:to>
      <xdr:col>11</xdr:col>
      <xdr:colOff>60325</xdr:colOff>
      <xdr:row>55</xdr:row>
      <xdr:rowOff>90170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74947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129540</xdr:rowOff>
    </xdr:from>
    <xdr:to>
      <xdr:col>6</xdr:col>
      <xdr:colOff>171450</xdr:colOff>
      <xdr:row>55</xdr:row>
      <xdr:rowOff>59690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69867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87630</xdr:rowOff>
    </xdr:from>
    <xdr:to>
      <xdr:col>24</xdr:col>
      <xdr:colOff>76200</xdr:colOff>
      <xdr:row>56</xdr:row>
      <xdr:rowOff>17780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59707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48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34290</xdr:rowOff>
    </xdr:from>
    <xdr:to>
      <xdr:col>20</xdr:col>
      <xdr:colOff>38100</xdr:colOff>
      <xdr:row>55</xdr:row>
      <xdr:rowOff>135890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120667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550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160020</xdr:rowOff>
    </xdr:from>
    <xdr:to>
      <xdr:col>15</xdr:col>
      <xdr:colOff>149225</xdr:colOff>
      <xdr:row>55</xdr:row>
      <xdr:rowOff>90170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74947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144780</xdr:rowOff>
    </xdr:from>
    <xdr:to>
      <xdr:col>11</xdr:col>
      <xdr:colOff>60325</xdr:colOff>
      <xdr:row>55</xdr:row>
      <xdr:rowOff>74930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85107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17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144780</xdr:rowOff>
    </xdr:from>
    <xdr:to>
      <xdr:col>6</xdr:col>
      <xdr:colOff>171450</xdr:colOff>
      <xdr:row>55</xdr:row>
      <xdr:rowOff>74930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59707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48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60</xdr:row>
      <xdr:rowOff>130266</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89357"/>
          <a:ext cx="0" cy="1227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102343</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130266</xdr:rowOff>
    </xdr:from>
    <xdr:to>
      <xdr:col>82</xdr:col>
      <xdr:colOff>196850</xdr:colOff>
      <xdr:row>60</xdr:row>
      <xdr:rowOff>130266</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17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164556</xdr:rowOff>
    </xdr:from>
    <xdr:to>
      <xdr:col>82</xdr:col>
      <xdr:colOff>107950</xdr:colOff>
      <xdr:row>56</xdr:row>
      <xdr:rowOff>51888</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594306"/>
          <a:ext cx="8382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18886</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620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46809</xdr:rowOff>
    </xdr:from>
    <xdr:to>
      <xdr:col>82</xdr:col>
      <xdr:colOff>158750</xdr:colOff>
      <xdr:row>56</xdr:row>
      <xdr:rowOff>148409</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105773</xdr:rowOff>
    </xdr:from>
    <xdr:to>
      <xdr:col>78</xdr:col>
      <xdr:colOff>69850</xdr:colOff>
      <xdr:row>55</xdr:row>
      <xdr:rowOff>164556</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9535523"/>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33746</xdr:rowOff>
    </xdr:from>
    <xdr:to>
      <xdr:col>78</xdr:col>
      <xdr:colOff>120650</xdr:colOff>
      <xdr:row>56</xdr:row>
      <xdr:rowOff>135346</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34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120123</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721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105773</xdr:rowOff>
    </xdr:from>
    <xdr:to>
      <xdr:col>73</xdr:col>
      <xdr:colOff>180975</xdr:colOff>
      <xdr:row>55</xdr:row>
      <xdr:rowOff>105773</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5355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40277</xdr:rowOff>
    </xdr:from>
    <xdr:to>
      <xdr:col>74</xdr:col>
      <xdr:colOff>31750</xdr:colOff>
      <xdr:row>56</xdr:row>
      <xdr:rowOff>141877</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126654</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727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99241</xdr:rowOff>
    </xdr:from>
    <xdr:to>
      <xdr:col>69</xdr:col>
      <xdr:colOff>92075</xdr:colOff>
      <xdr:row>55</xdr:row>
      <xdr:rowOff>105773</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528991"/>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146413</xdr:rowOff>
    </xdr:from>
    <xdr:to>
      <xdr:col>69</xdr:col>
      <xdr:colOff>142875</xdr:colOff>
      <xdr:row>56</xdr:row>
      <xdr:rowOff>76563</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57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61340</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66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48277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1088</xdr:rowOff>
    </xdr:from>
    <xdr:to>
      <xdr:col>82</xdr:col>
      <xdr:colOff>158750</xdr:colOff>
      <xdr:row>56</xdr:row>
      <xdr:rowOff>102688</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60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17615</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44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113756</xdr:rowOff>
    </xdr:from>
    <xdr:to>
      <xdr:col>78</xdr:col>
      <xdr:colOff>120650</xdr:colOff>
      <xdr:row>56</xdr:row>
      <xdr:rowOff>43906</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543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54083</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312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54973</xdr:rowOff>
    </xdr:from>
    <xdr:to>
      <xdr:col>74</xdr:col>
      <xdr:colOff>31750</xdr:colOff>
      <xdr:row>55</xdr:row>
      <xdr:rowOff>156573</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484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166750</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253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54973</xdr:rowOff>
    </xdr:from>
    <xdr:to>
      <xdr:col>69</xdr:col>
      <xdr:colOff>142875</xdr:colOff>
      <xdr:row>55</xdr:row>
      <xdr:rowOff>156573</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484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166750</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253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48441</xdr:rowOff>
    </xdr:from>
    <xdr:to>
      <xdr:col>65</xdr:col>
      <xdr:colOff>53975</xdr:colOff>
      <xdr:row>55</xdr:row>
      <xdr:rowOff>150041</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478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160218</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247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110998</xdr:rowOff>
    </xdr:from>
    <xdr:to>
      <xdr:col>82</xdr:col>
      <xdr:colOff>107950</xdr:colOff>
      <xdr:row>39</xdr:row>
      <xdr:rowOff>88138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768848"/>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60215</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746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88138</xdr:rowOff>
    </xdr:from>
    <xdr:to>
      <xdr:col>82</xdr:col>
      <xdr:colOff>196850</xdr:colOff>
      <xdr:row>39</xdr:row>
      <xdr:rowOff>88138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774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25925</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512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110998</xdr:rowOff>
    </xdr:from>
    <xdr:to>
      <xdr:col>82</xdr:col>
      <xdr:colOff>196850</xdr:colOff>
      <xdr:row>33</xdr:row>
      <xdr:rowOff>110998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768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69850</xdr:rowOff>
    </xdr:from>
    <xdr:to>
      <xdr:col>82</xdr:col>
      <xdr:colOff>107950</xdr:colOff>
      <xdr:row>35</xdr:row>
      <xdr:rowOff>74422</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607060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100855</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101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128778</xdr:rowOff>
    </xdr:from>
    <xdr:to>
      <xdr:col>82</xdr:col>
      <xdr:colOff>158750</xdr:colOff>
      <xdr:row>36</xdr:row>
      <xdr:rowOff>58928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1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56134</xdr:rowOff>
    </xdr:from>
    <xdr:to>
      <xdr:col>78</xdr:col>
      <xdr:colOff>69850</xdr:colOff>
      <xdr:row>35</xdr:row>
      <xdr:rowOff>69850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4782800" y="605688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124206</xdr:rowOff>
    </xdr:from>
    <xdr:to>
      <xdr:col>78</xdr:col>
      <xdr:colOff>120650</xdr:colOff>
      <xdr:row>36</xdr:row>
      <xdr:rowOff>54356</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1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39133</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211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56134</xdr:rowOff>
    </xdr:from>
    <xdr:to>
      <xdr:col>73</xdr:col>
      <xdr:colOff>180975</xdr:colOff>
      <xdr:row>35</xdr:row>
      <xdr:rowOff>69850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3893800" y="605688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101346</xdr:rowOff>
    </xdr:from>
    <xdr:to>
      <xdr:col>74</xdr:col>
      <xdr:colOff>31750</xdr:colOff>
      <xdr:row>36</xdr:row>
      <xdr:rowOff>31496</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10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16273</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188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69850</xdr:rowOff>
    </xdr:from>
    <xdr:to>
      <xdr:col>69</xdr:col>
      <xdr:colOff>92075</xdr:colOff>
      <xdr:row>35</xdr:row>
      <xdr:rowOff>92710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004800" y="60706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147066</xdr:rowOff>
    </xdr:from>
    <xdr:to>
      <xdr:col>69</xdr:col>
      <xdr:colOff>142875</xdr:colOff>
      <xdr:row>36</xdr:row>
      <xdr:rowOff>77216</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61993</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147066</xdr:rowOff>
    </xdr:from>
    <xdr:to>
      <xdr:col>65</xdr:col>
      <xdr:colOff>53975</xdr:colOff>
      <xdr:row>36</xdr:row>
      <xdr:rowOff>77216</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61993</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23622</xdr:rowOff>
    </xdr:from>
    <xdr:to>
      <xdr:col>82</xdr:col>
      <xdr:colOff>158750</xdr:colOff>
      <xdr:row>35</xdr:row>
      <xdr:rowOff>125222</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40149</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19050</xdr:rowOff>
    </xdr:from>
    <xdr:to>
      <xdr:col>78</xdr:col>
      <xdr:colOff>120650</xdr:colOff>
      <xdr:row>35</xdr:row>
      <xdr:rowOff>120650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130827</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578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5334</xdr:rowOff>
    </xdr:from>
    <xdr:to>
      <xdr:col>74</xdr:col>
      <xdr:colOff>31750</xdr:colOff>
      <xdr:row>35</xdr:row>
      <xdr:rowOff>106934</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117111</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577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19050</xdr:rowOff>
    </xdr:from>
    <xdr:to>
      <xdr:col>69</xdr:col>
      <xdr:colOff>142875</xdr:colOff>
      <xdr:row>35</xdr:row>
      <xdr:rowOff>120650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130827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41910</xdr:rowOff>
    </xdr:from>
    <xdr:to>
      <xdr:col>65</xdr:col>
      <xdr:colOff>53975</xdr:colOff>
      <xdr:row>35</xdr:row>
      <xdr:rowOff>143510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153687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a:extLst>
            <a:ext uri="{FF2B5EF4-FFF2-40B4-BE49-F238E27FC236}">
              <a16:creationId xmlns:a16="http://schemas.microsoft.com/office/drawing/2014/main" id="{00000000-0008-0000-0400-000068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80</xdr:row>
      <xdr:rowOff>12700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4826000" y="125857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156227</xdr:rowOff>
    </xdr:from>
    <xdr:ext cx="762000" cy="259045"/>
    <xdr:sp macro="" textlink="">
      <xdr:nvSpPr>
        <xdr:cNvPr id="362" name="公債費最小値テキスト">
          <a:extLst>
            <a:ext uri="{FF2B5EF4-FFF2-40B4-BE49-F238E27FC236}">
              <a16:creationId xmlns:a16="http://schemas.microsoft.com/office/drawing/2014/main" id="{00000000-0008-0000-0400-00006A010000}"/>
            </a:ext>
          </a:extLst>
        </xdr:cNvPr>
        <xdr:cNvSpPr txBox="1"/>
      </xdr:nvSpPr>
      <xdr:spPr>
        <a:xfrm>
          <a:off x="4914900" y="1370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12700</xdr:rowOff>
    </xdr:from>
    <xdr:to>
      <xdr:col>24</xdr:col>
      <xdr:colOff>114300</xdr:colOff>
      <xdr:row>80</xdr:row>
      <xdr:rowOff>12700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372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4" name="公債費最大値テキスト">
          <a:extLst>
            <a:ext uri="{FF2B5EF4-FFF2-40B4-BE49-F238E27FC236}">
              <a16:creationId xmlns:a16="http://schemas.microsoft.com/office/drawing/2014/main" id="{00000000-0008-0000-0400-00006C010000}"/>
            </a:ext>
          </a:extLst>
        </xdr:cNvPr>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41275</xdr:rowOff>
    </xdr:from>
    <xdr:to>
      <xdr:col>24</xdr:col>
      <xdr:colOff>25400</xdr:colOff>
      <xdr:row>78</xdr:row>
      <xdr:rowOff>52705</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987800" y="1341437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115588</xdr:rowOff>
    </xdr:from>
    <xdr:ext cx="762000" cy="259045"/>
    <xdr:sp macro="" textlink="">
      <xdr:nvSpPr>
        <xdr:cNvPr id="367" name="公債費平均値テキスト">
          <a:extLst>
            <a:ext uri="{FF2B5EF4-FFF2-40B4-BE49-F238E27FC236}">
              <a16:creationId xmlns:a16="http://schemas.microsoft.com/office/drawing/2014/main" id="{00000000-0008-0000-0400-00006F010000}"/>
            </a:ext>
          </a:extLst>
        </xdr:cNvPr>
        <xdr:cNvSpPr txBox="1"/>
      </xdr:nvSpPr>
      <xdr:spPr>
        <a:xfrm>
          <a:off x="4914900" y="12974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99061</xdr:rowOff>
    </xdr:from>
    <xdr:to>
      <xdr:col>24</xdr:col>
      <xdr:colOff>76200</xdr:colOff>
      <xdr:row>77</xdr:row>
      <xdr:rowOff>29211</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4775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6986</xdr:rowOff>
    </xdr:from>
    <xdr:to>
      <xdr:col>19</xdr:col>
      <xdr:colOff>187325</xdr:colOff>
      <xdr:row>78</xdr:row>
      <xdr:rowOff>41275</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3098800" y="13380086"/>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93345</xdr:rowOff>
    </xdr:from>
    <xdr:to>
      <xdr:col>20</xdr:col>
      <xdr:colOff>38100</xdr:colOff>
      <xdr:row>77</xdr:row>
      <xdr:rowOff>23495</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937000" y="13123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33672</xdr:rowOff>
    </xdr:from>
    <xdr:ext cx="7366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606800" y="12892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6986</xdr:rowOff>
    </xdr:from>
    <xdr:to>
      <xdr:col>15</xdr:col>
      <xdr:colOff>98425</xdr:colOff>
      <xdr:row>78</xdr:row>
      <xdr:rowOff>64136</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2209800" y="13380086"/>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59055</xdr:rowOff>
    </xdr:from>
    <xdr:to>
      <xdr:col>15</xdr:col>
      <xdr:colOff>149225</xdr:colOff>
      <xdr:row>76</xdr:row>
      <xdr:rowOff>160655</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048000" y="13089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170832</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717800" y="12858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64136</xdr:rowOff>
    </xdr:from>
    <xdr:to>
      <xdr:col>11</xdr:col>
      <xdr:colOff>9525</xdr:colOff>
      <xdr:row>78</xdr:row>
      <xdr:rowOff>64136</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1320800" y="134372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47625</xdr:rowOff>
    </xdr:from>
    <xdr:to>
      <xdr:col>11</xdr:col>
      <xdr:colOff>60325</xdr:colOff>
      <xdr:row>76</xdr:row>
      <xdr:rowOff>149225</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2159000" y="1307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159402</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828800" y="12846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53339</xdr:rowOff>
    </xdr:from>
    <xdr:to>
      <xdr:col>6</xdr:col>
      <xdr:colOff>171450</xdr:colOff>
      <xdr:row>76</xdr:row>
      <xdr:rowOff>154939</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1270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165117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939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1905</xdr:rowOff>
    </xdr:from>
    <xdr:to>
      <xdr:col>24</xdr:col>
      <xdr:colOff>76200</xdr:colOff>
      <xdr:row>78</xdr:row>
      <xdr:rowOff>103505</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4775200" y="1337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145432</xdr:rowOff>
    </xdr:from>
    <xdr:ext cx="762000" cy="259045"/>
    <xdr:sp macro="" textlink="">
      <xdr:nvSpPr>
        <xdr:cNvPr id="386" name="公債費該当値テキスト">
          <a:extLst>
            <a:ext uri="{FF2B5EF4-FFF2-40B4-BE49-F238E27FC236}">
              <a16:creationId xmlns:a16="http://schemas.microsoft.com/office/drawing/2014/main" id="{00000000-0008-0000-0400-000082010000}"/>
            </a:ext>
          </a:extLst>
        </xdr:cNvPr>
        <xdr:cNvSpPr txBox="1"/>
      </xdr:nvSpPr>
      <xdr:spPr>
        <a:xfrm>
          <a:off x="4914900" y="13347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161925</xdr:rowOff>
    </xdr:from>
    <xdr:to>
      <xdr:col>20</xdr:col>
      <xdr:colOff>38100</xdr:colOff>
      <xdr:row>78</xdr:row>
      <xdr:rowOff>92075</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937000" y="13363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76852</xdr:rowOff>
    </xdr:from>
    <xdr:ext cx="7366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606800" y="13449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127636</xdr:rowOff>
    </xdr:from>
    <xdr:to>
      <xdr:col>15</xdr:col>
      <xdr:colOff>149225</xdr:colOff>
      <xdr:row>78</xdr:row>
      <xdr:rowOff>57786</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048000" y="1332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42563</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717800" y="13415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13336</xdr:rowOff>
    </xdr:from>
    <xdr:to>
      <xdr:col>11</xdr:col>
      <xdr:colOff>60325</xdr:colOff>
      <xdr:row>78</xdr:row>
      <xdr:rowOff>114936</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2159000" y="1338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99713</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828800" y="13472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13336</xdr:rowOff>
    </xdr:from>
    <xdr:to>
      <xdr:col>6</xdr:col>
      <xdr:colOff>171450</xdr:colOff>
      <xdr:row>78</xdr:row>
      <xdr:rowOff>114936</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1270000" y="1338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99713</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939800" y="13472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62</xdr:col>
      <xdr:colOff>6350</xdr:colOff>
      <xdr:row>69</xdr:row>
      <xdr:rowOff>107950</xdr:rowOff>
    </xdr:from>
    <xdr:ext cx="298543" cy="225703"/>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62992</xdr:rowOff>
    </xdr:from>
    <xdr:to>
      <xdr:col>82</xdr:col>
      <xdr:colOff>107950</xdr:colOff>
      <xdr:row>80</xdr:row>
      <xdr:rowOff>62992</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750292"/>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35069</xdr:rowOff>
    </xdr:from>
    <xdr:ext cx="762000" cy="259045"/>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375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62992</xdr:rowOff>
    </xdr:from>
    <xdr:to>
      <xdr:col>82</xdr:col>
      <xdr:colOff>196850</xdr:colOff>
      <xdr:row>80</xdr:row>
      <xdr:rowOff>62992</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3778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149369</xdr:rowOff>
    </xdr:from>
    <xdr:ext cx="762000" cy="259045"/>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49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62992</xdr:rowOff>
    </xdr:from>
    <xdr:to>
      <xdr:col>82</xdr:col>
      <xdr:colOff>196850</xdr:colOff>
      <xdr:row>74</xdr:row>
      <xdr:rowOff>62992</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7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17272</xdr:rowOff>
    </xdr:from>
    <xdr:to>
      <xdr:col>82</xdr:col>
      <xdr:colOff>107950</xdr:colOff>
      <xdr:row>76</xdr:row>
      <xdr:rowOff>145287</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5671800" y="13047472"/>
          <a:ext cx="838200" cy="12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75709</xdr:rowOff>
    </xdr:from>
    <xdr:ext cx="762000" cy="259045"/>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3105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103632</xdr:rowOff>
    </xdr:from>
    <xdr:to>
      <xdr:col>82</xdr:col>
      <xdr:colOff>158750</xdr:colOff>
      <xdr:row>77</xdr:row>
      <xdr:rowOff>33782</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64592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42418</xdr:rowOff>
    </xdr:from>
    <xdr:to>
      <xdr:col>78</xdr:col>
      <xdr:colOff>69850</xdr:colOff>
      <xdr:row>76</xdr:row>
      <xdr:rowOff>17272</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4782800" y="12901168"/>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62485</xdr:rowOff>
    </xdr:from>
    <xdr:to>
      <xdr:col>78</xdr:col>
      <xdr:colOff>120650</xdr:colOff>
      <xdr:row>76</xdr:row>
      <xdr:rowOff>164085</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5621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148862</xdr:rowOff>
    </xdr:from>
    <xdr:ext cx="7366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3179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42418</xdr:rowOff>
    </xdr:from>
    <xdr:to>
      <xdr:col>73</xdr:col>
      <xdr:colOff>180975</xdr:colOff>
      <xdr:row>75</xdr:row>
      <xdr:rowOff>78994</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3893800" y="1290116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xdr:rowOff>
    </xdr:from>
    <xdr:to>
      <xdr:col>74</xdr:col>
      <xdr:colOff>31750</xdr:colOff>
      <xdr:row>76</xdr:row>
      <xdr:rowOff>109220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4732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93997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168148</xdr:rowOff>
    </xdr:from>
    <xdr:to>
      <xdr:col>69</xdr:col>
      <xdr:colOff>92075</xdr:colOff>
      <xdr:row>75</xdr:row>
      <xdr:rowOff>78994</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004800" y="1285544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117348</xdr:rowOff>
    </xdr:from>
    <xdr:to>
      <xdr:col>69</xdr:col>
      <xdr:colOff>142875</xdr:colOff>
      <xdr:row>77</xdr:row>
      <xdr:rowOff>47498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3843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32275</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53339</xdr:rowOff>
    </xdr:from>
    <xdr:to>
      <xdr:col>65</xdr:col>
      <xdr:colOff>53975</xdr:colOff>
      <xdr:row>76</xdr:row>
      <xdr:rowOff>154939</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2954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139716</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94487</xdr:rowOff>
    </xdr:from>
    <xdr:to>
      <xdr:col>82</xdr:col>
      <xdr:colOff>158750</xdr:colOff>
      <xdr:row>77</xdr:row>
      <xdr:rowOff>24637</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64592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111014</xdr:rowOff>
    </xdr:from>
    <xdr:ext cx="762000" cy="259045"/>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2969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137922</xdr:rowOff>
    </xdr:from>
    <xdr:to>
      <xdr:col>78</xdr:col>
      <xdr:colOff>120650</xdr:colOff>
      <xdr:row>76</xdr:row>
      <xdr:rowOff>68072</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56210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78249</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2765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163068</xdr:rowOff>
    </xdr:from>
    <xdr:to>
      <xdr:col>74</xdr:col>
      <xdr:colOff>31750</xdr:colOff>
      <xdr:row>75</xdr:row>
      <xdr:rowOff>93218</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4732000" y="1285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103395</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2619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28194</xdr:rowOff>
    </xdr:from>
    <xdr:to>
      <xdr:col>69</xdr:col>
      <xdr:colOff>142875</xdr:colOff>
      <xdr:row>75</xdr:row>
      <xdr:rowOff>129794</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3843000" y="1288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139971</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2655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117348</xdr:rowOff>
    </xdr:from>
    <xdr:to>
      <xdr:col>65</xdr:col>
      <xdr:colOff>53975</xdr:colOff>
      <xdr:row>75</xdr:row>
      <xdr:rowOff>47498</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2954000" y="1280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57675</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257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和歌山県田辺市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160338</xdr:rowOff>
    </xdr:from>
    <xdr:to>
      <xdr:col>29</xdr:col>
      <xdr:colOff>127000</xdr:colOff>
      <xdr:row>19</xdr:row>
      <xdr:rowOff>109882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93913"/>
          <a:ext cx="0" cy="13211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81959</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87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109882</xdr:rowOff>
    </xdr:from>
    <xdr:to>
      <xdr:col>30</xdr:col>
      <xdr:colOff>25400</xdr:colOff>
      <xdr:row>19</xdr:row>
      <xdr:rowOff>109882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150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75265</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3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160338</xdr:rowOff>
    </xdr:from>
    <xdr:to>
      <xdr:col>30</xdr:col>
      <xdr:colOff>25400</xdr:colOff>
      <xdr:row>11</xdr:row>
      <xdr:rowOff>160338</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939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149724</xdr:rowOff>
    </xdr:from>
    <xdr:to>
      <xdr:col>29</xdr:col>
      <xdr:colOff>127000</xdr:colOff>
      <xdr:row>15</xdr:row>
      <xdr:rowOff>11241</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597649"/>
          <a:ext cx="647700" cy="329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40450</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31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68373</xdr:rowOff>
    </xdr:from>
    <xdr:to>
      <xdr:col>29</xdr:col>
      <xdr:colOff>177800</xdr:colOff>
      <xdr:row>16</xdr:row>
      <xdr:rowOff>169973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859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11241</xdr:rowOff>
    </xdr:from>
    <xdr:to>
      <xdr:col>26</xdr:col>
      <xdr:colOff>50800</xdr:colOff>
      <xdr:row>15</xdr:row>
      <xdr:rowOff>18867</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630616"/>
          <a:ext cx="698500" cy="76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84310</xdr:rowOff>
    </xdr:from>
    <xdr:to>
      <xdr:col>26</xdr:col>
      <xdr:colOff>101600</xdr:colOff>
      <xdr:row>17</xdr:row>
      <xdr:rowOff>14460</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170687</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961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18867</xdr:rowOff>
    </xdr:from>
    <xdr:to>
      <xdr:col>22</xdr:col>
      <xdr:colOff>114300</xdr:colOff>
      <xdr:row>15</xdr:row>
      <xdr:rowOff>28403</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638242"/>
          <a:ext cx="698500" cy="95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89486</xdr:rowOff>
    </xdr:from>
    <xdr:to>
      <xdr:col>22</xdr:col>
      <xdr:colOff>165100</xdr:colOff>
      <xdr:row>17</xdr:row>
      <xdr:rowOff>19636</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4413</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966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28403</xdr:rowOff>
    </xdr:from>
    <xdr:to>
      <xdr:col>18</xdr:col>
      <xdr:colOff>177800</xdr:colOff>
      <xdr:row>15</xdr:row>
      <xdr:rowOff>113017</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647778"/>
          <a:ext cx="698500" cy="846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47326</xdr:rowOff>
    </xdr:from>
    <xdr:to>
      <xdr:col>19</xdr:col>
      <xdr:colOff>38100</xdr:colOff>
      <xdr:row>17</xdr:row>
      <xdr:rowOff>148926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133703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095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69728</xdr:rowOff>
    </xdr:from>
    <xdr:to>
      <xdr:col>15</xdr:col>
      <xdr:colOff>101600</xdr:colOff>
      <xdr:row>17</xdr:row>
      <xdr:rowOff>171328</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156105</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118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98924</xdr:rowOff>
    </xdr:from>
    <xdr:to>
      <xdr:col>29</xdr:col>
      <xdr:colOff>177800</xdr:colOff>
      <xdr:row>15</xdr:row>
      <xdr:rowOff>29074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5468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115451</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391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131891</xdr:rowOff>
    </xdr:from>
    <xdr:to>
      <xdr:col>26</xdr:col>
      <xdr:colOff>101600</xdr:colOff>
      <xdr:row>15</xdr:row>
      <xdr:rowOff>62041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5798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72218</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348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139517</xdr:rowOff>
    </xdr:from>
    <xdr:to>
      <xdr:col>22</xdr:col>
      <xdr:colOff>165100</xdr:colOff>
      <xdr:row>15</xdr:row>
      <xdr:rowOff>69667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5874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79844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356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149053</xdr:rowOff>
    </xdr:from>
    <xdr:to>
      <xdr:col>19</xdr:col>
      <xdr:colOff>38100</xdr:colOff>
      <xdr:row>15</xdr:row>
      <xdr:rowOff>79203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5969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89380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365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62217</xdr:rowOff>
    </xdr:from>
    <xdr:to>
      <xdr:col>15</xdr:col>
      <xdr:colOff>101600</xdr:colOff>
      <xdr:row>15</xdr:row>
      <xdr:rowOff>163817</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6815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2544</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45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29662</xdr:rowOff>
    </xdr:from>
    <xdr:to>
      <xdr:col>29</xdr:col>
      <xdr:colOff>127000</xdr:colOff>
      <xdr:row>38</xdr:row>
      <xdr:rowOff>55128</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297112"/>
          <a:ext cx="0" cy="12256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27205</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9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55128</xdr:rowOff>
    </xdr:from>
    <xdr:to>
      <xdr:col>30</xdr:col>
      <xdr:colOff>25400</xdr:colOff>
      <xdr:row>38</xdr:row>
      <xdr:rowOff>55128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227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116039</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6040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29662</xdr:rowOff>
    </xdr:from>
    <xdr:to>
      <xdr:col>30</xdr:col>
      <xdr:colOff>25400</xdr:colOff>
      <xdr:row>34</xdr:row>
      <xdr:rowOff>29662</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2971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49299</xdr:rowOff>
    </xdr:from>
    <xdr:to>
      <xdr:col>29</xdr:col>
      <xdr:colOff>127000</xdr:colOff>
      <xdr:row>36</xdr:row>
      <xdr:rowOff>72022</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002549"/>
          <a:ext cx="647700" cy="227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34076</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9873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58255</xdr:rowOff>
    </xdr:from>
    <xdr:to>
      <xdr:col>29</xdr:col>
      <xdr:colOff>177800</xdr:colOff>
      <xdr:row>36</xdr:row>
      <xdr:rowOff>159855</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7011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68524</xdr:rowOff>
    </xdr:from>
    <xdr:to>
      <xdr:col>26</xdr:col>
      <xdr:colOff>50800</xdr:colOff>
      <xdr:row>36</xdr:row>
      <xdr:rowOff>72022</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7021774"/>
          <a:ext cx="698500" cy="34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54072</xdr:rowOff>
    </xdr:from>
    <xdr:to>
      <xdr:col>26</xdr:col>
      <xdr:colOff>101600</xdr:colOff>
      <xdr:row>36</xdr:row>
      <xdr:rowOff>155672</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140449</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093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342387</xdr:rowOff>
    </xdr:from>
    <xdr:to>
      <xdr:col>22</xdr:col>
      <xdr:colOff>114300</xdr:colOff>
      <xdr:row>36</xdr:row>
      <xdr:rowOff>68524</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6952737"/>
          <a:ext cx="698500" cy="690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34983</xdr:rowOff>
    </xdr:from>
    <xdr:to>
      <xdr:col>22</xdr:col>
      <xdr:colOff>165100</xdr:colOff>
      <xdr:row>36</xdr:row>
      <xdr:rowOff>136583</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121360</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074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245187</xdr:rowOff>
    </xdr:from>
    <xdr:to>
      <xdr:col>18</xdr:col>
      <xdr:colOff>177800</xdr:colOff>
      <xdr:row>35</xdr:row>
      <xdr:rowOff>342387</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6855537"/>
          <a:ext cx="698500" cy="972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112388</xdr:rowOff>
    </xdr:from>
    <xdr:to>
      <xdr:col>19</xdr:col>
      <xdr:colOff>38100</xdr:colOff>
      <xdr:row>37</xdr:row>
      <xdr:rowOff>42538</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0656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27315</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15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67125</xdr:rowOff>
    </xdr:from>
    <xdr:to>
      <xdr:col>15</xdr:col>
      <xdr:colOff>101600</xdr:colOff>
      <xdr:row>36</xdr:row>
      <xdr:rowOff>168725</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153502</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106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341399</xdr:rowOff>
    </xdr:from>
    <xdr:to>
      <xdr:col>29</xdr:col>
      <xdr:colOff>177800</xdr:colOff>
      <xdr:row>36</xdr:row>
      <xdr:rowOff>100099</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9517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186476</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796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21222</xdr:rowOff>
    </xdr:from>
    <xdr:to>
      <xdr:col>26</xdr:col>
      <xdr:colOff>101600</xdr:colOff>
      <xdr:row>36</xdr:row>
      <xdr:rowOff>122822</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9744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132999</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743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17724</xdr:rowOff>
    </xdr:from>
    <xdr:to>
      <xdr:col>22</xdr:col>
      <xdr:colOff>165100</xdr:colOff>
      <xdr:row>36</xdr:row>
      <xdr:rowOff>119324</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9709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129501</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739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291587</xdr:rowOff>
    </xdr:from>
    <xdr:to>
      <xdr:col>19</xdr:col>
      <xdr:colOff>38100</xdr:colOff>
      <xdr:row>36</xdr:row>
      <xdr:rowOff>50287</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9019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60464</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67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194387</xdr:rowOff>
    </xdr:from>
    <xdr:to>
      <xdr:col>15</xdr:col>
      <xdr:colOff>101600</xdr:colOff>
      <xdr:row>35</xdr:row>
      <xdr:rowOff>295987</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8047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306164</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573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和歌山県田辺市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75,414
75,161
1,026.91
42,398,939
41,054,092
1,218,018
23,531,849
49,696,482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66058</xdr:rowOff>
    </xdr:from>
    <xdr:to>
      <xdr:col>24</xdr:col>
      <xdr:colOff>62865</xdr:colOff>
      <xdr:row>39</xdr:row>
      <xdr:rowOff>1512</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81008"/>
          <a:ext cx="1270" cy="1307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5339</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91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1512</xdr:rowOff>
    </xdr:from>
    <xdr:to>
      <xdr:col>24</xdr:col>
      <xdr:colOff>152400</xdr:colOff>
      <xdr:row>39</xdr:row>
      <xdr:rowOff>1512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88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12735</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56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66058</xdr:rowOff>
    </xdr:from>
    <xdr:to>
      <xdr:col>24</xdr:col>
      <xdr:colOff>152400</xdr:colOff>
      <xdr:row>31</xdr:row>
      <xdr:rowOff>66058</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8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25286</xdr:rowOff>
    </xdr:from>
    <xdr:to>
      <xdr:col>24</xdr:col>
      <xdr:colOff>63500</xdr:colOff>
      <xdr:row>34</xdr:row>
      <xdr:rowOff>61111</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854586"/>
          <a:ext cx="838200" cy="35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4821</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177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26394</xdr:rowOff>
    </xdr:from>
    <xdr:to>
      <xdr:col>24</xdr:col>
      <xdr:colOff>114300</xdr:colOff>
      <xdr:row>36</xdr:row>
      <xdr:rowOff>127994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19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61111</xdr:rowOff>
    </xdr:from>
    <xdr:to>
      <xdr:col>19</xdr:col>
      <xdr:colOff>177800</xdr:colOff>
      <xdr:row>34</xdr:row>
      <xdr:rowOff>76443</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5890411"/>
          <a:ext cx="889000" cy="15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32844</xdr:rowOff>
    </xdr:from>
    <xdr:to>
      <xdr:col>20</xdr:col>
      <xdr:colOff>38100</xdr:colOff>
      <xdr:row>36</xdr:row>
      <xdr:rowOff>134444</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20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125571</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29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76443</xdr:rowOff>
    </xdr:from>
    <xdr:to>
      <xdr:col>15</xdr:col>
      <xdr:colOff>50800</xdr:colOff>
      <xdr:row>34</xdr:row>
      <xdr:rowOff>99891</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5905743"/>
          <a:ext cx="889000" cy="2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35032</xdr:rowOff>
    </xdr:from>
    <xdr:to>
      <xdr:col>15</xdr:col>
      <xdr:colOff>101600</xdr:colOff>
      <xdr:row>36</xdr:row>
      <xdr:rowOff>136632</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20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127759</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299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99891</xdr:rowOff>
    </xdr:from>
    <xdr:to>
      <xdr:col>10</xdr:col>
      <xdr:colOff>114300</xdr:colOff>
      <xdr:row>34</xdr:row>
      <xdr:rowOff>170071</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5929191"/>
          <a:ext cx="889000" cy="70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152353</xdr:rowOff>
    </xdr:from>
    <xdr:to>
      <xdr:col>10</xdr:col>
      <xdr:colOff>165100</xdr:colOff>
      <xdr:row>37</xdr:row>
      <xdr:rowOff>82503</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324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73630</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41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158509</xdr:rowOff>
    </xdr:from>
    <xdr:to>
      <xdr:col>6</xdr:col>
      <xdr:colOff>38100</xdr:colOff>
      <xdr:row>37</xdr:row>
      <xdr:rowOff>88659</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330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79786</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423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145936</xdr:rowOff>
    </xdr:from>
    <xdr:to>
      <xdr:col>24</xdr:col>
      <xdr:colOff>114300</xdr:colOff>
      <xdr:row>34</xdr:row>
      <xdr:rowOff>76086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80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168813</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655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10311</xdr:rowOff>
    </xdr:from>
    <xdr:to>
      <xdr:col>20</xdr:col>
      <xdr:colOff>38100</xdr:colOff>
      <xdr:row>34</xdr:row>
      <xdr:rowOff>111911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83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128438</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614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25643</xdr:rowOff>
    </xdr:from>
    <xdr:to>
      <xdr:col>15</xdr:col>
      <xdr:colOff>101600</xdr:colOff>
      <xdr:row>34</xdr:row>
      <xdr:rowOff>127243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85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143770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630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49091</xdr:rowOff>
    </xdr:from>
    <xdr:to>
      <xdr:col>10</xdr:col>
      <xdr:colOff>165100</xdr:colOff>
      <xdr:row>34</xdr:row>
      <xdr:rowOff>150691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878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167218</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653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119271</xdr:rowOff>
    </xdr:from>
    <xdr:to>
      <xdr:col>6</xdr:col>
      <xdr:colOff>38100</xdr:colOff>
      <xdr:row>35</xdr:row>
      <xdr:rowOff>49421</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948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65948</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72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132548</xdr:rowOff>
    </xdr:from>
    <xdr:to>
      <xdr:col>24</xdr:col>
      <xdr:colOff>62865</xdr:colOff>
      <xdr:row>58</xdr:row>
      <xdr:rowOff>48375</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533598"/>
          <a:ext cx="1270" cy="1458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52202</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9996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48375</xdr:rowOff>
    </xdr:from>
    <xdr:to>
      <xdr:col>24</xdr:col>
      <xdr:colOff>152400</xdr:colOff>
      <xdr:row>58</xdr:row>
      <xdr:rowOff>48375</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9992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79225</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308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132548</xdr:rowOff>
    </xdr:from>
    <xdr:to>
      <xdr:col>24</xdr:col>
      <xdr:colOff>152400</xdr:colOff>
      <xdr:row>49</xdr:row>
      <xdr:rowOff>132548</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533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39491</xdr:rowOff>
    </xdr:from>
    <xdr:to>
      <xdr:col>24</xdr:col>
      <xdr:colOff>63500</xdr:colOff>
      <xdr:row>54</xdr:row>
      <xdr:rowOff>40210</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297791"/>
          <a:ext cx="838200" cy="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20105</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449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41678</xdr:rowOff>
    </xdr:from>
    <xdr:to>
      <xdr:col>24</xdr:col>
      <xdr:colOff>114300</xdr:colOff>
      <xdr:row>55</xdr:row>
      <xdr:rowOff>143278</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47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1838</xdr:rowOff>
    </xdr:from>
    <xdr:to>
      <xdr:col>19</xdr:col>
      <xdr:colOff>177800</xdr:colOff>
      <xdr:row>54</xdr:row>
      <xdr:rowOff>40210</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2908300" y="9260138"/>
          <a:ext cx="889000" cy="38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71902</xdr:rowOff>
    </xdr:from>
    <xdr:to>
      <xdr:col>20</xdr:col>
      <xdr:colOff>38100</xdr:colOff>
      <xdr:row>56</xdr:row>
      <xdr:rowOff>2052</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164629</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59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1838</xdr:rowOff>
    </xdr:from>
    <xdr:to>
      <xdr:col>15</xdr:col>
      <xdr:colOff>50800</xdr:colOff>
      <xdr:row>54</xdr:row>
      <xdr:rowOff>53730</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260138"/>
          <a:ext cx="889000" cy="51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40502</xdr:rowOff>
    </xdr:from>
    <xdr:to>
      <xdr:col>15</xdr:col>
      <xdr:colOff>101600</xdr:colOff>
      <xdr:row>54</xdr:row>
      <xdr:rowOff>142102</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29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133229</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391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53730</xdr:rowOff>
    </xdr:from>
    <xdr:to>
      <xdr:col>10</xdr:col>
      <xdr:colOff>114300</xdr:colOff>
      <xdr:row>54</xdr:row>
      <xdr:rowOff>149644</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312030"/>
          <a:ext cx="889000" cy="95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130325</xdr:rowOff>
    </xdr:from>
    <xdr:to>
      <xdr:col>10</xdr:col>
      <xdr:colOff>165100</xdr:colOff>
      <xdr:row>56</xdr:row>
      <xdr:rowOff>60475</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56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51602</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65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122668</xdr:rowOff>
    </xdr:from>
    <xdr:to>
      <xdr:col>6</xdr:col>
      <xdr:colOff>38100</xdr:colOff>
      <xdr:row>56</xdr:row>
      <xdr:rowOff>52818</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552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43945</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645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160141</xdr:rowOff>
    </xdr:from>
    <xdr:to>
      <xdr:col>24</xdr:col>
      <xdr:colOff>114300</xdr:colOff>
      <xdr:row>54</xdr:row>
      <xdr:rowOff>90291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24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11568</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098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160860</xdr:rowOff>
    </xdr:from>
    <xdr:to>
      <xdr:col>20</xdr:col>
      <xdr:colOff>38100</xdr:colOff>
      <xdr:row>54</xdr:row>
      <xdr:rowOff>91010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24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107537</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022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122488</xdr:rowOff>
    </xdr:from>
    <xdr:to>
      <xdr:col>15</xdr:col>
      <xdr:colOff>101600</xdr:colOff>
      <xdr:row>54</xdr:row>
      <xdr:rowOff>52638</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209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69165</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8984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2930</xdr:rowOff>
    </xdr:from>
    <xdr:to>
      <xdr:col>10</xdr:col>
      <xdr:colOff>165100</xdr:colOff>
      <xdr:row>54</xdr:row>
      <xdr:rowOff>104530</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26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121057</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03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98844</xdr:rowOff>
    </xdr:from>
    <xdr:to>
      <xdr:col>6</xdr:col>
      <xdr:colOff>38100</xdr:colOff>
      <xdr:row>55</xdr:row>
      <xdr:rowOff>28994</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35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45521</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132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80607</xdr:rowOff>
    </xdr:from>
    <xdr:to>
      <xdr:col>24</xdr:col>
      <xdr:colOff>62865</xdr:colOff>
      <xdr:row>78</xdr:row>
      <xdr:rowOff>127287</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253557"/>
          <a:ext cx="1270" cy="124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131114</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04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127287</xdr:rowOff>
    </xdr:from>
    <xdr:to>
      <xdr:col>24</xdr:col>
      <xdr:colOff>152400</xdr:colOff>
      <xdr:row>78</xdr:row>
      <xdr:rowOff>127287</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00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27284</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2028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80607</xdr:rowOff>
    </xdr:from>
    <xdr:to>
      <xdr:col>24</xdr:col>
      <xdr:colOff>152400</xdr:colOff>
      <xdr:row>71</xdr:row>
      <xdr:rowOff>80607</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253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147358</xdr:rowOff>
    </xdr:from>
    <xdr:to>
      <xdr:col>24</xdr:col>
      <xdr:colOff>63500</xdr:colOff>
      <xdr:row>77</xdr:row>
      <xdr:rowOff>149256</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3349008"/>
          <a:ext cx="838200" cy="1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100302</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1305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77425</xdr:rowOff>
    </xdr:from>
    <xdr:to>
      <xdr:col>24</xdr:col>
      <xdr:colOff>114300</xdr:colOff>
      <xdr:row>78</xdr:row>
      <xdr:rowOff>7575</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27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147358</xdr:rowOff>
    </xdr:from>
    <xdr:to>
      <xdr:col>19</xdr:col>
      <xdr:colOff>177800</xdr:colOff>
      <xdr:row>77</xdr:row>
      <xdr:rowOff>151518</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349008"/>
          <a:ext cx="889000" cy="4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106570</xdr:rowOff>
    </xdr:from>
    <xdr:to>
      <xdr:col>20</xdr:col>
      <xdr:colOff>38100</xdr:colOff>
      <xdr:row>78</xdr:row>
      <xdr:rowOff>36720</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30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27847</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40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151518</xdr:rowOff>
    </xdr:from>
    <xdr:to>
      <xdr:col>15</xdr:col>
      <xdr:colOff>50800</xdr:colOff>
      <xdr:row>77</xdr:row>
      <xdr:rowOff>161531</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353168"/>
          <a:ext cx="889000" cy="10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132288</xdr:rowOff>
    </xdr:from>
    <xdr:to>
      <xdr:col>15</xdr:col>
      <xdr:colOff>101600</xdr:colOff>
      <xdr:row>78</xdr:row>
      <xdr:rowOff>62438</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33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53565</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426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161531</xdr:rowOff>
    </xdr:from>
    <xdr:to>
      <xdr:col>10</xdr:col>
      <xdr:colOff>114300</xdr:colOff>
      <xdr:row>77</xdr:row>
      <xdr:rowOff>163154</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363181"/>
          <a:ext cx="889000" cy="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156155</xdr:rowOff>
    </xdr:from>
    <xdr:to>
      <xdr:col>10</xdr:col>
      <xdr:colOff>165100</xdr:colOff>
      <xdr:row>78</xdr:row>
      <xdr:rowOff>86305</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5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77432</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450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160520</xdr:rowOff>
    </xdr:from>
    <xdr:to>
      <xdr:col>6</xdr:col>
      <xdr:colOff>38100</xdr:colOff>
      <xdr:row>78</xdr:row>
      <xdr:rowOff>90670</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62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81797</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454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98456</xdr:rowOff>
    </xdr:from>
    <xdr:to>
      <xdr:col>24</xdr:col>
      <xdr:colOff>114300</xdr:colOff>
      <xdr:row>78</xdr:row>
      <xdr:rowOff>28606</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300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76883</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278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96558</xdr:rowOff>
    </xdr:from>
    <xdr:to>
      <xdr:col>20</xdr:col>
      <xdr:colOff>38100</xdr:colOff>
      <xdr:row>78</xdr:row>
      <xdr:rowOff>26708</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29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43235</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073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100718</xdr:rowOff>
    </xdr:from>
    <xdr:to>
      <xdr:col>15</xdr:col>
      <xdr:colOff>101600</xdr:colOff>
      <xdr:row>78</xdr:row>
      <xdr:rowOff>30868</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30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47395</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07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110731</xdr:rowOff>
    </xdr:from>
    <xdr:to>
      <xdr:col>10</xdr:col>
      <xdr:colOff>165100</xdr:colOff>
      <xdr:row>78</xdr:row>
      <xdr:rowOff>40881</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312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57408</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087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112354</xdr:rowOff>
    </xdr:from>
    <xdr:to>
      <xdr:col>6</xdr:col>
      <xdr:colOff>38100</xdr:colOff>
      <xdr:row>78</xdr:row>
      <xdr:rowOff>42504</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31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59031</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089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126936</xdr:rowOff>
    </xdr:from>
    <xdr:to>
      <xdr:col>24</xdr:col>
      <xdr:colOff>62865</xdr:colOff>
      <xdr:row>99</xdr:row>
      <xdr:rowOff>53747</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728886"/>
          <a:ext cx="1270" cy="1298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57574</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7031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53747</xdr:rowOff>
    </xdr:from>
    <xdr:to>
      <xdr:col>24</xdr:col>
      <xdr:colOff>152400</xdr:colOff>
      <xdr:row>99</xdr:row>
      <xdr:rowOff>53747</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7027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73613</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504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126936</xdr:rowOff>
    </xdr:from>
    <xdr:to>
      <xdr:col>24</xdr:col>
      <xdr:colOff>152400</xdr:colOff>
      <xdr:row>91</xdr:row>
      <xdr:rowOff>126936</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728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106578</xdr:rowOff>
    </xdr:from>
    <xdr:to>
      <xdr:col>24</xdr:col>
      <xdr:colOff>63500</xdr:colOff>
      <xdr:row>96</xdr:row>
      <xdr:rowOff>5893</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394328"/>
          <a:ext cx="838200" cy="70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22496</xdr:rowOff>
    </xdr:from>
    <xdr:ext cx="534377"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4816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44069</xdr:rowOff>
    </xdr:from>
    <xdr:to>
      <xdr:col>24</xdr:col>
      <xdr:colOff>114300</xdr:colOff>
      <xdr:row>96</xdr:row>
      <xdr:rowOff>145669</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5893</xdr:rowOff>
    </xdr:from>
    <xdr:to>
      <xdr:col>19</xdr:col>
      <xdr:colOff>177800</xdr:colOff>
      <xdr:row>96</xdr:row>
      <xdr:rowOff>89281</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465093"/>
          <a:ext cx="889000" cy="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78042</xdr:rowOff>
    </xdr:from>
    <xdr:to>
      <xdr:col>20</xdr:col>
      <xdr:colOff>38100</xdr:colOff>
      <xdr:row>97</xdr:row>
      <xdr:rowOff>8192</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170769</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62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89281</xdr:rowOff>
    </xdr:from>
    <xdr:to>
      <xdr:col>15</xdr:col>
      <xdr:colOff>50800</xdr:colOff>
      <xdr:row>96</xdr:row>
      <xdr:rowOff>136297</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548481"/>
          <a:ext cx="889000" cy="47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156871</xdr:rowOff>
    </xdr:from>
    <xdr:to>
      <xdr:col>15</xdr:col>
      <xdr:colOff>101600</xdr:colOff>
      <xdr:row>97</xdr:row>
      <xdr:rowOff>87021</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61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78148</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708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136297</xdr:rowOff>
    </xdr:from>
    <xdr:to>
      <xdr:col>10</xdr:col>
      <xdr:colOff>114300</xdr:colOff>
      <xdr:row>97</xdr:row>
      <xdr:rowOff>33922</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595497"/>
          <a:ext cx="889000" cy="6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62001</xdr:rowOff>
    </xdr:from>
    <xdr:to>
      <xdr:col>10</xdr:col>
      <xdr:colOff>165100</xdr:colOff>
      <xdr:row>97</xdr:row>
      <xdr:rowOff>163601</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69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154728</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78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139802</xdr:rowOff>
    </xdr:from>
    <xdr:to>
      <xdr:col>6</xdr:col>
      <xdr:colOff>38100</xdr:colOff>
      <xdr:row>98</xdr:row>
      <xdr:rowOff>69952</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77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61079</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86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55778</xdr:rowOff>
    </xdr:from>
    <xdr:to>
      <xdr:col>24</xdr:col>
      <xdr:colOff>114300</xdr:colOff>
      <xdr:row>95</xdr:row>
      <xdr:rowOff>157378</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343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78655</xdr:rowOff>
    </xdr:from>
    <xdr:ext cx="599010"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194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126543</xdr:rowOff>
    </xdr:from>
    <xdr:to>
      <xdr:col>20</xdr:col>
      <xdr:colOff>38100</xdr:colOff>
      <xdr:row>96</xdr:row>
      <xdr:rowOff>56693</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414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73220</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497795" y="16189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38481</xdr:rowOff>
    </xdr:from>
    <xdr:to>
      <xdr:col>15</xdr:col>
      <xdr:colOff>101600</xdr:colOff>
      <xdr:row>96</xdr:row>
      <xdr:rowOff>140081</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497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156608</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27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85497</xdr:rowOff>
    </xdr:from>
    <xdr:to>
      <xdr:col>10</xdr:col>
      <xdr:colOff>165100</xdr:colOff>
      <xdr:row>97</xdr:row>
      <xdr:rowOff>15647</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544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32174</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319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154572</xdr:rowOff>
    </xdr:from>
    <xdr:to>
      <xdr:col>6</xdr:col>
      <xdr:colOff>38100</xdr:colOff>
      <xdr:row>97</xdr:row>
      <xdr:rowOff>84722</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613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101249</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388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169565</xdr:rowOff>
    </xdr:from>
    <xdr:to>
      <xdr:col>54</xdr:col>
      <xdr:colOff>189865</xdr:colOff>
      <xdr:row>39</xdr:row>
      <xdr:rowOff>134279</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313065"/>
          <a:ext cx="1270" cy="1507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138106</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82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134279</xdr:rowOff>
    </xdr:from>
    <xdr:to>
      <xdr:col>55</xdr:col>
      <xdr:colOff>88900</xdr:colOff>
      <xdr:row>39</xdr:row>
      <xdr:rowOff>134279</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820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116242</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5088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169565</xdr:rowOff>
    </xdr:from>
    <xdr:to>
      <xdr:col>55</xdr:col>
      <xdr:colOff>88900</xdr:colOff>
      <xdr:row>30</xdr:row>
      <xdr:rowOff>169565</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313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107533</xdr:rowOff>
    </xdr:from>
    <xdr:to>
      <xdr:col>55</xdr:col>
      <xdr:colOff>0</xdr:colOff>
      <xdr:row>37</xdr:row>
      <xdr:rowOff>110243</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9639300" y="6451183"/>
          <a:ext cx="838200" cy="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96836</xdr:rowOff>
    </xdr:from>
    <xdr:ext cx="534377"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097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73959</xdr:rowOff>
    </xdr:from>
    <xdr:to>
      <xdr:col>55</xdr:col>
      <xdr:colOff>50800</xdr:colOff>
      <xdr:row>37</xdr:row>
      <xdr:rowOff>4109</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24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42496</xdr:rowOff>
    </xdr:from>
    <xdr:to>
      <xdr:col>50</xdr:col>
      <xdr:colOff>114300</xdr:colOff>
      <xdr:row>37</xdr:row>
      <xdr:rowOff>107533</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8750300" y="6386146"/>
          <a:ext cx="889000" cy="65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81128</xdr:rowOff>
    </xdr:from>
    <xdr:to>
      <xdr:col>50</xdr:col>
      <xdr:colOff>165100</xdr:colOff>
      <xdr:row>37</xdr:row>
      <xdr:rowOff>11278</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25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27805</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72111" y="602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42496</xdr:rowOff>
    </xdr:from>
    <xdr:to>
      <xdr:col>45</xdr:col>
      <xdr:colOff>177800</xdr:colOff>
      <xdr:row>37</xdr:row>
      <xdr:rowOff>167149</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6386146"/>
          <a:ext cx="889000" cy="124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75478</xdr:rowOff>
    </xdr:from>
    <xdr:to>
      <xdr:col>46</xdr:col>
      <xdr:colOff>38100</xdr:colOff>
      <xdr:row>37</xdr:row>
      <xdr:rowOff>5628</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247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22155</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83111" y="6022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165858</xdr:rowOff>
    </xdr:from>
    <xdr:to>
      <xdr:col>41</xdr:col>
      <xdr:colOff>50800</xdr:colOff>
      <xdr:row>37</xdr:row>
      <xdr:rowOff>167149</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a:off x="6972300" y="6509508"/>
          <a:ext cx="889000" cy="1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73176</xdr:rowOff>
    </xdr:from>
    <xdr:to>
      <xdr:col>41</xdr:col>
      <xdr:colOff>101600</xdr:colOff>
      <xdr:row>38</xdr:row>
      <xdr:rowOff>3325</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41682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19853</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192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19275</xdr:rowOff>
    </xdr:from>
    <xdr:to>
      <xdr:col>36</xdr:col>
      <xdr:colOff>165100</xdr:colOff>
      <xdr:row>37</xdr:row>
      <xdr:rowOff>120875</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36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137402</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13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59443</xdr:rowOff>
    </xdr:from>
    <xdr:to>
      <xdr:col>55</xdr:col>
      <xdr:colOff>50800</xdr:colOff>
      <xdr:row>37</xdr:row>
      <xdr:rowOff>161043</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403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37870</xdr:rowOff>
    </xdr:from>
    <xdr:ext cx="534377"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38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56733</xdr:rowOff>
    </xdr:from>
    <xdr:to>
      <xdr:col>50</xdr:col>
      <xdr:colOff>165100</xdr:colOff>
      <xdr:row>37</xdr:row>
      <xdr:rowOff>158333</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400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149460</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72111" y="6493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163146</xdr:rowOff>
    </xdr:from>
    <xdr:to>
      <xdr:col>46</xdr:col>
      <xdr:colOff>38100</xdr:colOff>
      <xdr:row>37</xdr:row>
      <xdr:rowOff>93296</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6335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84423</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83111" y="642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116348</xdr:rowOff>
    </xdr:from>
    <xdr:to>
      <xdr:col>41</xdr:col>
      <xdr:colOff>101600</xdr:colOff>
      <xdr:row>38</xdr:row>
      <xdr:rowOff>46498</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459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37626</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6552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115058</xdr:rowOff>
    </xdr:from>
    <xdr:to>
      <xdr:col>36</xdr:col>
      <xdr:colOff>165100</xdr:colOff>
      <xdr:row>38</xdr:row>
      <xdr:rowOff>45208</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458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36335</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551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a:extLst>
            <a:ext uri="{FF2B5EF4-FFF2-40B4-BE49-F238E27FC236}">
              <a16:creationId xmlns:a16="http://schemas.microsoft.com/office/drawing/2014/main" id="{00000000-0008-0000-0600-00005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83867</xdr:rowOff>
    </xdr:from>
    <xdr:to>
      <xdr:col>54</xdr:col>
      <xdr:colOff>189865</xdr:colOff>
      <xdr:row>58</xdr:row>
      <xdr:rowOff>100424</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10475595" y="8484917"/>
          <a:ext cx="1270" cy="1559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104251</xdr:rowOff>
    </xdr:from>
    <xdr:ext cx="534377" cy="259045"/>
    <xdr:sp macro="" textlink="">
      <xdr:nvSpPr>
        <xdr:cNvPr id="351" name="普通建設事業費最小値テキスト">
          <a:extLst>
            <a:ext uri="{FF2B5EF4-FFF2-40B4-BE49-F238E27FC236}">
              <a16:creationId xmlns:a16="http://schemas.microsoft.com/office/drawing/2014/main" id="{00000000-0008-0000-0600-00005F010000}"/>
            </a:ext>
          </a:extLst>
        </xdr:cNvPr>
        <xdr:cNvSpPr txBox="1"/>
      </xdr:nvSpPr>
      <xdr:spPr>
        <a:xfrm>
          <a:off x="10528300" y="1004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100424</xdr:rowOff>
    </xdr:from>
    <xdr:to>
      <xdr:col>55</xdr:col>
      <xdr:colOff>88900</xdr:colOff>
      <xdr:row>58</xdr:row>
      <xdr:rowOff>100424</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10044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30544</xdr:rowOff>
    </xdr:from>
    <xdr:ext cx="599010" cy="259045"/>
    <xdr:sp macro="" textlink="">
      <xdr:nvSpPr>
        <xdr:cNvPr id="353" name="普通建設事業費最大値テキスト">
          <a:extLst>
            <a:ext uri="{FF2B5EF4-FFF2-40B4-BE49-F238E27FC236}">
              <a16:creationId xmlns:a16="http://schemas.microsoft.com/office/drawing/2014/main" id="{00000000-0008-0000-0600-000061010000}"/>
            </a:ext>
          </a:extLst>
        </xdr:cNvPr>
        <xdr:cNvSpPr txBox="1"/>
      </xdr:nvSpPr>
      <xdr:spPr>
        <a:xfrm>
          <a:off x="10528300" y="8260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83867</xdr:rowOff>
    </xdr:from>
    <xdr:to>
      <xdr:col>55</xdr:col>
      <xdr:colOff>88900</xdr:colOff>
      <xdr:row>49</xdr:row>
      <xdr:rowOff>83867</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10388600" y="8484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87633</xdr:rowOff>
    </xdr:from>
    <xdr:to>
      <xdr:col>55</xdr:col>
      <xdr:colOff>0</xdr:colOff>
      <xdr:row>57</xdr:row>
      <xdr:rowOff>5044</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9639300" y="9517383"/>
          <a:ext cx="838200" cy="260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159511</xdr:rowOff>
    </xdr:from>
    <xdr:ext cx="534377" cy="259045"/>
    <xdr:sp macro="" textlink="">
      <xdr:nvSpPr>
        <xdr:cNvPr id="356" name="普通建設事業費平均値テキスト">
          <a:extLst>
            <a:ext uri="{FF2B5EF4-FFF2-40B4-BE49-F238E27FC236}">
              <a16:creationId xmlns:a16="http://schemas.microsoft.com/office/drawing/2014/main" id="{00000000-0008-0000-0600-000064010000}"/>
            </a:ext>
          </a:extLst>
        </xdr:cNvPr>
        <xdr:cNvSpPr txBox="1"/>
      </xdr:nvSpPr>
      <xdr:spPr>
        <a:xfrm>
          <a:off x="10528300" y="92463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136634</xdr:rowOff>
    </xdr:from>
    <xdr:to>
      <xdr:col>55</xdr:col>
      <xdr:colOff>50800</xdr:colOff>
      <xdr:row>55</xdr:row>
      <xdr:rowOff>66784</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10426700" y="9394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159697</xdr:rowOff>
    </xdr:from>
    <xdr:to>
      <xdr:col>50</xdr:col>
      <xdr:colOff>114300</xdr:colOff>
      <xdr:row>55</xdr:row>
      <xdr:rowOff>87633</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8750300" y="9246547"/>
          <a:ext cx="889000" cy="270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1064</xdr:rowOff>
    </xdr:from>
    <xdr:to>
      <xdr:col>50</xdr:col>
      <xdr:colOff>165100</xdr:colOff>
      <xdr:row>55</xdr:row>
      <xdr:rowOff>102664</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9588500" y="943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119191</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372111" y="920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89930</xdr:rowOff>
    </xdr:from>
    <xdr:to>
      <xdr:col>45</xdr:col>
      <xdr:colOff>177800</xdr:colOff>
      <xdr:row>53</xdr:row>
      <xdr:rowOff>159697</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a:off x="7861300" y="8833880"/>
          <a:ext cx="889000" cy="41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72604</xdr:rowOff>
    </xdr:from>
    <xdr:to>
      <xdr:col>46</xdr:col>
      <xdr:colOff>38100</xdr:colOff>
      <xdr:row>54</xdr:row>
      <xdr:rowOff>2754</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8699500" y="915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19281</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83111" y="893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89930</xdr:rowOff>
    </xdr:from>
    <xdr:to>
      <xdr:col>41</xdr:col>
      <xdr:colOff>50800</xdr:colOff>
      <xdr:row>52</xdr:row>
      <xdr:rowOff>116329</xdr:rowOff>
    </xdr:to>
    <xdr:cxnSp macro="">
      <xdr:nvCxnSpPr>
        <xdr:cNvPr id="364" name="直線コネクタ 363">
          <a:extLst>
            <a:ext uri="{FF2B5EF4-FFF2-40B4-BE49-F238E27FC236}">
              <a16:creationId xmlns:a16="http://schemas.microsoft.com/office/drawing/2014/main" id="{00000000-0008-0000-0600-00006C010000}"/>
            </a:ext>
          </a:extLst>
        </xdr:cNvPr>
        <xdr:cNvCxnSpPr/>
      </xdr:nvCxnSpPr>
      <xdr:spPr>
        <a:xfrm flipV="1">
          <a:off x="6972300" y="8833880"/>
          <a:ext cx="889000" cy="197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12646</xdr:rowOff>
    </xdr:from>
    <xdr:to>
      <xdr:col>41</xdr:col>
      <xdr:colOff>101600</xdr:colOff>
      <xdr:row>55</xdr:row>
      <xdr:rowOff>114246</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7810500" y="9442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105373</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594111" y="9535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37672</xdr:rowOff>
    </xdr:from>
    <xdr:to>
      <xdr:col>36</xdr:col>
      <xdr:colOff>165100</xdr:colOff>
      <xdr:row>55</xdr:row>
      <xdr:rowOff>139272</xdr:rowOff>
    </xdr:to>
    <xdr:sp macro="" textlink="">
      <xdr:nvSpPr>
        <xdr:cNvPr id="367" name="フローチャート: 判断 366">
          <a:extLst>
            <a:ext uri="{FF2B5EF4-FFF2-40B4-BE49-F238E27FC236}">
              <a16:creationId xmlns:a16="http://schemas.microsoft.com/office/drawing/2014/main" id="{00000000-0008-0000-0600-00006F010000}"/>
            </a:ext>
          </a:extLst>
        </xdr:cNvPr>
        <xdr:cNvSpPr/>
      </xdr:nvSpPr>
      <xdr:spPr>
        <a:xfrm>
          <a:off x="6921500" y="9467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130399</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05111" y="9560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125694</xdr:rowOff>
    </xdr:from>
    <xdr:to>
      <xdr:col>55</xdr:col>
      <xdr:colOff>50800</xdr:colOff>
      <xdr:row>57</xdr:row>
      <xdr:rowOff>55844</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10426700" y="9726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104121</xdr:rowOff>
    </xdr:from>
    <xdr:ext cx="534377" cy="259045"/>
    <xdr:sp macro="" textlink="">
      <xdr:nvSpPr>
        <xdr:cNvPr id="375" name="普通建設事業費該当値テキスト">
          <a:extLst>
            <a:ext uri="{FF2B5EF4-FFF2-40B4-BE49-F238E27FC236}">
              <a16:creationId xmlns:a16="http://schemas.microsoft.com/office/drawing/2014/main" id="{00000000-0008-0000-0600-000077010000}"/>
            </a:ext>
          </a:extLst>
        </xdr:cNvPr>
        <xdr:cNvSpPr txBox="1"/>
      </xdr:nvSpPr>
      <xdr:spPr>
        <a:xfrm>
          <a:off x="10528300" y="9705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36833</xdr:rowOff>
    </xdr:from>
    <xdr:to>
      <xdr:col>50</xdr:col>
      <xdr:colOff>165100</xdr:colOff>
      <xdr:row>55</xdr:row>
      <xdr:rowOff>138433</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9588500" y="946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129560</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9372111" y="9559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108897</xdr:rowOff>
    </xdr:from>
    <xdr:to>
      <xdr:col>46</xdr:col>
      <xdr:colOff>38100</xdr:colOff>
      <xdr:row>54</xdr:row>
      <xdr:rowOff>39047</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8699500" y="9195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30174</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8483111" y="9288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39130</xdr:rowOff>
    </xdr:from>
    <xdr:to>
      <xdr:col>41</xdr:col>
      <xdr:colOff>101600</xdr:colOff>
      <xdr:row>51</xdr:row>
      <xdr:rowOff>140730</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7810500" y="878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49</xdr:row>
      <xdr:rowOff>157257</xdr:rowOff>
    </xdr:from>
    <xdr:ext cx="599010"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7561795" y="8558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65529</xdr:rowOff>
    </xdr:from>
    <xdr:to>
      <xdr:col>36</xdr:col>
      <xdr:colOff>165100</xdr:colOff>
      <xdr:row>52</xdr:row>
      <xdr:rowOff>167129</xdr:rowOff>
    </xdr:to>
    <xdr:sp macro="" textlink="">
      <xdr:nvSpPr>
        <xdr:cNvPr id="382" name="楕円 381">
          <a:extLst>
            <a:ext uri="{FF2B5EF4-FFF2-40B4-BE49-F238E27FC236}">
              <a16:creationId xmlns:a16="http://schemas.microsoft.com/office/drawing/2014/main" id="{00000000-0008-0000-0600-00007E010000}"/>
            </a:ext>
          </a:extLst>
        </xdr:cNvPr>
        <xdr:cNvSpPr/>
      </xdr:nvSpPr>
      <xdr:spPr>
        <a:xfrm>
          <a:off x="6921500" y="898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51</xdr:row>
      <xdr:rowOff>12206</xdr:rowOff>
    </xdr:from>
    <xdr:ext cx="599010"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672795" y="8756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8" name="普通建設事業費 （ うち新規整備　）グラフ枠">
          <a:extLst>
            <a:ext uri="{FF2B5EF4-FFF2-40B4-BE49-F238E27FC236}">
              <a16:creationId xmlns:a16="http://schemas.microsoft.com/office/drawing/2014/main" id="{00000000-0008-0000-0600-00009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160710</xdr:rowOff>
    </xdr:from>
    <xdr:to>
      <xdr:col>54</xdr:col>
      <xdr:colOff>189865</xdr:colOff>
      <xdr:row>79</xdr:row>
      <xdr:rowOff>95591</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10475595" y="12162210"/>
          <a:ext cx="1270" cy="1477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99418</xdr:rowOff>
    </xdr:from>
    <xdr:ext cx="378565" cy="259045"/>
    <xdr:sp macro="" textlink="">
      <xdr:nvSpPr>
        <xdr:cNvPr id="410" name="普通建設事業費 （ うち新規整備　）最小値テキスト">
          <a:extLst>
            <a:ext uri="{FF2B5EF4-FFF2-40B4-BE49-F238E27FC236}">
              <a16:creationId xmlns:a16="http://schemas.microsoft.com/office/drawing/2014/main" id="{00000000-0008-0000-0600-00009A010000}"/>
            </a:ext>
          </a:extLst>
        </xdr:cNvPr>
        <xdr:cNvSpPr txBox="1"/>
      </xdr:nvSpPr>
      <xdr:spPr>
        <a:xfrm>
          <a:off x="10528300" y="13643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95591</xdr:rowOff>
    </xdr:from>
    <xdr:to>
      <xdr:col>55</xdr:col>
      <xdr:colOff>88900</xdr:colOff>
      <xdr:row>79</xdr:row>
      <xdr:rowOff>95591</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10388600" y="13640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107387</xdr:rowOff>
    </xdr:from>
    <xdr:ext cx="599010" cy="259045"/>
    <xdr:sp macro="" textlink="">
      <xdr:nvSpPr>
        <xdr:cNvPr id="412" name="普通建設事業費 （ うち新規整備　）最大値テキスト">
          <a:extLst>
            <a:ext uri="{FF2B5EF4-FFF2-40B4-BE49-F238E27FC236}">
              <a16:creationId xmlns:a16="http://schemas.microsoft.com/office/drawing/2014/main" id="{00000000-0008-0000-0600-00009C010000}"/>
            </a:ext>
          </a:extLst>
        </xdr:cNvPr>
        <xdr:cNvSpPr txBox="1"/>
      </xdr:nvSpPr>
      <xdr:spPr>
        <a:xfrm>
          <a:off x="10528300" y="11937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160710</xdr:rowOff>
    </xdr:from>
    <xdr:to>
      <xdr:col>55</xdr:col>
      <xdr:colOff>88900</xdr:colOff>
      <xdr:row>70</xdr:row>
      <xdr:rowOff>160710</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10388600" y="12162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154983</xdr:rowOff>
    </xdr:from>
    <xdr:to>
      <xdr:col>55</xdr:col>
      <xdr:colOff>0</xdr:colOff>
      <xdr:row>79</xdr:row>
      <xdr:rowOff>24301</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9639300" y="13528083"/>
          <a:ext cx="838200" cy="40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47029</xdr:rowOff>
    </xdr:from>
    <xdr:ext cx="534377" cy="259045"/>
    <xdr:sp macro="" textlink="">
      <xdr:nvSpPr>
        <xdr:cNvPr id="415" name="普通建設事業費 （ うち新規整備　）平均値テキスト">
          <a:extLst>
            <a:ext uri="{FF2B5EF4-FFF2-40B4-BE49-F238E27FC236}">
              <a16:creationId xmlns:a16="http://schemas.microsoft.com/office/drawing/2014/main" id="{00000000-0008-0000-0600-00009F010000}"/>
            </a:ext>
          </a:extLst>
        </xdr:cNvPr>
        <xdr:cNvSpPr txBox="1"/>
      </xdr:nvSpPr>
      <xdr:spPr>
        <a:xfrm>
          <a:off x="10528300" y="13248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24152</xdr:rowOff>
    </xdr:from>
    <xdr:to>
      <xdr:col>55</xdr:col>
      <xdr:colOff>50800</xdr:colOff>
      <xdr:row>78</xdr:row>
      <xdr:rowOff>125752</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10426700" y="1339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145687</xdr:rowOff>
    </xdr:from>
    <xdr:to>
      <xdr:col>50</xdr:col>
      <xdr:colOff>114300</xdr:colOff>
      <xdr:row>78</xdr:row>
      <xdr:rowOff>154983</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8750300" y="13175887"/>
          <a:ext cx="889000" cy="352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165950</xdr:rowOff>
    </xdr:from>
    <xdr:to>
      <xdr:col>50</xdr:col>
      <xdr:colOff>165100</xdr:colOff>
      <xdr:row>78</xdr:row>
      <xdr:rowOff>96100</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9588500" y="1336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112627</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372111" y="1314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98727</xdr:rowOff>
    </xdr:from>
    <xdr:to>
      <xdr:col>45</xdr:col>
      <xdr:colOff>177800</xdr:colOff>
      <xdr:row>76</xdr:row>
      <xdr:rowOff>145687</xdr:rowOff>
    </xdr:to>
    <xdr:cxnSp macro="">
      <xdr:nvCxnSpPr>
        <xdr:cNvPr id="420" name="直線コネクタ 419">
          <a:extLst>
            <a:ext uri="{FF2B5EF4-FFF2-40B4-BE49-F238E27FC236}">
              <a16:creationId xmlns:a16="http://schemas.microsoft.com/office/drawing/2014/main" id="{00000000-0008-0000-0600-0000A4010000}"/>
            </a:ext>
          </a:extLst>
        </xdr:cNvPr>
        <xdr:cNvCxnSpPr/>
      </xdr:nvCxnSpPr>
      <xdr:spPr>
        <a:xfrm>
          <a:off x="7861300" y="12786027"/>
          <a:ext cx="889000" cy="389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54958</xdr:rowOff>
    </xdr:from>
    <xdr:to>
      <xdr:col>46</xdr:col>
      <xdr:colOff>38100</xdr:colOff>
      <xdr:row>76</xdr:row>
      <xdr:rowOff>156558</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8699500" y="13085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1636</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483111" y="12860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85852</xdr:rowOff>
    </xdr:from>
    <xdr:to>
      <xdr:col>41</xdr:col>
      <xdr:colOff>101600</xdr:colOff>
      <xdr:row>78</xdr:row>
      <xdr:rowOff>16002</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7810500" y="1328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7129</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594111" y="13380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144951</xdr:rowOff>
    </xdr:from>
    <xdr:to>
      <xdr:col>55</xdr:col>
      <xdr:colOff>50800</xdr:colOff>
      <xdr:row>79</xdr:row>
      <xdr:rowOff>75101</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10426700" y="13518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59878</xdr:rowOff>
    </xdr:from>
    <xdr:ext cx="469744" cy="259045"/>
    <xdr:sp macro="" textlink="">
      <xdr:nvSpPr>
        <xdr:cNvPr id="431" name="普通建設事業費 （ うち新規整備　）該当値テキスト">
          <a:extLst>
            <a:ext uri="{FF2B5EF4-FFF2-40B4-BE49-F238E27FC236}">
              <a16:creationId xmlns:a16="http://schemas.microsoft.com/office/drawing/2014/main" id="{00000000-0008-0000-0600-0000AF010000}"/>
            </a:ext>
          </a:extLst>
        </xdr:cNvPr>
        <xdr:cNvSpPr txBox="1"/>
      </xdr:nvSpPr>
      <xdr:spPr>
        <a:xfrm>
          <a:off x="10528300" y="13432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104183</xdr:rowOff>
    </xdr:from>
    <xdr:to>
      <xdr:col>50</xdr:col>
      <xdr:colOff>165100</xdr:colOff>
      <xdr:row>79</xdr:row>
      <xdr:rowOff>34333</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9588500" y="13477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25460</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9372111" y="13570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94887</xdr:rowOff>
    </xdr:from>
    <xdr:to>
      <xdr:col>46</xdr:col>
      <xdr:colOff>38100</xdr:colOff>
      <xdr:row>77</xdr:row>
      <xdr:rowOff>25037</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8699500" y="13125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16164</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8483111" y="13217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47927</xdr:rowOff>
    </xdr:from>
    <xdr:to>
      <xdr:col>41</xdr:col>
      <xdr:colOff>101600</xdr:colOff>
      <xdr:row>74</xdr:row>
      <xdr:rowOff>149527</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7810500" y="12735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166054</xdr:rowOff>
    </xdr:from>
    <xdr:ext cx="534377"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7594111" y="12510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a:extLst>
            <a:ext uri="{FF2B5EF4-FFF2-40B4-BE49-F238E27FC236}">
              <a16:creationId xmlns:a16="http://schemas.microsoft.com/office/drawing/2014/main" id="{00000000-0008-0000-06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8840</xdr:rowOff>
    </xdr:from>
    <xdr:to>
      <xdr:col>54</xdr:col>
      <xdr:colOff>189865</xdr:colOff>
      <xdr:row>99</xdr:row>
      <xdr:rowOff>44450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10475595" y="15439340"/>
          <a:ext cx="1270" cy="1578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62" name="普通建設事業費 （ うち更新整備　）最小値テキスト">
          <a:extLst>
            <a:ext uri="{FF2B5EF4-FFF2-40B4-BE49-F238E27FC236}">
              <a16:creationId xmlns:a16="http://schemas.microsoft.com/office/drawing/2014/main" id="{00000000-0008-0000-0600-0000CE010000}"/>
            </a:ext>
          </a:extLst>
        </xdr:cNvPr>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126967</xdr:rowOff>
    </xdr:from>
    <xdr:ext cx="599010" cy="259045"/>
    <xdr:sp macro="" textlink="">
      <xdr:nvSpPr>
        <xdr:cNvPr id="464" name="普通建設事業費 （ うち更新整備　）最大値テキスト">
          <a:extLst>
            <a:ext uri="{FF2B5EF4-FFF2-40B4-BE49-F238E27FC236}">
              <a16:creationId xmlns:a16="http://schemas.microsoft.com/office/drawing/2014/main" id="{00000000-0008-0000-0600-0000D0010000}"/>
            </a:ext>
          </a:extLst>
        </xdr:cNvPr>
        <xdr:cNvSpPr txBox="1"/>
      </xdr:nvSpPr>
      <xdr:spPr>
        <a:xfrm>
          <a:off x="10528300" y="15214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8840</xdr:rowOff>
    </xdr:from>
    <xdr:to>
      <xdr:col>55</xdr:col>
      <xdr:colOff>88900</xdr:colOff>
      <xdr:row>90</xdr:row>
      <xdr:rowOff>8840</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543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167970</xdr:rowOff>
    </xdr:from>
    <xdr:to>
      <xdr:col>55</xdr:col>
      <xdr:colOff>0</xdr:colOff>
      <xdr:row>97</xdr:row>
      <xdr:rowOff>27839</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9639300" y="16455720"/>
          <a:ext cx="838200" cy="202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36543</xdr:rowOff>
    </xdr:from>
    <xdr:ext cx="534377" cy="259045"/>
    <xdr:sp macro="" textlink="">
      <xdr:nvSpPr>
        <xdr:cNvPr id="467" name="普通建設事業費 （ うち更新整備　）平均値テキスト">
          <a:extLst>
            <a:ext uri="{FF2B5EF4-FFF2-40B4-BE49-F238E27FC236}">
              <a16:creationId xmlns:a16="http://schemas.microsoft.com/office/drawing/2014/main" id="{00000000-0008-0000-0600-0000D3010000}"/>
            </a:ext>
          </a:extLst>
        </xdr:cNvPr>
        <xdr:cNvSpPr txBox="1"/>
      </xdr:nvSpPr>
      <xdr:spPr>
        <a:xfrm>
          <a:off x="10528300" y="163242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13666</xdr:rowOff>
    </xdr:from>
    <xdr:to>
      <xdr:col>55</xdr:col>
      <xdr:colOff>50800</xdr:colOff>
      <xdr:row>96</xdr:row>
      <xdr:rowOff>115266</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10426700" y="1647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167970</xdr:rowOff>
    </xdr:from>
    <xdr:to>
      <xdr:col>50</xdr:col>
      <xdr:colOff>114300</xdr:colOff>
      <xdr:row>96</xdr:row>
      <xdr:rowOff>39536</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8750300" y="16455720"/>
          <a:ext cx="889000" cy="43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65367</xdr:rowOff>
    </xdr:from>
    <xdr:to>
      <xdr:col>50</xdr:col>
      <xdr:colOff>165100</xdr:colOff>
      <xdr:row>96</xdr:row>
      <xdr:rowOff>166967</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9588500" y="1652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158094</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72111" y="16617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19138</xdr:rowOff>
    </xdr:from>
    <xdr:to>
      <xdr:col>45</xdr:col>
      <xdr:colOff>177800</xdr:colOff>
      <xdr:row>96</xdr:row>
      <xdr:rowOff>39536</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7861300" y="16478338"/>
          <a:ext cx="889000" cy="20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162610</xdr:rowOff>
    </xdr:from>
    <xdr:to>
      <xdr:col>46</xdr:col>
      <xdr:colOff>38100</xdr:colOff>
      <xdr:row>97</xdr:row>
      <xdr:rowOff>92760</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8699500" y="1662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83887</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83111" y="16714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9092</xdr:rowOff>
    </xdr:from>
    <xdr:to>
      <xdr:col>41</xdr:col>
      <xdr:colOff>101600</xdr:colOff>
      <xdr:row>97</xdr:row>
      <xdr:rowOff>110692</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7810500" y="1663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101819</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673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148489</xdr:rowOff>
    </xdr:from>
    <xdr:to>
      <xdr:col>55</xdr:col>
      <xdr:colOff>50800</xdr:colOff>
      <xdr:row>97</xdr:row>
      <xdr:rowOff>78639</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10426700" y="1660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126916</xdr:rowOff>
    </xdr:from>
    <xdr:ext cx="534377" cy="259045"/>
    <xdr:sp macro="" textlink="">
      <xdr:nvSpPr>
        <xdr:cNvPr id="483" name="普通建設事業費 （ うち更新整備　）該当値テキスト">
          <a:extLst>
            <a:ext uri="{FF2B5EF4-FFF2-40B4-BE49-F238E27FC236}">
              <a16:creationId xmlns:a16="http://schemas.microsoft.com/office/drawing/2014/main" id="{00000000-0008-0000-0600-0000E3010000}"/>
            </a:ext>
          </a:extLst>
        </xdr:cNvPr>
        <xdr:cNvSpPr txBox="1"/>
      </xdr:nvSpPr>
      <xdr:spPr>
        <a:xfrm>
          <a:off x="10528300" y="16586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117170</xdr:rowOff>
    </xdr:from>
    <xdr:to>
      <xdr:col>50</xdr:col>
      <xdr:colOff>165100</xdr:colOff>
      <xdr:row>96</xdr:row>
      <xdr:rowOff>47320</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9588500" y="1640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63847</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372111" y="16180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160186</xdr:rowOff>
    </xdr:from>
    <xdr:to>
      <xdr:col>46</xdr:col>
      <xdr:colOff>38100</xdr:colOff>
      <xdr:row>96</xdr:row>
      <xdr:rowOff>90336</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8699500" y="1644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106863</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483111" y="16223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139788</xdr:rowOff>
    </xdr:from>
    <xdr:to>
      <xdr:col>41</xdr:col>
      <xdr:colOff>101600</xdr:colOff>
      <xdr:row>96</xdr:row>
      <xdr:rowOff>69938</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7810500" y="16427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86465</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7594111" y="16202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a:extLst>
            <a:ext uri="{FF2B5EF4-FFF2-40B4-BE49-F238E27FC236}">
              <a16:creationId xmlns:a16="http://schemas.microsoft.com/office/drawing/2014/main" id="{00000000-0008-0000-06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121510</xdr:rowOff>
    </xdr:from>
    <xdr:to>
      <xdr:col>85</xdr:col>
      <xdr:colOff>126364</xdr:colOff>
      <xdr:row>39</xdr:row>
      <xdr:rowOff>98878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6317595" y="5265010"/>
          <a:ext cx="1269" cy="152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6" name="災害復旧事業費最小値テキスト">
          <a:extLst>
            <a:ext uri="{FF2B5EF4-FFF2-40B4-BE49-F238E27FC236}">
              <a16:creationId xmlns:a16="http://schemas.microsoft.com/office/drawing/2014/main" id="{00000000-0008-0000-0600-000004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68187</xdr:rowOff>
    </xdr:from>
    <xdr:ext cx="534377" cy="259045"/>
    <xdr:sp macro="" textlink="">
      <xdr:nvSpPr>
        <xdr:cNvPr id="518" name="災害復旧事業費最大値テキスト">
          <a:extLst>
            <a:ext uri="{FF2B5EF4-FFF2-40B4-BE49-F238E27FC236}">
              <a16:creationId xmlns:a16="http://schemas.microsoft.com/office/drawing/2014/main" id="{00000000-0008-0000-0600-000006020000}"/>
            </a:ext>
          </a:extLst>
        </xdr:cNvPr>
        <xdr:cNvSpPr txBox="1"/>
      </xdr:nvSpPr>
      <xdr:spPr>
        <a:xfrm>
          <a:off x="16370300" y="5040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121510</xdr:rowOff>
    </xdr:from>
    <xdr:to>
      <xdr:col>86</xdr:col>
      <xdr:colOff>25400</xdr:colOff>
      <xdr:row>30</xdr:row>
      <xdr:rowOff>121510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5265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2018</xdr:rowOff>
    </xdr:from>
    <xdr:to>
      <xdr:col>85</xdr:col>
      <xdr:colOff>127000</xdr:colOff>
      <xdr:row>39</xdr:row>
      <xdr:rowOff>13725</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5481300" y="6688568"/>
          <a:ext cx="838200" cy="1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137720</xdr:rowOff>
    </xdr:from>
    <xdr:ext cx="469744" cy="259045"/>
    <xdr:sp macro="" textlink="">
      <xdr:nvSpPr>
        <xdr:cNvPr id="521" name="災害復旧事業費平均値テキスト">
          <a:extLst>
            <a:ext uri="{FF2B5EF4-FFF2-40B4-BE49-F238E27FC236}">
              <a16:creationId xmlns:a16="http://schemas.microsoft.com/office/drawing/2014/main" id="{00000000-0008-0000-0600-000009020000}"/>
            </a:ext>
          </a:extLst>
        </xdr:cNvPr>
        <xdr:cNvSpPr txBox="1"/>
      </xdr:nvSpPr>
      <xdr:spPr>
        <a:xfrm>
          <a:off x="16370300" y="66528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159293</xdr:rowOff>
    </xdr:from>
    <xdr:to>
      <xdr:col>85</xdr:col>
      <xdr:colOff>177800</xdr:colOff>
      <xdr:row>39</xdr:row>
      <xdr:rowOff>89443</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6268700" y="6674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114652</xdr:rowOff>
    </xdr:from>
    <xdr:to>
      <xdr:col>81</xdr:col>
      <xdr:colOff>50800</xdr:colOff>
      <xdr:row>39</xdr:row>
      <xdr:rowOff>2018</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4592300" y="6629752"/>
          <a:ext cx="889000" cy="58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6865</xdr:rowOff>
    </xdr:from>
    <xdr:to>
      <xdr:col>81</xdr:col>
      <xdr:colOff>101600</xdr:colOff>
      <xdr:row>39</xdr:row>
      <xdr:rowOff>108465</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5430500" y="669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99592</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46428" y="6786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153057</xdr:rowOff>
    </xdr:from>
    <xdr:to>
      <xdr:col>76</xdr:col>
      <xdr:colOff>114300</xdr:colOff>
      <xdr:row>38</xdr:row>
      <xdr:rowOff>114652</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3703300" y="6496707"/>
          <a:ext cx="889000" cy="133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119010</xdr:rowOff>
    </xdr:from>
    <xdr:to>
      <xdr:col>76</xdr:col>
      <xdr:colOff>165100</xdr:colOff>
      <xdr:row>39</xdr:row>
      <xdr:rowOff>49160</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4541500" y="663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40287</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357428" y="6726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19995</xdr:rowOff>
    </xdr:from>
    <xdr:to>
      <xdr:col>71</xdr:col>
      <xdr:colOff>177800</xdr:colOff>
      <xdr:row>37</xdr:row>
      <xdr:rowOff>153057</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2814300" y="6363645"/>
          <a:ext cx="889000" cy="13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156027</xdr:rowOff>
    </xdr:from>
    <xdr:to>
      <xdr:col>72</xdr:col>
      <xdr:colOff>38100</xdr:colOff>
      <xdr:row>39</xdr:row>
      <xdr:rowOff>86177</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3652500" y="6671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77304</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468428" y="6763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151308</xdr:rowOff>
    </xdr:from>
    <xdr:to>
      <xdr:col>67</xdr:col>
      <xdr:colOff>101600</xdr:colOff>
      <xdr:row>39</xdr:row>
      <xdr:rowOff>81458</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2763500" y="666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72585</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579428" y="6759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134375</xdr:rowOff>
    </xdr:from>
    <xdr:to>
      <xdr:col>85</xdr:col>
      <xdr:colOff>177800</xdr:colOff>
      <xdr:row>39</xdr:row>
      <xdr:rowOff>64525</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6268700" y="664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93752</xdr:rowOff>
    </xdr:from>
    <xdr:ext cx="469744" cy="259045"/>
    <xdr:sp macro="" textlink="">
      <xdr:nvSpPr>
        <xdr:cNvPr id="540" name="災害復旧事業費該当値テキスト">
          <a:extLst>
            <a:ext uri="{FF2B5EF4-FFF2-40B4-BE49-F238E27FC236}">
              <a16:creationId xmlns:a16="http://schemas.microsoft.com/office/drawing/2014/main" id="{00000000-0008-0000-0600-00001C020000}"/>
            </a:ext>
          </a:extLst>
        </xdr:cNvPr>
        <xdr:cNvSpPr txBox="1"/>
      </xdr:nvSpPr>
      <xdr:spPr>
        <a:xfrm>
          <a:off x="16370300" y="6437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122668</xdr:rowOff>
    </xdr:from>
    <xdr:to>
      <xdr:col>81</xdr:col>
      <xdr:colOff>101600</xdr:colOff>
      <xdr:row>39</xdr:row>
      <xdr:rowOff>52818</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5430500" y="6637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69344</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5246428" y="6412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63852</xdr:rowOff>
    </xdr:from>
    <xdr:to>
      <xdr:col>76</xdr:col>
      <xdr:colOff>165100</xdr:colOff>
      <xdr:row>38</xdr:row>
      <xdr:rowOff>165452</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4541500" y="6578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10529</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4357428" y="6354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102257</xdr:rowOff>
    </xdr:from>
    <xdr:to>
      <xdr:col>72</xdr:col>
      <xdr:colOff>38100</xdr:colOff>
      <xdr:row>38</xdr:row>
      <xdr:rowOff>32407</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3652500" y="644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48934</xdr:rowOff>
    </xdr:from>
    <xdr:ext cx="534377"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3436111" y="6221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140645</xdr:rowOff>
    </xdr:from>
    <xdr:to>
      <xdr:col>67</xdr:col>
      <xdr:colOff>101600</xdr:colOff>
      <xdr:row>37</xdr:row>
      <xdr:rowOff>70795</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2763500" y="631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87322</xdr:rowOff>
    </xdr:from>
    <xdr:ext cx="534377"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547111" y="6088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a:extLst>
            <a:ext uri="{FF2B5EF4-FFF2-40B4-BE49-F238E27FC236}">
              <a16:creationId xmlns:a16="http://schemas.microsoft.com/office/drawing/2014/main" id="{00000000-0008-0000-06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5" name="失業対策事業費最小値テキスト">
          <a:extLst>
            <a:ext uri="{FF2B5EF4-FFF2-40B4-BE49-F238E27FC236}">
              <a16:creationId xmlns:a16="http://schemas.microsoft.com/office/drawing/2014/main" id="{00000000-0008-0000-0600-000035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7" name="失業対策事業費最大値テキスト">
          <a:extLst>
            <a:ext uri="{FF2B5EF4-FFF2-40B4-BE49-F238E27FC236}">
              <a16:creationId xmlns:a16="http://schemas.microsoft.com/office/drawing/2014/main" id="{00000000-0008-0000-0600-000037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0" name="失業対策事業費平均値テキスト">
          <a:extLst>
            <a:ext uri="{FF2B5EF4-FFF2-40B4-BE49-F238E27FC236}">
              <a16:creationId xmlns:a16="http://schemas.microsoft.com/office/drawing/2014/main" id="{00000000-0008-0000-0600-00003A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9" name="失業対策事業費該当値テキスト">
          <a:extLst>
            <a:ext uri="{FF2B5EF4-FFF2-40B4-BE49-F238E27FC236}">
              <a16:creationId xmlns:a16="http://schemas.microsoft.com/office/drawing/2014/main" id="{00000000-0008-0000-0600-00004D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a:extLst>
            <a:ext uri="{FF2B5EF4-FFF2-40B4-BE49-F238E27FC236}">
              <a16:creationId xmlns:a16="http://schemas.microsoft.com/office/drawing/2014/main" id="{00000000-0008-0000-06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4483</xdr:rowOff>
    </xdr:from>
    <xdr:to>
      <xdr:col>85</xdr:col>
      <xdr:colOff>126364</xdr:colOff>
      <xdr:row>78</xdr:row>
      <xdr:rowOff>3111</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6317595" y="12005983"/>
          <a:ext cx="1269" cy="1370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6938</xdr:rowOff>
    </xdr:from>
    <xdr:ext cx="534377" cy="259045"/>
    <xdr:sp macro="" textlink="">
      <xdr:nvSpPr>
        <xdr:cNvPr id="622" name="公債費最小値テキスト">
          <a:extLst>
            <a:ext uri="{FF2B5EF4-FFF2-40B4-BE49-F238E27FC236}">
              <a16:creationId xmlns:a16="http://schemas.microsoft.com/office/drawing/2014/main" id="{00000000-0008-0000-0600-00006E020000}"/>
            </a:ext>
          </a:extLst>
        </xdr:cNvPr>
        <xdr:cNvSpPr txBox="1"/>
      </xdr:nvSpPr>
      <xdr:spPr>
        <a:xfrm>
          <a:off x="16370300" y="1338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3111</xdr:rowOff>
    </xdr:from>
    <xdr:to>
      <xdr:col>86</xdr:col>
      <xdr:colOff>25400</xdr:colOff>
      <xdr:row>78</xdr:row>
      <xdr:rowOff>3111</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6230600" y="13376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122610</xdr:rowOff>
    </xdr:from>
    <xdr:ext cx="599010" cy="259045"/>
    <xdr:sp macro="" textlink="">
      <xdr:nvSpPr>
        <xdr:cNvPr id="624" name="公債費最大値テキスト">
          <a:extLst>
            <a:ext uri="{FF2B5EF4-FFF2-40B4-BE49-F238E27FC236}">
              <a16:creationId xmlns:a16="http://schemas.microsoft.com/office/drawing/2014/main" id="{00000000-0008-0000-0600-000070020000}"/>
            </a:ext>
          </a:extLst>
        </xdr:cNvPr>
        <xdr:cNvSpPr txBox="1"/>
      </xdr:nvSpPr>
      <xdr:spPr>
        <a:xfrm>
          <a:off x="16370300" y="11781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4483</xdr:rowOff>
    </xdr:from>
    <xdr:to>
      <xdr:col>86</xdr:col>
      <xdr:colOff>25400</xdr:colOff>
      <xdr:row>70</xdr:row>
      <xdr:rowOff>4483</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2005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147713</xdr:rowOff>
    </xdr:from>
    <xdr:to>
      <xdr:col>85</xdr:col>
      <xdr:colOff>127000</xdr:colOff>
      <xdr:row>73</xdr:row>
      <xdr:rowOff>156476</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5481300" y="12663563"/>
          <a:ext cx="8382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128287</xdr:rowOff>
    </xdr:from>
    <xdr:ext cx="534377" cy="259045"/>
    <xdr:sp macro="" textlink="">
      <xdr:nvSpPr>
        <xdr:cNvPr id="627" name="公債費平均値テキスト">
          <a:extLst>
            <a:ext uri="{FF2B5EF4-FFF2-40B4-BE49-F238E27FC236}">
              <a16:creationId xmlns:a16="http://schemas.microsoft.com/office/drawing/2014/main" id="{00000000-0008-0000-0600-000073020000}"/>
            </a:ext>
          </a:extLst>
        </xdr:cNvPr>
        <xdr:cNvSpPr txBox="1"/>
      </xdr:nvSpPr>
      <xdr:spPr>
        <a:xfrm>
          <a:off x="16370300" y="128155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149860</xdr:rowOff>
    </xdr:from>
    <xdr:to>
      <xdr:col>85</xdr:col>
      <xdr:colOff>177800</xdr:colOff>
      <xdr:row>75</xdr:row>
      <xdr:rowOff>80010</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62687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156476</xdr:rowOff>
    </xdr:from>
    <xdr:to>
      <xdr:col>81</xdr:col>
      <xdr:colOff>50800</xdr:colOff>
      <xdr:row>73</xdr:row>
      <xdr:rowOff>159093</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4592300" y="12672326"/>
          <a:ext cx="889000" cy="2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147434</xdr:rowOff>
    </xdr:from>
    <xdr:to>
      <xdr:col>81</xdr:col>
      <xdr:colOff>101600</xdr:colOff>
      <xdr:row>75</xdr:row>
      <xdr:rowOff>77584</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54305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68711</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14111" y="12927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147917</xdr:rowOff>
    </xdr:from>
    <xdr:to>
      <xdr:col>76</xdr:col>
      <xdr:colOff>114300</xdr:colOff>
      <xdr:row>73</xdr:row>
      <xdr:rowOff>159093</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3703300" y="12663767"/>
          <a:ext cx="889000" cy="11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14377</xdr:rowOff>
    </xdr:from>
    <xdr:to>
      <xdr:col>76</xdr:col>
      <xdr:colOff>165100</xdr:colOff>
      <xdr:row>75</xdr:row>
      <xdr:rowOff>115977</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45415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107104</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325111" y="1296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147917</xdr:rowOff>
    </xdr:from>
    <xdr:to>
      <xdr:col>71</xdr:col>
      <xdr:colOff>177800</xdr:colOff>
      <xdr:row>73</xdr:row>
      <xdr:rowOff>148031</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2814300" y="12663767"/>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108115</xdr:rowOff>
    </xdr:from>
    <xdr:to>
      <xdr:col>72</xdr:col>
      <xdr:colOff>38100</xdr:colOff>
      <xdr:row>76</xdr:row>
      <xdr:rowOff>38264</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3652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29391</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436111" y="1305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110160</xdr:rowOff>
    </xdr:from>
    <xdr:to>
      <xdr:col>67</xdr:col>
      <xdr:colOff>101600</xdr:colOff>
      <xdr:row>76</xdr:row>
      <xdr:rowOff>40311</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2763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31436</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547111" y="1306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96913</xdr:rowOff>
    </xdr:from>
    <xdr:to>
      <xdr:col>85</xdr:col>
      <xdr:colOff>177800</xdr:colOff>
      <xdr:row>74</xdr:row>
      <xdr:rowOff>27063</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6268700" y="1261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119790</xdr:rowOff>
    </xdr:from>
    <xdr:ext cx="534377" cy="259045"/>
    <xdr:sp macro="" textlink="">
      <xdr:nvSpPr>
        <xdr:cNvPr id="646" name="公債費該当値テキスト">
          <a:extLst>
            <a:ext uri="{FF2B5EF4-FFF2-40B4-BE49-F238E27FC236}">
              <a16:creationId xmlns:a16="http://schemas.microsoft.com/office/drawing/2014/main" id="{00000000-0008-0000-0600-000086020000}"/>
            </a:ext>
          </a:extLst>
        </xdr:cNvPr>
        <xdr:cNvSpPr txBox="1"/>
      </xdr:nvSpPr>
      <xdr:spPr>
        <a:xfrm>
          <a:off x="16370300" y="12464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105676</xdr:rowOff>
    </xdr:from>
    <xdr:to>
      <xdr:col>81</xdr:col>
      <xdr:colOff>101600</xdr:colOff>
      <xdr:row>74</xdr:row>
      <xdr:rowOff>35826</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5430500" y="12621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52353</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5214111" y="12396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108293</xdr:rowOff>
    </xdr:from>
    <xdr:to>
      <xdr:col>76</xdr:col>
      <xdr:colOff>165100</xdr:colOff>
      <xdr:row>74</xdr:row>
      <xdr:rowOff>38443</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4541500" y="12624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54970</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4325111" y="1239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97117</xdr:rowOff>
    </xdr:from>
    <xdr:to>
      <xdr:col>72</xdr:col>
      <xdr:colOff>38100</xdr:colOff>
      <xdr:row>74</xdr:row>
      <xdr:rowOff>27267</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3652500" y="12612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43794</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3436111" y="12388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97231</xdr:rowOff>
    </xdr:from>
    <xdr:to>
      <xdr:col>67</xdr:col>
      <xdr:colOff>101600</xdr:colOff>
      <xdr:row>74</xdr:row>
      <xdr:rowOff>27381</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2763500" y="12613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43908</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547111" y="1238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a:extLst>
            <a:ext uri="{FF2B5EF4-FFF2-40B4-BE49-F238E27FC236}">
              <a16:creationId xmlns:a16="http://schemas.microsoft.com/office/drawing/2014/main" id="{00000000-0008-0000-06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108725</xdr:rowOff>
    </xdr:from>
    <xdr:to>
      <xdr:col>85</xdr:col>
      <xdr:colOff>126364</xdr:colOff>
      <xdr:row>98</xdr:row>
      <xdr:rowOff>136156</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6317595" y="15539225"/>
          <a:ext cx="1269" cy="1399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139983</xdr:rowOff>
    </xdr:from>
    <xdr:ext cx="378565" cy="259045"/>
    <xdr:sp macro="" textlink="">
      <xdr:nvSpPr>
        <xdr:cNvPr id="677" name="積立金最小値テキスト">
          <a:extLst>
            <a:ext uri="{FF2B5EF4-FFF2-40B4-BE49-F238E27FC236}">
              <a16:creationId xmlns:a16="http://schemas.microsoft.com/office/drawing/2014/main" id="{00000000-0008-0000-0600-0000A5020000}"/>
            </a:ext>
          </a:extLst>
        </xdr:cNvPr>
        <xdr:cNvSpPr txBox="1"/>
      </xdr:nvSpPr>
      <xdr:spPr>
        <a:xfrm>
          <a:off x="16370300" y="16942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136156</xdr:rowOff>
    </xdr:from>
    <xdr:to>
      <xdr:col>86</xdr:col>
      <xdr:colOff>25400</xdr:colOff>
      <xdr:row>98</xdr:row>
      <xdr:rowOff>136156</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6938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55402</xdr:rowOff>
    </xdr:from>
    <xdr:ext cx="534377" cy="259045"/>
    <xdr:sp macro="" textlink="">
      <xdr:nvSpPr>
        <xdr:cNvPr id="679" name="積立金最大値テキスト">
          <a:extLst>
            <a:ext uri="{FF2B5EF4-FFF2-40B4-BE49-F238E27FC236}">
              <a16:creationId xmlns:a16="http://schemas.microsoft.com/office/drawing/2014/main" id="{00000000-0008-0000-0600-0000A7020000}"/>
            </a:ext>
          </a:extLst>
        </xdr:cNvPr>
        <xdr:cNvSpPr txBox="1"/>
      </xdr:nvSpPr>
      <xdr:spPr>
        <a:xfrm>
          <a:off x="16370300" y="1531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108725</xdr:rowOff>
    </xdr:from>
    <xdr:to>
      <xdr:col>86</xdr:col>
      <xdr:colOff>25400</xdr:colOff>
      <xdr:row>90</xdr:row>
      <xdr:rowOff>108725</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553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131150</xdr:rowOff>
    </xdr:from>
    <xdr:to>
      <xdr:col>85</xdr:col>
      <xdr:colOff>127000</xdr:colOff>
      <xdr:row>96</xdr:row>
      <xdr:rowOff>145004</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5481300" y="16590350"/>
          <a:ext cx="838200" cy="13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79362</xdr:rowOff>
    </xdr:from>
    <xdr:ext cx="534377" cy="259045"/>
    <xdr:sp macro="" textlink="">
      <xdr:nvSpPr>
        <xdr:cNvPr id="682" name="積立金平均値テキスト">
          <a:extLst>
            <a:ext uri="{FF2B5EF4-FFF2-40B4-BE49-F238E27FC236}">
              <a16:creationId xmlns:a16="http://schemas.microsoft.com/office/drawing/2014/main" id="{00000000-0008-0000-0600-0000AA020000}"/>
            </a:ext>
          </a:extLst>
        </xdr:cNvPr>
        <xdr:cNvSpPr txBox="1"/>
      </xdr:nvSpPr>
      <xdr:spPr>
        <a:xfrm>
          <a:off x="16370300" y="163671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56485</xdr:rowOff>
    </xdr:from>
    <xdr:to>
      <xdr:col>85</xdr:col>
      <xdr:colOff>177800</xdr:colOff>
      <xdr:row>96</xdr:row>
      <xdr:rowOff>158085</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6268700" y="165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50112</xdr:rowOff>
    </xdr:from>
    <xdr:to>
      <xdr:col>81</xdr:col>
      <xdr:colOff>50800</xdr:colOff>
      <xdr:row>96</xdr:row>
      <xdr:rowOff>131150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4592300" y="16337862"/>
          <a:ext cx="889000" cy="252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82224</xdr:rowOff>
    </xdr:from>
    <xdr:to>
      <xdr:col>81</xdr:col>
      <xdr:colOff>101600</xdr:colOff>
      <xdr:row>97</xdr:row>
      <xdr:rowOff>12374</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5430500" y="1654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3501</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14111" y="1663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45608</xdr:rowOff>
    </xdr:from>
    <xdr:to>
      <xdr:col>76</xdr:col>
      <xdr:colOff>114300</xdr:colOff>
      <xdr:row>95</xdr:row>
      <xdr:rowOff>50112</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3703300" y="15990458"/>
          <a:ext cx="889000" cy="347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88991</xdr:rowOff>
    </xdr:from>
    <xdr:to>
      <xdr:col>76</xdr:col>
      <xdr:colOff>165100</xdr:colOff>
      <xdr:row>96</xdr:row>
      <xdr:rowOff>19141</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4541500" y="1637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10268</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325111" y="16469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29218</xdr:rowOff>
    </xdr:from>
    <xdr:to>
      <xdr:col>71</xdr:col>
      <xdr:colOff>177800</xdr:colOff>
      <xdr:row>93</xdr:row>
      <xdr:rowOff>45608</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2814300" y="15974068"/>
          <a:ext cx="889000" cy="16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36802</xdr:rowOff>
    </xdr:from>
    <xdr:to>
      <xdr:col>72</xdr:col>
      <xdr:colOff>38100</xdr:colOff>
      <xdr:row>96</xdr:row>
      <xdr:rowOff>138402</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3652500" y="1649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129529</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436111" y="16588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149639</xdr:rowOff>
    </xdr:from>
    <xdr:to>
      <xdr:col>67</xdr:col>
      <xdr:colOff>101600</xdr:colOff>
      <xdr:row>96</xdr:row>
      <xdr:rowOff>79789</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2763500" y="1643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70916</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547111" y="16530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94204</xdr:rowOff>
    </xdr:from>
    <xdr:to>
      <xdr:col>85</xdr:col>
      <xdr:colOff>177800</xdr:colOff>
      <xdr:row>97</xdr:row>
      <xdr:rowOff>24354</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6268700" y="16553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72631</xdr:rowOff>
    </xdr:from>
    <xdr:ext cx="534377" cy="259045"/>
    <xdr:sp macro="" textlink="">
      <xdr:nvSpPr>
        <xdr:cNvPr id="701" name="積立金該当値テキスト">
          <a:extLst>
            <a:ext uri="{FF2B5EF4-FFF2-40B4-BE49-F238E27FC236}">
              <a16:creationId xmlns:a16="http://schemas.microsoft.com/office/drawing/2014/main" id="{00000000-0008-0000-0600-0000BD020000}"/>
            </a:ext>
          </a:extLst>
        </xdr:cNvPr>
        <xdr:cNvSpPr txBox="1"/>
      </xdr:nvSpPr>
      <xdr:spPr>
        <a:xfrm>
          <a:off x="16370300" y="1653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80350</xdr:rowOff>
    </xdr:from>
    <xdr:to>
      <xdr:col>81</xdr:col>
      <xdr:colOff>101600</xdr:colOff>
      <xdr:row>97</xdr:row>
      <xdr:rowOff>10500</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5430500" y="1653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27027</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14111" y="16314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170762</xdr:rowOff>
    </xdr:from>
    <xdr:to>
      <xdr:col>76</xdr:col>
      <xdr:colOff>165100</xdr:colOff>
      <xdr:row>95</xdr:row>
      <xdr:rowOff>100912</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4541500" y="1628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117439</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325111" y="16062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166258</xdr:rowOff>
    </xdr:from>
    <xdr:to>
      <xdr:col>72</xdr:col>
      <xdr:colOff>38100</xdr:colOff>
      <xdr:row>93</xdr:row>
      <xdr:rowOff>96408</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3652500" y="1593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112935</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436111" y="1571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149868</xdr:rowOff>
    </xdr:from>
    <xdr:to>
      <xdr:col>67</xdr:col>
      <xdr:colOff>101600</xdr:colOff>
      <xdr:row>93</xdr:row>
      <xdr:rowOff>80018</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2763500" y="1592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96545</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547111" y="15698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a:extLst>
            <a:ext uri="{FF2B5EF4-FFF2-40B4-BE49-F238E27FC236}">
              <a16:creationId xmlns:a16="http://schemas.microsoft.com/office/drawing/2014/main" id="{00000000-0008-0000-06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39116</xdr:rowOff>
    </xdr:from>
    <xdr:to>
      <xdr:col>116</xdr:col>
      <xdr:colOff>62864</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2159595" y="5182616"/>
          <a:ext cx="1269" cy="1548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4" name="投資及び出資金最小値テキスト">
          <a:extLst>
            <a:ext uri="{FF2B5EF4-FFF2-40B4-BE49-F238E27FC236}">
              <a16:creationId xmlns:a16="http://schemas.microsoft.com/office/drawing/2014/main" id="{00000000-0008-0000-0600-0000DE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157243</xdr:rowOff>
    </xdr:from>
    <xdr:ext cx="534377" cy="259045"/>
    <xdr:sp macro="" textlink="">
      <xdr:nvSpPr>
        <xdr:cNvPr id="736" name="投資及び出資金最大値テキスト">
          <a:extLst>
            <a:ext uri="{FF2B5EF4-FFF2-40B4-BE49-F238E27FC236}">
              <a16:creationId xmlns:a16="http://schemas.microsoft.com/office/drawing/2014/main" id="{00000000-0008-0000-0600-0000E0020000}"/>
            </a:ext>
          </a:extLst>
        </xdr:cNvPr>
        <xdr:cNvSpPr txBox="1"/>
      </xdr:nvSpPr>
      <xdr:spPr>
        <a:xfrm>
          <a:off x="22212300" y="4957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39116</xdr:rowOff>
    </xdr:from>
    <xdr:to>
      <xdr:col>116</xdr:col>
      <xdr:colOff>152400</xdr:colOff>
      <xdr:row>30</xdr:row>
      <xdr:rowOff>39116</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5182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130192</xdr:rowOff>
    </xdr:from>
    <xdr:ext cx="469744" cy="259045"/>
    <xdr:sp macro="" textlink="">
      <xdr:nvSpPr>
        <xdr:cNvPr id="739" name="投資及び出資金平均値テキスト">
          <a:extLst>
            <a:ext uri="{FF2B5EF4-FFF2-40B4-BE49-F238E27FC236}">
              <a16:creationId xmlns:a16="http://schemas.microsoft.com/office/drawing/2014/main" id="{00000000-0008-0000-0600-0000E3020000}"/>
            </a:ext>
          </a:extLst>
        </xdr:cNvPr>
        <xdr:cNvSpPr txBox="1"/>
      </xdr:nvSpPr>
      <xdr:spPr>
        <a:xfrm>
          <a:off x="22212300" y="63023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107315</xdr:rowOff>
    </xdr:from>
    <xdr:to>
      <xdr:col>116</xdr:col>
      <xdr:colOff>114300</xdr:colOff>
      <xdr:row>38</xdr:row>
      <xdr:rowOff>37465</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21107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118110</xdr:rowOff>
    </xdr:from>
    <xdr:to>
      <xdr:col>112</xdr:col>
      <xdr:colOff>38100</xdr:colOff>
      <xdr:row>38</xdr:row>
      <xdr:rowOff>48260</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12725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64787</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088428" y="6236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103251</xdr:rowOff>
    </xdr:from>
    <xdr:to>
      <xdr:col>107</xdr:col>
      <xdr:colOff>101600</xdr:colOff>
      <xdr:row>38</xdr:row>
      <xdr:rowOff>33401</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0383500" y="644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49928</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199428" y="6222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6985</xdr:rowOff>
    </xdr:from>
    <xdr:to>
      <xdr:col>102</xdr:col>
      <xdr:colOff>165100</xdr:colOff>
      <xdr:row>38</xdr:row>
      <xdr:rowOff>108585</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9494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125112</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10428" y="6297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122555</xdr:rowOff>
    </xdr:from>
    <xdr:to>
      <xdr:col>98</xdr:col>
      <xdr:colOff>38100</xdr:colOff>
      <xdr:row>38</xdr:row>
      <xdr:rowOff>52705</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8605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69232</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21428" y="624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8" name="投資及び出資金該当値テキスト">
          <a:extLst>
            <a:ext uri="{FF2B5EF4-FFF2-40B4-BE49-F238E27FC236}">
              <a16:creationId xmlns:a16="http://schemas.microsoft.com/office/drawing/2014/main" id="{00000000-0008-0000-0600-0000F6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94056</xdr:rowOff>
    </xdr:from>
    <xdr:to>
      <xdr:col>116</xdr:col>
      <xdr:colOff>62864</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666556"/>
          <a:ext cx="1269" cy="1493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40733</xdr:rowOff>
    </xdr:from>
    <xdr:ext cx="534377"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44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94056</xdr:rowOff>
    </xdr:from>
    <xdr:to>
      <xdr:col>116</xdr:col>
      <xdr:colOff>152400</xdr:colOff>
      <xdr:row>50</xdr:row>
      <xdr:rowOff>94056</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666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53</xdr:row>
      <xdr:rowOff>68567</xdr:rowOff>
    </xdr:from>
    <xdr:to>
      <xdr:col>116</xdr:col>
      <xdr:colOff>63500</xdr:colOff>
      <xdr:row>53</xdr:row>
      <xdr:rowOff>79540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1323300" y="9155417"/>
          <a:ext cx="8382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99445</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8720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121018</xdr:rowOff>
    </xdr:from>
    <xdr:to>
      <xdr:col>116</xdr:col>
      <xdr:colOff>114300</xdr:colOff>
      <xdr:row>58</xdr:row>
      <xdr:rowOff>51168</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52</xdr:row>
      <xdr:rowOff>110744</xdr:rowOff>
    </xdr:from>
    <xdr:to>
      <xdr:col>111</xdr:col>
      <xdr:colOff>177800</xdr:colOff>
      <xdr:row>53</xdr:row>
      <xdr:rowOff>68567</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0434300" y="9026144"/>
          <a:ext cx="889000" cy="129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108369</xdr:rowOff>
    </xdr:from>
    <xdr:to>
      <xdr:col>112</xdr:col>
      <xdr:colOff>38100</xdr:colOff>
      <xdr:row>58</xdr:row>
      <xdr:rowOff>38519</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29646</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973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52</xdr:row>
      <xdr:rowOff>50584</xdr:rowOff>
    </xdr:from>
    <xdr:to>
      <xdr:col>107</xdr:col>
      <xdr:colOff>50800</xdr:colOff>
      <xdr:row>52</xdr:row>
      <xdr:rowOff>110744</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9545300" y="8965984"/>
          <a:ext cx="889000" cy="6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87490</xdr:rowOff>
    </xdr:from>
    <xdr:to>
      <xdr:col>107</xdr:col>
      <xdr:colOff>101600</xdr:colOff>
      <xdr:row>58</xdr:row>
      <xdr:rowOff>17640</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8767</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95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50</xdr:row>
      <xdr:rowOff>52451</xdr:rowOff>
    </xdr:from>
    <xdr:to>
      <xdr:col>102</xdr:col>
      <xdr:colOff>114300</xdr:colOff>
      <xdr:row>52</xdr:row>
      <xdr:rowOff>50584</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8656300" y="8624951"/>
          <a:ext cx="889000" cy="341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162090</xdr:rowOff>
    </xdr:from>
    <xdr:to>
      <xdr:col>102</xdr:col>
      <xdr:colOff>165100</xdr:colOff>
      <xdr:row>58</xdr:row>
      <xdr:rowOff>92240</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83367</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1002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91377</xdr:rowOff>
    </xdr:from>
    <xdr:to>
      <xdr:col>98</xdr:col>
      <xdr:colOff>38100</xdr:colOff>
      <xdr:row>58</xdr:row>
      <xdr:rowOff>21527</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986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12654</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956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53</xdr:row>
      <xdr:rowOff>28740</xdr:rowOff>
    </xdr:from>
    <xdr:to>
      <xdr:col>116</xdr:col>
      <xdr:colOff>114300</xdr:colOff>
      <xdr:row>53</xdr:row>
      <xdr:rowOff>130340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911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52</xdr:row>
      <xdr:rowOff>51617</xdr:rowOff>
    </xdr:from>
    <xdr:ext cx="534377"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896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53</xdr:row>
      <xdr:rowOff>17767</xdr:rowOff>
    </xdr:from>
    <xdr:to>
      <xdr:col>112</xdr:col>
      <xdr:colOff>38100</xdr:colOff>
      <xdr:row>53</xdr:row>
      <xdr:rowOff>119367</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910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51</xdr:row>
      <xdr:rowOff>135894</xdr:rowOff>
    </xdr:from>
    <xdr:ext cx="534377"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056111" y="8879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52</xdr:row>
      <xdr:rowOff>59944</xdr:rowOff>
    </xdr:from>
    <xdr:to>
      <xdr:col>107</xdr:col>
      <xdr:colOff>101600</xdr:colOff>
      <xdr:row>52</xdr:row>
      <xdr:rowOff>161544</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897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51</xdr:row>
      <xdr:rowOff>6621</xdr:rowOff>
    </xdr:from>
    <xdr:ext cx="534377"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167111" y="8750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51</xdr:row>
      <xdr:rowOff>171234</xdr:rowOff>
    </xdr:from>
    <xdr:to>
      <xdr:col>102</xdr:col>
      <xdr:colOff>165100</xdr:colOff>
      <xdr:row>52</xdr:row>
      <xdr:rowOff>101384</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8915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50</xdr:row>
      <xdr:rowOff>117911</xdr:rowOff>
    </xdr:from>
    <xdr:ext cx="534377"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278111" y="8690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50</xdr:row>
      <xdr:rowOff>1651</xdr:rowOff>
    </xdr:from>
    <xdr:to>
      <xdr:col>98</xdr:col>
      <xdr:colOff>38100</xdr:colOff>
      <xdr:row>50</xdr:row>
      <xdr:rowOff>103251</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857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48</xdr:row>
      <xdr:rowOff>119778</xdr:rowOff>
    </xdr:from>
    <xdr:ext cx="534377"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389111" y="8349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a:extLst>
            <a:ext uri="{FF2B5EF4-FFF2-40B4-BE49-F238E27FC236}">
              <a16:creationId xmlns:a16="http://schemas.microsoft.com/office/drawing/2014/main" id="{00000000-0008-0000-0600-00004F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48051</xdr:rowOff>
    </xdr:from>
    <xdr:to>
      <xdr:col>116</xdr:col>
      <xdr:colOff>62864</xdr:colOff>
      <xdr:row>78</xdr:row>
      <xdr:rowOff>110286</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2159595" y="12221001"/>
          <a:ext cx="1269" cy="1262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114113</xdr:rowOff>
    </xdr:from>
    <xdr:ext cx="534377" cy="259045"/>
    <xdr:sp macro="" textlink="">
      <xdr:nvSpPr>
        <xdr:cNvPr id="849" name="繰出金最小値テキスト">
          <a:extLst>
            <a:ext uri="{FF2B5EF4-FFF2-40B4-BE49-F238E27FC236}">
              <a16:creationId xmlns:a16="http://schemas.microsoft.com/office/drawing/2014/main" id="{00000000-0008-0000-0600-000051030000}"/>
            </a:ext>
          </a:extLst>
        </xdr:cNvPr>
        <xdr:cNvSpPr txBox="1"/>
      </xdr:nvSpPr>
      <xdr:spPr>
        <a:xfrm>
          <a:off x="22212300" y="1348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110286</xdr:rowOff>
    </xdr:from>
    <xdr:to>
      <xdr:col>116</xdr:col>
      <xdr:colOff>152400</xdr:colOff>
      <xdr:row>78</xdr:row>
      <xdr:rowOff>110286</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3483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166178</xdr:rowOff>
    </xdr:from>
    <xdr:ext cx="534377" cy="259045"/>
    <xdr:sp macro="" textlink="">
      <xdr:nvSpPr>
        <xdr:cNvPr id="851" name="繰出金最大値テキスト">
          <a:extLst>
            <a:ext uri="{FF2B5EF4-FFF2-40B4-BE49-F238E27FC236}">
              <a16:creationId xmlns:a16="http://schemas.microsoft.com/office/drawing/2014/main" id="{00000000-0008-0000-0600-000053030000}"/>
            </a:ext>
          </a:extLst>
        </xdr:cNvPr>
        <xdr:cNvSpPr txBox="1"/>
      </xdr:nvSpPr>
      <xdr:spPr>
        <a:xfrm>
          <a:off x="22212300" y="11996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48051</xdr:rowOff>
    </xdr:from>
    <xdr:to>
      <xdr:col>116</xdr:col>
      <xdr:colOff>152400</xdr:colOff>
      <xdr:row>71</xdr:row>
      <xdr:rowOff>48051</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2221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32906</xdr:rowOff>
    </xdr:from>
    <xdr:to>
      <xdr:col>116</xdr:col>
      <xdr:colOff>63500</xdr:colOff>
      <xdr:row>75</xdr:row>
      <xdr:rowOff>50260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1323300" y="12891656"/>
          <a:ext cx="838200" cy="1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83596</xdr:rowOff>
    </xdr:from>
    <xdr:ext cx="534377" cy="259045"/>
    <xdr:sp macro="" textlink="">
      <xdr:nvSpPr>
        <xdr:cNvPr id="854" name="繰出金平均値テキスト">
          <a:extLst>
            <a:ext uri="{FF2B5EF4-FFF2-40B4-BE49-F238E27FC236}">
              <a16:creationId xmlns:a16="http://schemas.microsoft.com/office/drawing/2014/main" id="{00000000-0008-0000-0600-000056030000}"/>
            </a:ext>
          </a:extLst>
        </xdr:cNvPr>
        <xdr:cNvSpPr txBox="1"/>
      </xdr:nvSpPr>
      <xdr:spPr>
        <a:xfrm>
          <a:off x="22212300" y="12942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105169</xdr:rowOff>
    </xdr:from>
    <xdr:to>
      <xdr:col>116</xdr:col>
      <xdr:colOff>114300</xdr:colOff>
      <xdr:row>76</xdr:row>
      <xdr:rowOff>35319</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2110700" y="129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32906</xdr:rowOff>
    </xdr:from>
    <xdr:to>
      <xdr:col>111</xdr:col>
      <xdr:colOff>177800</xdr:colOff>
      <xdr:row>75</xdr:row>
      <xdr:rowOff>61538</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0434300" y="12891656"/>
          <a:ext cx="889000" cy="28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94729</xdr:rowOff>
    </xdr:from>
    <xdr:to>
      <xdr:col>112</xdr:col>
      <xdr:colOff>38100</xdr:colOff>
      <xdr:row>76</xdr:row>
      <xdr:rowOff>24879</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12725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16006</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056111" y="13046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61538</xdr:rowOff>
    </xdr:from>
    <xdr:to>
      <xdr:col>107</xdr:col>
      <xdr:colOff>50800</xdr:colOff>
      <xdr:row>75</xdr:row>
      <xdr:rowOff>131375</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19545300" y="12920288"/>
          <a:ext cx="889000" cy="69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78289</xdr:rowOff>
    </xdr:from>
    <xdr:to>
      <xdr:col>107</xdr:col>
      <xdr:colOff>101600</xdr:colOff>
      <xdr:row>76</xdr:row>
      <xdr:rowOff>8440</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03835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171017</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167111" y="1302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131375</xdr:rowOff>
    </xdr:from>
    <xdr:to>
      <xdr:col>102</xdr:col>
      <xdr:colOff>114300</xdr:colOff>
      <xdr:row>76</xdr:row>
      <xdr:rowOff>10216</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8656300" y="12990125"/>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75088</xdr:rowOff>
    </xdr:from>
    <xdr:to>
      <xdr:col>102</xdr:col>
      <xdr:colOff>165100</xdr:colOff>
      <xdr:row>77</xdr:row>
      <xdr:rowOff>5238</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9494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167815</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278111" y="131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101530</xdr:rowOff>
    </xdr:from>
    <xdr:to>
      <xdr:col>98</xdr:col>
      <xdr:colOff>38100</xdr:colOff>
      <xdr:row>77</xdr:row>
      <xdr:rowOff>31680</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8605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22807</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389111" y="1322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170910</xdr:rowOff>
    </xdr:from>
    <xdr:to>
      <xdr:col>116</xdr:col>
      <xdr:colOff>114300</xdr:colOff>
      <xdr:row>75</xdr:row>
      <xdr:rowOff>101060</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2110700" y="1285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22337</xdr:rowOff>
    </xdr:from>
    <xdr:ext cx="534377" cy="259045"/>
    <xdr:sp macro="" textlink="">
      <xdr:nvSpPr>
        <xdr:cNvPr id="873" name="繰出金該当値テキスト">
          <a:extLst>
            <a:ext uri="{FF2B5EF4-FFF2-40B4-BE49-F238E27FC236}">
              <a16:creationId xmlns:a16="http://schemas.microsoft.com/office/drawing/2014/main" id="{00000000-0008-0000-0600-000069030000}"/>
            </a:ext>
          </a:extLst>
        </xdr:cNvPr>
        <xdr:cNvSpPr txBox="1"/>
      </xdr:nvSpPr>
      <xdr:spPr>
        <a:xfrm>
          <a:off x="22212300" y="12709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153556</xdr:rowOff>
    </xdr:from>
    <xdr:to>
      <xdr:col>112</xdr:col>
      <xdr:colOff>38100</xdr:colOff>
      <xdr:row>75</xdr:row>
      <xdr:rowOff>83706</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1272500" y="1284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100233</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056111" y="1261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10738</xdr:rowOff>
    </xdr:from>
    <xdr:to>
      <xdr:col>107</xdr:col>
      <xdr:colOff>101600</xdr:colOff>
      <xdr:row>75</xdr:row>
      <xdr:rowOff>112338</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0383500" y="12869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128865</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167111" y="12644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80575</xdr:rowOff>
    </xdr:from>
    <xdr:to>
      <xdr:col>102</xdr:col>
      <xdr:colOff>165100</xdr:colOff>
      <xdr:row>76</xdr:row>
      <xdr:rowOff>10725</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9494500" y="1293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27252</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278111" y="12714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130867</xdr:rowOff>
    </xdr:from>
    <xdr:to>
      <xdr:col>98</xdr:col>
      <xdr:colOff>38100</xdr:colOff>
      <xdr:row>76</xdr:row>
      <xdr:rowOff>61016</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8605500" y="129896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77544</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389111" y="1276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a:extLst>
            <a:ext uri="{FF2B5EF4-FFF2-40B4-BE49-F238E27FC236}">
              <a16:creationId xmlns:a16="http://schemas.microsoft.com/office/drawing/2014/main" id="{00000000-0008-0000-0600-000082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a:extLst>
            <a:ext uri="{FF2B5EF4-FFF2-40B4-BE49-F238E27FC236}">
              <a16:creationId xmlns:a16="http://schemas.microsoft.com/office/drawing/2014/main" id="{00000000-0008-0000-0600-000084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a:extLst>
            <a:ext uri="{FF2B5EF4-FFF2-40B4-BE49-F238E27FC236}">
              <a16:creationId xmlns:a16="http://schemas.microsoft.com/office/drawing/2014/main" id="{00000000-0008-0000-0600-000087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a:extLst>
            <a:ext uri="{FF2B5EF4-FFF2-40B4-BE49-F238E27FC236}">
              <a16:creationId xmlns:a16="http://schemas.microsoft.com/office/drawing/2014/main" id="{00000000-0008-0000-0600-00009A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和歌山県田辺市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75,414
75,161
1,026.91
42,398,939
41,054,092
1,218,018
23,531,849
49,696,482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28143</xdr:rowOff>
    </xdr:from>
    <xdr:to>
      <xdr:col>24</xdr:col>
      <xdr:colOff>62865</xdr:colOff>
      <xdr:row>37</xdr:row>
      <xdr:rowOff>45060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171643"/>
          <a:ext cx="1270" cy="1217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48887</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392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45060</xdr:rowOff>
    </xdr:from>
    <xdr:to>
      <xdr:col>24</xdr:col>
      <xdr:colOff>152400</xdr:colOff>
      <xdr:row>37</xdr:row>
      <xdr:rowOff>45060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38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146270</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46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28143</xdr:rowOff>
    </xdr:from>
    <xdr:to>
      <xdr:col>24</xdr:col>
      <xdr:colOff>152400</xdr:colOff>
      <xdr:row>30</xdr:row>
      <xdr:rowOff>28143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171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83922</xdr:rowOff>
    </xdr:from>
    <xdr:to>
      <xdr:col>24</xdr:col>
      <xdr:colOff>63500</xdr:colOff>
      <xdr:row>34</xdr:row>
      <xdr:rowOff>130556</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5913222"/>
          <a:ext cx="838200" cy="46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50411</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8797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71984</xdr:rowOff>
    </xdr:from>
    <xdr:to>
      <xdr:col>24</xdr:col>
      <xdr:colOff>114300</xdr:colOff>
      <xdr:row>35</xdr:row>
      <xdr:rowOff>2134</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25857</xdr:rowOff>
    </xdr:from>
    <xdr:to>
      <xdr:col>19</xdr:col>
      <xdr:colOff>177800</xdr:colOff>
      <xdr:row>34</xdr:row>
      <xdr:rowOff>130556</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5855157"/>
          <a:ext cx="889000" cy="104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86157</xdr:rowOff>
    </xdr:from>
    <xdr:to>
      <xdr:col>20</xdr:col>
      <xdr:colOff>38100</xdr:colOff>
      <xdr:row>35</xdr:row>
      <xdr:rowOff>16307</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7434</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008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25857</xdr:rowOff>
    </xdr:from>
    <xdr:to>
      <xdr:col>15</xdr:col>
      <xdr:colOff>50800</xdr:colOff>
      <xdr:row>34</xdr:row>
      <xdr:rowOff>59690</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5855157"/>
          <a:ext cx="889000" cy="33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93015</xdr:rowOff>
    </xdr:from>
    <xdr:to>
      <xdr:col>15</xdr:col>
      <xdr:colOff>101600</xdr:colOff>
      <xdr:row>34</xdr:row>
      <xdr:rowOff>23165</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75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39692</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526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59690</xdr:rowOff>
    </xdr:from>
    <xdr:to>
      <xdr:col>10</xdr:col>
      <xdr:colOff>114300</xdr:colOff>
      <xdr:row>34</xdr:row>
      <xdr:rowOff>115925</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5888990"/>
          <a:ext cx="889000" cy="56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23520</xdr:rowOff>
    </xdr:from>
    <xdr:to>
      <xdr:col>10</xdr:col>
      <xdr:colOff>165100</xdr:colOff>
      <xdr:row>34</xdr:row>
      <xdr:rowOff>125120</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116247</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94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39065</xdr:rowOff>
    </xdr:from>
    <xdr:to>
      <xdr:col>6</xdr:col>
      <xdr:colOff>38100</xdr:colOff>
      <xdr:row>34</xdr:row>
      <xdr:rowOff>140665</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157192</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6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33122</xdr:rowOff>
    </xdr:from>
    <xdr:to>
      <xdr:col>24</xdr:col>
      <xdr:colOff>114300</xdr:colOff>
      <xdr:row>34</xdr:row>
      <xdr:rowOff>134722</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862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55999</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713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79756</xdr:rowOff>
    </xdr:from>
    <xdr:to>
      <xdr:col>20</xdr:col>
      <xdr:colOff>38100</xdr:colOff>
      <xdr:row>35</xdr:row>
      <xdr:rowOff>9906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90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26433</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684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146507</xdr:rowOff>
    </xdr:from>
    <xdr:to>
      <xdr:col>15</xdr:col>
      <xdr:colOff>101600</xdr:colOff>
      <xdr:row>34</xdr:row>
      <xdr:rowOff>76657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80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67784</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897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8890</xdr:rowOff>
    </xdr:from>
    <xdr:to>
      <xdr:col>10</xdr:col>
      <xdr:colOff>165100</xdr:colOff>
      <xdr:row>34</xdr:row>
      <xdr:rowOff>110490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83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127017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613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65125</xdr:rowOff>
    </xdr:from>
    <xdr:to>
      <xdr:col>6</xdr:col>
      <xdr:colOff>38100</xdr:colOff>
      <xdr:row>34</xdr:row>
      <xdr:rowOff>166725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894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157852</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98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65710</xdr:rowOff>
    </xdr:from>
    <xdr:to>
      <xdr:col>24</xdr:col>
      <xdr:colOff>62865</xdr:colOff>
      <xdr:row>59</xdr:row>
      <xdr:rowOff>85674</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809660"/>
          <a:ext cx="1270" cy="1391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89501</xdr:rowOff>
    </xdr:from>
    <xdr:ext cx="534377"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20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85674</xdr:rowOff>
    </xdr:from>
    <xdr:to>
      <xdr:col>24</xdr:col>
      <xdr:colOff>152400</xdr:colOff>
      <xdr:row>59</xdr:row>
      <xdr:rowOff>85674</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201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12387</xdr:rowOff>
    </xdr:from>
    <xdr:ext cx="599010"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584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136,326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65710</xdr:rowOff>
    </xdr:from>
    <xdr:to>
      <xdr:col>24</xdr:col>
      <xdr:colOff>152400</xdr:colOff>
      <xdr:row>51</xdr:row>
      <xdr:rowOff>65710</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809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128308</xdr:rowOff>
    </xdr:from>
    <xdr:to>
      <xdr:col>24</xdr:col>
      <xdr:colOff>63500</xdr:colOff>
      <xdr:row>56</xdr:row>
      <xdr:rowOff>154419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3797300" y="9729508"/>
          <a:ext cx="838200" cy="26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71162</xdr:rowOff>
    </xdr:from>
    <xdr:ext cx="534377"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500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48285</xdr:rowOff>
    </xdr:from>
    <xdr:to>
      <xdr:col>24</xdr:col>
      <xdr:colOff>114300</xdr:colOff>
      <xdr:row>56</xdr:row>
      <xdr:rowOff>149885</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64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128308</xdr:rowOff>
    </xdr:from>
    <xdr:to>
      <xdr:col>19</xdr:col>
      <xdr:colOff>177800</xdr:colOff>
      <xdr:row>56</xdr:row>
      <xdr:rowOff>136499</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908300" y="9729508"/>
          <a:ext cx="889000" cy="8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31877</xdr:rowOff>
    </xdr:from>
    <xdr:to>
      <xdr:col>20</xdr:col>
      <xdr:colOff>38100</xdr:colOff>
      <xdr:row>56</xdr:row>
      <xdr:rowOff>133477</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63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150004</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530111" y="9408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38583</xdr:rowOff>
    </xdr:from>
    <xdr:to>
      <xdr:col>15</xdr:col>
      <xdr:colOff>50800</xdr:colOff>
      <xdr:row>56</xdr:row>
      <xdr:rowOff>136499</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019300" y="9468333"/>
          <a:ext cx="889000" cy="269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136119</xdr:rowOff>
    </xdr:from>
    <xdr:to>
      <xdr:col>15</xdr:col>
      <xdr:colOff>101600</xdr:colOff>
      <xdr:row>56</xdr:row>
      <xdr:rowOff>66269</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56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82796</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41111" y="934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38583</xdr:rowOff>
    </xdr:from>
    <xdr:to>
      <xdr:col>10</xdr:col>
      <xdr:colOff>114300</xdr:colOff>
      <xdr:row>56</xdr:row>
      <xdr:rowOff>36055</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9468333"/>
          <a:ext cx="889000" cy="168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130708</xdr:rowOff>
    </xdr:from>
    <xdr:to>
      <xdr:col>10</xdr:col>
      <xdr:colOff>165100</xdr:colOff>
      <xdr:row>57</xdr:row>
      <xdr:rowOff>60858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73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51985</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52111" y="982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80276</xdr:rowOff>
    </xdr:from>
    <xdr:to>
      <xdr:col>6</xdr:col>
      <xdr:colOff>38100</xdr:colOff>
      <xdr:row>57</xdr:row>
      <xdr:rowOff>10426</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68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1553</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63111" y="9774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103619</xdr:rowOff>
    </xdr:from>
    <xdr:to>
      <xdr:col>24</xdr:col>
      <xdr:colOff>114300</xdr:colOff>
      <xdr:row>57</xdr:row>
      <xdr:rowOff>33769</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704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82046</xdr:rowOff>
    </xdr:from>
    <xdr:ext cx="534377"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683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77508</xdr:rowOff>
    </xdr:from>
    <xdr:to>
      <xdr:col>20</xdr:col>
      <xdr:colOff>38100</xdr:colOff>
      <xdr:row>57</xdr:row>
      <xdr:rowOff>7658</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678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170235</xdr:rowOff>
    </xdr:from>
    <xdr:ext cx="534377"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530111" y="9771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85699</xdr:rowOff>
    </xdr:from>
    <xdr:to>
      <xdr:col>15</xdr:col>
      <xdr:colOff>101600</xdr:colOff>
      <xdr:row>57</xdr:row>
      <xdr:rowOff>15849</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68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6976</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41111" y="9779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159233</xdr:rowOff>
    </xdr:from>
    <xdr:to>
      <xdr:col>10</xdr:col>
      <xdr:colOff>165100</xdr:colOff>
      <xdr:row>55</xdr:row>
      <xdr:rowOff>89383</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41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105910</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52111" y="9192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156705</xdr:rowOff>
    </xdr:from>
    <xdr:to>
      <xdr:col>6</xdr:col>
      <xdr:colOff>38100</xdr:colOff>
      <xdr:row>56</xdr:row>
      <xdr:rowOff>86855</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586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103382</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63111" y="9361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a:extLst>
            <a:ext uri="{FF2B5EF4-FFF2-40B4-BE49-F238E27FC236}">
              <a16:creationId xmlns:a16="http://schemas.microsoft.com/office/drawing/2014/main" id="{00000000-0008-0000-07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9004</xdr:rowOff>
    </xdr:from>
    <xdr:to>
      <xdr:col>24</xdr:col>
      <xdr:colOff>62865</xdr:colOff>
      <xdr:row>79</xdr:row>
      <xdr:rowOff>67196</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flipV="1">
          <a:off x="4633595" y="12181954"/>
          <a:ext cx="1270" cy="1429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71023</xdr:rowOff>
    </xdr:from>
    <xdr:ext cx="599010" cy="259045"/>
    <xdr:sp macro="" textlink="">
      <xdr:nvSpPr>
        <xdr:cNvPr id="171" name="民生費最小値テキスト">
          <a:extLst>
            <a:ext uri="{FF2B5EF4-FFF2-40B4-BE49-F238E27FC236}">
              <a16:creationId xmlns:a16="http://schemas.microsoft.com/office/drawing/2014/main" id="{00000000-0008-0000-0700-0000AB000000}"/>
            </a:ext>
          </a:extLst>
        </xdr:cNvPr>
        <xdr:cNvSpPr txBox="1"/>
      </xdr:nvSpPr>
      <xdr:spPr>
        <a:xfrm>
          <a:off x="4686300" y="13615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67196</xdr:rowOff>
    </xdr:from>
    <xdr:to>
      <xdr:col>24</xdr:col>
      <xdr:colOff>152400</xdr:colOff>
      <xdr:row>79</xdr:row>
      <xdr:rowOff>67196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3611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127131</xdr:rowOff>
    </xdr:from>
    <xdr:ext cx="599010" cy="259045"/>
    <xdr:sp macro="" textlink="">
      <xdr:nvSpPr>
        <xdr:cNvPr id="173" name="民生費最大値テキスト">
          <a:extLst>
            <a:ext uri="{FF2B5EF4-FFF2-40B4-BE49-F238E27FC236}">
              <a16:creationId xmlns:a16="http://schemas.microsoft.com/office/drawing/2014/main" id="{00000000-0008-0000-0700-0000AD000000}"/>
            </a:ext>
          </a:extLst>
        </xdr:cNvPr>
        <xdr:cNvSpPr txBox="1"/>
      </xdr:nvSpPr>
      <xdr:spPr>
        <a:xfrm>
          <a:off x="4686300" y="11957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230,791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9004</xdr:rowOff>
    </xdr:from>
    <xdr:to>
      <xdr:col>24</xdr:col>
      <xdr:colOff>152400</xdr:colOff>
      <xdr:row>71</xdr:row>
      <xdr:rowOff>9004</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2181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104813</xdr:rowOff>
    </xdr:from>
    <xdr:to>
      <xdr:col>24</xdr:col>
      <xdr:colOff>63500</xdr:colOff>
      <xdr:row>74</xdr:row>
      <xdr:rowOff>151397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3797300" y="12792113"/>
          <a:ext cx="838200" cy="46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88651</xdr:rowOff>
    </xdr:from>
    <xdr:ext cx="599010" cy="259045"/>
    <xdr:sp macro="" textlink="">
      <xdr:nvSpPr>
        <xdr:cNvPr id="176" name="民生費平均値テキスト">
          <a:extLst>
            <a:ext uri="{FF2B5EF4-FFF2-40B4-BE49-F238E27FC236}">
              <a16:creationId xmlns:a16="http://schemas.microsoft.com/office/drawing/2014/main" id="{00000000-0008-0000-0700-0000B0000000}"/>
            </a:ext>
          </a:extLst>
        </xdr:cNvPr>
        <xdr:cNvSpPr txBox="1"/>
      </xdr:nvSpPr>
      <xdr:spPr>
        <a:xfrm>
          <a:off x="4686300" y="129474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110224</xdr:rowOff>
    </xdr:from>
    <xdr:to>
      <xdr:col>24</xdr:col>
      <xdr:colOff>114300</xdr:colOff>
      <xdr:row>76</xdr:row>
      <xdr:rowOff>40373</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4584700" y="129689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151397</xdr:rowOff>
    </xdr:from>
    <xdr:to>
      <xdr:col>19</xdr:col>
      <xdr:colOff>177800</xdr:colOff>
      <xdr:row>75</xdr:row>
      <xdr:rowOff>124054</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908300" y="12838697"/>
          <a:ext cx="889000" cy="14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154851</xdr:rowOff>
    </xdr:from>
    <xdr:to>
      <xdr:col>20</xdr:col>
      <xdr:colOff>38100</xdr:colOff>
      <xdr:row>76</xdr:row>
      <xdr:rowOff>85001</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37465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76128</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3497795" y="13106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124054</xdr:rowOff>
    </xdr:from>
    <xdr:to>
      <xdr:col>15</xdr:col>
      <xdr:colOff>50800</xdr:colOff>
      <xdr:row>76</xdr:row>
      <xdr:rowOff>1854</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019300" y="12982804"/>
          <a:ext cx="889000" cy="49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69202</xdr:rowOff>
    </xdr:from>
    <xdr:to>
      <xdr:col>15</xdr:col>
      <xdr:colOff>101600</xdr:colOff>
      <xdr:row>75</xdr:row>
      <xdr:rowOff>170802</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2857500" y="129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15879</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2608795" y="12703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1854</xdr:rowOff>
    </xdr:from>
    <xdr:to>
      <xdr:col>10</xdr:col>
      <xdr:colOff>114300</xdr:colOff>
      <xdr:row>76</xdr:row>
      <xdr:rowOff>103163</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1130300" y="13032054"/>
          <a:ext cx="889000" cy="101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28930</xdr:rowOff>
    </xdr:from>
    <xdr:to>
      <xdr:col>10</xdr:col>
      <xdr:colOff>165100</xdr:colOff>
      <xdr:row>77</xdr:row>
      <xdr:rowOff>130530</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968500" y="1323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121657</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1719795" y="13323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112713</xdr:rowOff>
    </xdr:from>
    <xdr:to>
      <xdr:col>6</xdr:col>
      <xdr:colOff>38100</xdr:colOff>
      <xdr:row>78</xdr:row>
      <xdr:rowOff>42863</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079500" y="1331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33990</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830795" y="13407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54013</xdr:rowOff>
    </xdr:from>
    <xdr:to>
      <xdr:col>24</xdr:col>
      <xdr:colOff>114300</xdr:colOff>
      <xdr:row>74</xdr:row>
      <xdr:rowOff>155613</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4584700" y="12741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76890</xdr:rowOff>
    </xdr:from>
    <xdr:ext cx="599010" cy="259045"/>
    <xdr:sp macro="" textlink="">
      <xdr:nvSpPr>
        <xdr:cNvPr id="195" name="民生費該当値テキスト">
          <a:extLst>
            <a:ext uri="{FF2B5EF4-FFF2-40B4-BE49-F238E27FC236}">
              <a16:creationId xmlns:a16="http://schemas.microsoft.com/office/drawing/2014/main" id="{00000000-0008-0000-0700-0000C3000000}"/>
            </a:ext>
          </a:extLst>
        </xdr:cNvPr>
        <xdr:cNvSpPr txBox="1"/>
      </xdr:nvSpPr>
      <xdr:spPr>
        <a:xfrm>
          <a:off x="4686300" y="12592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100597</xdr:rowOff>
    </xdr:from>
    <xdr:to>
      <xdr:col>20</xdr:col>
      <xdr:colOff>38100</xdr:colOff>
      <xdr:row>75</xdr:row>
      <xdr:rowOff>30747</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3746500" y="12787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47274</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497795" y="12563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73254</xdr:rowOff>
    </xdr:from>
    <xdr:to>
      <xdr:col>15</xdr:col>
      <xdr:colOff>101600</xdr:colOff>
      <xdr:row>76</xdr:row>
      <xdr:rowOff>3404</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2857500" y="12932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165980</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608795" y="13024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122504</xdr:rowOff>
    </xdr:from>
    <xdr:to>
      <xdr:col>10</xdr:col>
      <xdr:colOff>165100</xdr:colOff>
      <xdr:row>76</xdr:row>
      <xdr:rowOff>52654</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968500" y="12981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69181</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1719795" y="12756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52363</xdr:rowOff>
    </xdr:from>
    <xdr:to>
      <xdr:col>6</xdr:col>
      <xdr:colOff>38100</xdr:colOff>
      <xdr:row>76</xdr:row>
      <xdr:rowOff>153963</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079500" y="1308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170489</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830795" y="12857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15863</xdr:rowOff>
    </xdr:from>
    <xdr:to>
      <xdr:col>24</xdr:col>
      <xdr:colOff>62865</xdr:colOff>
      <xdr:row>97</xdr:row>
      <xdr:rowOff>142735</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446363"/>
          <a:ext cx="1270" cy="1327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146562</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77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142735</xdr:rowOff>
    </xdr:from>
    <xdr:to>
      <xdr:col>24</xdr:col>
      <xdr:colOff>152400</xdr:colOff>
      <xdr:row>97</xdr:row>
      <xdr:rowOff>142735</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77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133990</xdr:rowOff>
    </xdr:from>
    <xdr:ext cx="599010"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221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123,751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15863</xdr:rowOff>
    </xdr:from>
    <xdr:to>
      <xdr:col>24</xdr:col>
      <xdr:colOff>152400</xdr:colOff>
      <xdr:row>90</xdr:row>
      <xdr:rowOff>15863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446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58534</xdr:rowOff>
    </xdr:from>
    <xdr:to>
      <xdr:col>24</xdr:col>
      <xdr:colOff>63500</xdr:colOff>
      <xdr:row>95</xdr:row>
      <xdr:rowOff>57201</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3797300" y="16174834"/>
          <a:ext cx="838200" cy="170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161104</xdr:rowOff>
    </xdr:from>
    <xdr:ext cx="534377"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4488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11227</xdr:rowOff>
    </xdr:from>
    <xdr:to>
      <xdr:col>24</xdr:col>
      <xdr:colOff>114300</xdr:colOff>
      <xdr:row>96</xdr:row>
      <xdr:rowOff>112827</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470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147041</xdr:rowOff>
    </xdr:from>
    <xdr:to>
      <xdr:col>19</xdr:col>
      <xdr:colOff>177800</xdr:colOff>
      <xdr:row>94</xdr:row>
      <xdr:rowOff>58534</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2908300" y="16091891"/>
          <a:ext cx="889000" cy="82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10744</xdr:rowOff>
    </xdr:from>
    <xdr:to>
      <xdr:col>20</xdr:col>
      <xdr:colOff>38100</xdr:colOff>
      <xdr:row>96</xdr:row>
      <xdr:rowOff>112344</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46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103471</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562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147041</xdr:rowOff>
    </xdr:from>
    <xdr:to>
      <xdr:col>15</xdr:col>
      <xdr:colOff>50800</xdr:colOff>
      <xdr:row>95</xdr:row>
      <xdr:rowOff>50355</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019300" y="16091891"/>
          <a:ext cx="889000" cy="246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143917</xdr:rowOff>
    </xdr:from>
    <xdr:to>
      <xdr:col>15</xdr:col>
      <xdr:colOff>101600</xdr:colOff>
      <xdr:row>96</xdr:row>
      <xdr:rowOff>74067</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431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65194</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524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156108</xdr:rowOff>
    </xdr:from>
    <xdr:to>
      <xdr:col>10</xdr:col>
      <xdr:colOff>114300</xdr:colOff>
      <xdr:row>95</xdr:row>
      <xdr:rowOff>50355</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1130300" y="16272408"/>
          <a:ext cx="889000" cy="65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41236</xdr:rowOff>
    </xdr:from>
    <xdr:to>
      <xdr:col>10</xdr:col>
      <xdr:colOff>165100</xdr:colOff>
      <xdr:row>96</xdr:row>
      <xdr:rowOff>142836</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500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133963</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593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29096</xdr:rowOff>
    </xdr:from>
    <xdr:to>
      <xdr:col>6</xdr:col>
      <xdr:colOff>38100</xdr:colOff>
      <xdr:row>96</xdr:row>
      <xdr:rowOff>130696</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488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121823</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581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6401</xdr:rowOff>
    </xdr:from>
    <xdr:to>
      <xdr:col>24</xdr:col>
      <xdr:colOff>114300</xdr:colOff>
      <xdr:row>95</xdr:row>
      <xdr:rowOff>108001</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29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29278</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14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7734</xdr:rowOff>
    </xdr:from>
    <xdr:to>
      <xdr:col>20</xdr:col>
      <xdr:colOff>38100</xdr:colOff>
      <xdr:row>94</xdr:row>
      <xdr:rowOff>109334</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124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125861</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589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96241</xdr:rowOff>
    </xdr:from>
    <xdr:to>
      <xdr:col>15</xdr:col>
      <xdr:colOff>101600</xdr:colOff>
      <xdr:row>94</xdr:row>
      <xdr:rowOff>26391</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041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42918</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5816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171005</xdr:rowOff>
    </xdr:from>
    <xdr:to>
      <xdr:col>10</xdr:col>
      <xdr:colOff>165100</xdr:colOff>
      <xdr:row>95</xdr:row>
      <xdr:rowOff>101155</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28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117682</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062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105308</xdr:rowOff>
    </xdr:from>
    <xdr:to>
      <xdr:col>6</xdr:col>
      <xdr:colOff>38100</xdr:colOff>
      <xdr:row>95</xdr:row>
      <xdr:rowOff>35458</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22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51985</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5996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49566</xdr:rowOff>
    </xdr:from>
    <xdr:to>
      <xdr:col>54</xdr:col>
      <xdr:colOff>189865</xdr:colOff>
      <xdr:row>39</xdr:row>
      <xdr:rowOff>98878</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364516"/>
          <a:ext cx="1270" cy="1420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167693</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139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49566</xdr:rowOff>
    </xdr:from>
    <xdr:to>
      <xdr:col>55</xdr:col>
      <xdr:colOff>88900</xdr:colOff>
      <xdr:row>31</xdr:row>
      <xdr:rowOff>49566</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364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79938</xdr:rowOff>
    </xdr:from>
    <xdr:to>
      <xdr:col>55</xdr:col>
      <xdr:colOff>0</xdr:colOff>
      <xdr:row>39</xdr:row>
      <xdr:rowOff>81570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9639300" y="6766488"/>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11520</xdr:rowOff>
    </xdr:from>
    <xdr:ext cx="378565"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3551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160093</xdr:rowOff>
    </xdr:from>
    <xdr:to>
      <xdr:col>55</xdr:col>
      <xdr:colOff>50800</xdr:colOff>
      <xdr:row>38</xdr:row>
      <xdr:rowOff>90243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503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80590</xdr:rowOff>
    </xdr:from>
    <xdr:to>
      <xdr:col>50</xdr:col>
      <xdr:colOff>114300</xdr:colOff>
      <xdr:row>39</xdr:row>
      <xdr:rowOff>81570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767140"/>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150295</xdr:rowOff>
    </xdr:from>
    <xdr:to>
      <xdr:col>50</xdr:col>
      <xdr:colOff>165100</xdr:colOff>
      <xdr:row>38</xdr:row>
      <xdr:rowOff>80445</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49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96972</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2691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80590</xdr:rowOff>
    </xdr:from>
    <xdr:to>
      <xdr:col>45</xdr:col>
      <xdr:colOff>177800</xdr:colOff>
      <xdr:row>39</xdr:row>
      <xdr:rowOff>80917</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7861300" y="6767140"/>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161399</xdr:rowOff>
    </xdr:from>
    <xdr:to>
      <xdr:col>46</xdr:col>
      <xdr:colOff>38100</xdr:colOff>
      <xdr:row>37</xdr:row>
      <xdr:rowOff>91549</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333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108076</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6108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166479</xdr:rowOff>
    </xdr:from>
    <xdr:to>
      <xdr:col>41</xdr:col>
      <xdr:colOff>50800</xdr:colOff>
      <xdr:row>39</xdr:row>
      <xdr:rowOff>80917</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681579"/>
          <a:ext cx="889000" cy="85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158133</xdr:rowOff>
    </xdr:from>
    <xdr:to>
      <xdr:col>41</xdr:col>
      <xdr:colOff>101600</xdr:colOff>
      <xdr:row>37</xdr:row>
      <xdr:rowOff>88283</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33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104810</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8" y="6105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55263</xdr:rowOff>
    </xdr:from>
    <xdr:to>
      <xdr:col>36</xdr:col>
      <xdr:colOff>165100</xdr:colOff>
      <xdr:row>36</xdr:row>
      <xdr:rowOff>156863</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22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1940</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6002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29138</xdr:rowOff>
    </xdr:from>
    <xdr:to>
      <xdr:col>55</xdr:col>
      <xdr:colOff>50800</xdr:colOff>
      <xdr:row>39</xdr:row>
      <xdr:rowOff>130738</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71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115515</xdr:rowOff>
    </xdr:from>
    <xdr:ext cx="313932"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6306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30770</xdr:rowOff>
    </xdr:from>
    <xdr:to>
      <xdr:col>50</xdr:col>
      <xdr:colOff>165100</xdr:colOff>
      <xdr:row>39</xdr:row>
      <xdr:rowOff>132370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71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123497</xdr:rowOff>
    </xdr:from>
    <xdr:ext cx="313932"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82333" y="68100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29790</xdr:rowOff>
    </xdr:from>
    <xdr:to>
      <xdr:col>46</xdr:col>
      <xdr:colOff>38100</xdr:colOff>
      <xdr:row>39</xdr:row>
      <xdr:rowOff>131390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71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122517</xdr:rowOff>
    </xdr:from>
    <xdr:ext cx="313932"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93333" y="68090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30117</xdr:rowOff>
    </xdr:from>
    <xdr:to>
      <xdr:col>41</xdr:col>
      <xdr:colOff>101600</xdr:colOff>
      <xdr:row>39</xdr:row>
      <xdr:rowOff>131717</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716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122844</xdr:rowOff>
    </xdr:from>
    <xdr:ext cx="313932"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704333" y="68093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115679</xdr:rowOff>
    </xdr:from>
    <xdr:to>
      <xdr:col>36</xdr:col>
      <xdr:colOff>165100</xdr:colOff>
      <xdr:row>39</xdr:row>
      <xdr:rowOff>45829</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630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36956</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83017" y="67235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149778</xdr:rowOff>
    </xdr:from>
    <xdr:to>
      <xdr:col>54</xdr:col>
      <xdr:colOff>189865</xdr:colOff>
      <xdr:row>59</xdr:row>
      <xdr:rowOff>42583</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550828"/>
          <a:ext cx="1270" cy="1607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46410</xdr:rowOff>
    </xdr:from>
    <xdr:ext cx="313932"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619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42583</xdr:rowOff>
    </xdr:from>
    <xdr:to>
      <xdr:col>55</xdr:col>
      <xdr:colOff>88900</xdr:colOff>
      <xdr:row>59</xdr:row>
      <xdr:rowOff>42583</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58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96455</xdr:rowOff>
    </xdr:from>
    <xdr:ext cx="534377"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326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84,471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149778</xdr:rowOff>
    </xdr:from>
    <xdr:to>
      <xdr:col>55</xdr:col>
      <xdr:colOff>88900</xdr:colOff>
      <xdr:row>49</xdr:row>
      <xdr:rowOff>149778</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550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156235</xdr:rowOff>
    </xdr:from>
    <xdr:to>
      <xdr:col>55</xdr:col>
      <xdr:colOff>0</xdr:colOff>
      <xdr:row>55</xdr:row>
      <xdr:rowOff>165570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9585985"/>
          <a:ext cx="838200" cy="9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14768</xdr:rowOff>
    </xdr:from>
    <xdr:ext cx="534377"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615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36341</xdr:rowOff>
    </xdr:from>
    <xdr:to>
      <xdr:col>55</xdr:col>
      <xdr:colOff>50800</xdr:colOff>
      <xdr:row>56</xdr:row>
      <xdr:rowOff>137941</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63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19476</xdr:rowOff>
    </xdr:from>
    <xdr:to>
      <xdr:col>50</xdr:col>
      <xdr:colOff>114300</xdr:colOff>
      <xdr:row>55</xdr:row>
      <xdr:rowOff>165570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8750300" y="9449226"/>
          <a:ext cx="889000" cy="146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75336</xdr:rowOff>
    </xdr:from>
    <xdr:to>
      <xdr:col>50</xdr:col>
      <xdr:colOff>165100</xdr:colOff>
      <xdr:row>57</xdr:row>
      <xdr:rowOff>5486</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6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168063</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72111" y="976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19476</xdr:rowOff>
    </xdr:from>
    <xdr:to>
      <xdr:col>45</xdr:col>
      <xdr:colOff>177800</xdr:colOff>
      <xdr:row>56</xdr:row>
      <xdr:rowOff>49326</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9449226"/>
          <a:ext cx="889000" cy="20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138525</xdr:rowOff>
    </xdr:from>
    <xdr:to>
      <xdr:col>46</xdr:col>
      <xdr:colOff>38100</xdr:colOff>
      <xdr:row>56</xdr:row>
      <xdr:rowOff>68675</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5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59802</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83111" y="966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10713</xdr:rowOff>
    </xdr:from>
    <xdr:to>
      <xdr:col>41</xdr:col>
      <xdr:colOff>50800</xdr:colOff>
      <xdr:row>56</xdr:row>
      <xdr:rowOff>49326</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6972300" y="9611913"/>
          <a:ext cx="889000" cy="38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63906</xdr:rowOff>
    </xdr:from>
    <xdr:to>
      <xdr:col>41</xdr:col>
      <xdr:colOff>101600</xdr:colOff>
      <xdr:row>57</xdr:row>
      <xdr:rowOff>165506</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83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156633</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94111" y="9929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71812</xdr:rowOff>
    </xdr:from>
    <xdr:to>
      <xdr:col>36</xdr:col>
      <xdr:colOff>165100</xdr:colOff>
      <xdr:row>58</xdr:row>
      <xdr:rowOff>1962</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84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164539</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5111" y="9937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105435</xdr:rowOff>
    </xdr:from>
    <xdr:to>
      <xdr:col>55</xdr:col>
      <xdr:colOff>50800</xdr:colOff>
      <xdr:row>56</xdr:row>
      <xdr:rowOff>35585</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53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128312</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386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114770</xdr:rowOff>
    </xdr:from>
    <xdr:to>
      <xdr:col>50</xdr:col>
      <xdr:colOff>165100</xdr:colOff>
      <xdr:row>56</xdr:row>
      <xdr:rowOff>44920</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54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61447</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9319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140126</xdr:rowOff>
    </xdr:from>
    <xdr:to>
      <xdr:col>46</xdr:col>
      <xdr:colOff>38100</xdr:colOff>
      <xdr:row>55</xdr:row>
      <xdr:rowOff>70276</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398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86803</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9173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169976</xdr:rowOff>
    </xdr:from>
    <xdr:to>
      <xdr:col>41</xdr:col>
      <xdr:colOff>101600</xdr:colOff>
      <xdr:row>56</xdr:row>
      <xdr:rowOff>100126</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599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116653</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9374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131363</xdr:rowOff>
    </xdr:from>
    <xdr:to>
      <xdr:col>36</xdr:col>
      <xdr:colOff>165100</xdr:colOff>
      <xdr:row>56</xdr:row>
      <xdr:rowOff>61513</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56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78040</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9336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74275</xdr:rowOff>
    </xdr:from>
    <xdr:to>
      <xdr:col>54</xdr:col>
      <xdr:colOff>189865</xdr:colOff>
      <xdr:row>78</xdr:row>
      <xdr:rowOff>119949</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075775"/>
          <a:ext cx="1270" cy="1417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123776</xdr:rowOff>
    </xdr:from>
    <xdr:ext cx="378565"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4968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119949</xdr:rowOff>
    </xdr:from>
    <xdr:to>
      <xdr:col>55</xdr:col>
      <xdr:colOff>88900</xdr:colOff>
      <xdr:row>78</xdr:row>
      <xdr:rowOff>119949</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493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20952</xdr:rowOff>
    </xdr:from>
    <xdr:ext cx="534377"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185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74275</xdr:rowOff>
    </xdr:from>
    <xdr:to>
      <xdr:col>55</xdr:col>
      <xdr:colOff>88900</xdr:colOff>
      <xdr:row>70</xdr:row>
      <xdr:rowOff>74275</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075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61633</xdr:rowOff>
    </xdr:from>
    <xdr:to>
      <xdr:col>55</xdr:col>
      <xdr:colOff>0</xdr:colOff>
      <xdr:row>77</xdr:row>
      <xdr:rowOff>91557</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9639300" y="13263283"/>
          <a:ext cx="838200" cy="29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152810</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011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129933</xdr:rowOff>
    </xdr:from>
    <xdr:to>
      <xdr:col>55</xdr:col>
      <xdr:colOff>50800</xdr:colOff>
      <xdr:row>77</xdr:row>
      <xdr:rowOff>60083</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160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12506</xdr:rowOff>
    </xdr:from>
    <xdr:to>
      <xdr:col>50</xdr:col>
      <xdr:colOff>114300</xdr:colOff>
      <xdr:row>77</xdr:row>
      <xdr:rowOff>91557</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8750300" y="13214156"/>
          <a:ext cx="889000" cy="79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141980</xdr:rowOff>
    </xdr:from>
    <xdr:to>
      <xdr:col>50</xdr:col>
      <xdr:colOff>165100</xdr:colOff>
      <xdr:row>77</xdr:row>
      <xdr:rowOff>72130</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17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88658</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294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12506</xdr:rowOff>
    </xdr:from>
    <xdr:to>
      <xdr:col>45</xdr:col>
      <xdr:colOff>177800</xdr:colOff>
      <xdr:row>77</xdr:row>
      <xdr:rowOff>88013</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7861300" y="13214156"/>
          <a:ext cx="889000" cy="75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117086</xdr:rowOff>
    </xdr:from>
    <xdr:to>
      <xdr:col>46</xdr:col>
      <xdr:colOff>38100</xdr:colOff>
      <xdr:row>77</xdr:row>
      <xdr:rowOff>47236</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14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63764</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292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118418</xdr:rowOff>
    </xdr:from>
    <xdr:to>
      <xdr:col>41</xdr:col>
      <xdr:colOff>50800</xdr:colOff>
      <xdr:row>77</xdr:row>
      <xdr:rowOff>88013</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6972300" y="13148618"/>
          <a:ext cx="889000" cy="141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53856</xdr:rowOff>
    </xdr:from>
    <xdr:to>
      <xdr:col>41</xdr:col>
      <xdr:colOff>101600</xdr:colOff>
      <xdr:row>77</xdr:row>
      <xdr:rowOff>155456</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25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146583</xdr:rowOff>
    </xdr:from>
    <xdr:ext cx="469744"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626428" y="13348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63229</xdr:rowOff>
    </xdr:from>
    <xdr:to>
      <xdr:col>36</xdr:col>
      <xdr:colOff>165100</xdr:colOff>
      <xdr:row>77</xdr:row>
      <xdr:rowOff>164829</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264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155956</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37428" y="13357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10833</xdr:rowOff>
    </xdr:from>
    <xdr:to>
      <xdr:col>55</xdr:col>
      <xdr:colOff>50800</xdr:colOff>
      <xdr:row>77</xdr:row>
      <xdr:rowOff>112433</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3212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160710</xdr:rowOff>
    </xdr:from>
    <xdr:ext cx="534377"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3190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40757</xdr:rowOff>
    </xdr:from>
    <xdr:to>
      <xdr:col>50</xdr:col>
      <xdr:colOff>165100</xdr:colOff>
      <xdr:row>77</xdr:row>
      <xdr:rowOff>142357</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242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133484</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404428" y="13335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133156</xdr:rowOff>
    </xdr:from>
    <xdr:to>
      <xdr:col>46</xdr:col>
      <xdr:colOff>38100</xdr:colOff>
      <xdr:row>77</xdr:row>
      <xdr:rowOff>63306</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163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54433</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483111" y="1325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37213</xdr:rowOff>
    </xdr:from>
    <xdr:to>
      <xdr:col>41</xdr:col>
      <xdr:colOff>101600</xdr:colOff>
      <xdr:row>77</xdr:row>
      <xdr:rowOff>138813</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238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155340</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626428" y="13014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67618</xdr:rowOff>
    </xdr:from>
    <xdr:to>
      <xdr:col>36</xdr:col>
      <xdr:colOff>165100</xdr:colOff>
      <xdr:row>76</xdr:row>
      <xdr:rowOff>169218</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09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14295</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05111" y="12873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13122</xdr:rowOff>
    </xdr:from>
    <xdr:to>
      <xdr:col>54</xdr:col>
      <xdr:colOff>189865</xdr:colOff>
      <xdr:row>98</xdr:row>
      <xdr:rowOff>61770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443622"/>
          <a:ext cx="1270" cy="1420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65597</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6867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61770</xdr:rowOff>
    </xdr:from>
    <xdr:to>
      <xdr:col>55</xdr:col>
      <xdr:colOff>88900</xdr:colOff>
      <xdr:row>98</xdr:row>
      <xdr:rowOff>61770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686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131249</xdr:rowOff>
    </xdr:from>
    <xdr:ext cx="599010"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218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149,628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13122</xdr:rowOff>
    </xdr:from>
    <xdr:to>
      <xdr:col>55</xdr:col>
      <xdr:colOff>88900</xdr:colOff>
      <xdr:row>90</xdr:row>
      <xdr:rowOff>13122</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44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39649</xdr:rowOff>
    </xdr:from>
    <xdr:to>
      <xdr:col>55</xdr:col>
      <xdr:colOff>0</xdr:colOff>
      <xdr:row>96</xdr:row>
      <xdr:rowOff>50949</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9639300" y="16498849"/>
          <a:ext cx="838200" cy="1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167378</xdr:rowOff>
    </xdr:from>
    <xdr:ext cx="534377"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455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17501</xdr:rowOff>
    </xdr:from>
    <xdr:to>
      <xdr:col>55</xdr:col>
      <xdr:colOff>50800</xdr:colOff>
      <xdr:row>96</xdr:row>
      <xdr:rowOff>119101</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476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149802</xdr:rowOff>
    </xdr:from>
    <xdr:to>
      <xdr:col>50</xdr:col>
      <xdr:colOff>114300</xdr:colOff>
      <xdr:row>96</xdr:row>
      <xdr:rowOff>50949</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8750300" y="16437552"/>
          <a:ext cx="889000" cy="72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33558</xdr:rowOff>
    </xdr:from>
    <xdr:to>
      <xdr:col>50</xdr:col>
      <xdr:colOff>165100</xdr:colOff>
      <xdr:row>96</xdr:row>
      <xdr:rowOff>135158</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49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126285</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72111" y="16585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27555</xdr:rowOff>
    </xdr:from>
    <xdr:to>
      <xdr:col>45</xdr:col>
      <xdr:colOff>177800</xdr:colOff>
      <xdr:row>95</xdr:row>
      <xdr:rowOff>149802</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7861300" y="16315305"/>
          <a:ext cx="889000" cy="122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62111</xdr:rowOff>
    </xdr:from>
    <xdr:to>
      <xdr:col>46</xdr:col>
      <xdr:colOff>38100</xdr:colOff>
      <xdr:row>95</xdr:row>
      <xdr:rowOff>163711</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34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8788</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83111" y="16125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27555</xdr:rowOff>
    </xdr:from>
    <xdr:to>
      <xdr:col>41</xdr:col>
      <xdr:colOff>50800</xdr:colOff>
      <xdr:row>95</xdr:row>
      <xdr:rowOff>44341</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6972300" y="16315305"/>
          <a:ext cx="889000" cy="16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50974</xdr:rowOff>
    </xdr:from>
    <xdr:to>
      <xdr:col>41</xdr:col>
      <xdr:colOff>101600</xdr:colOff>
      <xdr:row>96</xdr:row>
      <xdr:rowOff>152574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51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143701</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94111" y="1660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34113</xdr:rowOff>
    </xdr:from>
    <xdr:to>
      <xdr:col>36</xdr:col>
      <xdr:colOff>165100</xdr:colOff>
      <xdr:row>96</xdr:row>
      <xdr:rowOff>135713</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49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126840</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05111" y="16586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160299</xdr:rowOff>
    </xdr:from>
    <xdr:to>
      <xdr:col>55</xdr:col>
      <xdr:colOff>50800</xdr:colOff>
      <xdr:row>96</xdr:row>
      <xdr:rowOff>90449</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6448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11726</xdr:rowOff>
    </xdr:from>
    <xdr:ext cx="534377"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6299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149</xdr:rowOff>
    </xdr:from>
    <xdr:to>
      <xdr:col>50</xdr:col>
      <xdr:colOff>165100</xdr:colOff>
      <xdr:row>96</xdr:row>
      <xdr:rowOff>101749</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6459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118276</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72111" y="16234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99002</xdr:rowOff>
    </xdr:from>
    <xdr:to>
      <xdr:col>46</xdr:col>
      <xdr:colOff>38100</xdr:colOff>
      <xdr:row>96</xdr:row>
      <xdr:rowOff>29152</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638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20279</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83111" y="16479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148205</xdr:rowOff>
    </xdr:from>
    <xdr:to>
      <xdr:col>41</xdr:col>
      <xdr:colOff>101600</xdr:colOff>
      <xdr:row>95</xdr:row>
      <xdr:rowOff>78355</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6264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94882</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94111" y="16039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164991</xdr:rowOff>
    </xdr:from>
    <xdr:to>
      <xdr:col>36</xdr:col>
      <xdr:colOff>165100</xdr:colOff>
      <xdr:row>95</xdr:row>
      <xdr:rowOff>95141</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28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111668</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05111" y="16056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84455</xdr:rowOff>
    </xdr:from>
    <xdr:to>
      <xdr:col>85</xdr:col>
      <xdr:colOff>126364</xdr:colOff>
      <xdr:row>39</xdr:row>
      <xdr:rowOff>94094</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742305"/>
          <a:ext cx="1269" cy="1038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97921</xdr:rowOff>
    </xdr:from>
    <xdr:ext cx="469744"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784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94094</xdr:rowOff>
    </xdr:from>
    <xdr:to>
      <xdr:col>86</xdr:col>
      <xdr:colOff>25400</xdr:colOff>
      <xdr:row>39</xdr:row>
      <xdr:rowOff>94094</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780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31132</xdr:rowOff>
    </xdr:from>
    <xdr:ext cx="534377"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5517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35,950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33</xdr:row>
      <xdr:rowOff>84455</xdr:rowOff>
    </xdr:from>
    <xdr:to>
      <xdr:col>86</xdr:col>
      <xdr:colOff>25400</xdr:colOff>
      <xdr:row>33</xdr:row>
      <xdr:rowOff>84455</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742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154940</xdr:rowOff>
    </xdr:from>
    <xdr:to>
      <xdr:col>85</xdr:col>
      <xdr:colOff>127000</xdr:colOff>
      <xdr:row>35</xdr:row>
      <xdr:rowOff>157683</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5481300" y="6155690"/>
          <a:ext cx="8382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152785</xdr:rowOff>
    </xdr:from>
    <xdr:ext cx="534377"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6324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2908</xdr:rowOff>
    </xdr:from>
    <xdr:to>
      <xdr:col>85</xdr:col>
      <xdr:colOff>177800</xdr:colOff>
      <xdr:row>37</xdr:row>
      <xdr:rowOff>104508</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6268700" y="634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139891</xdr:rowOff>
    </xdr:from>
    <xdr:to>
      <xdr:col>81</xdr:col>
      <xdr:colOff>50800</xdr:colOff>
      <xdr:row>35</xdr:row>
      <xdr:rowOff>157683</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4592300" y="5283391"/>
          <a:ext cx="889000" cy="875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16472</xdr:rowOff>
    </xdr:from>
    <xdr:to>
      <xdr:col>81</xdr:col>
      <xdr:colOff>101600</xdr:colOff>
      <xdr:row>37</xdr:row>
      <xdr:rowOff>118072</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5430500" y="6360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109199</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4111" y="645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30</xdr:row>
      <xdr:rowOff>139891</xdr:rowOff>
    </xdr:from>
    <xdr:to>
      <xdr:col>76</xdr:col>
      <xdr:colOff>114300</xdr:colOff>
      <xdr:row>35</xdr:row>
      <xdr:rowOff>59347</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3703300" y="5283391"/>
          <a:ext cx="889000" cy="776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128448</xdr:rowOff>
    </xdr:from>
    <xdr:to>
      <xdr:col>76</xdr:col>
      <xdr:colOff>165100</xdr:colOff>
      <xdr:row>37</xdr:row>
      <xdr:rowOff>58598</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4541500" y="6300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49725</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6393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59347</xdr:rowOff>
    </xdr:from>
    <xdr:to>
      <xdr:col>71</xdr:col>
      <xdr:colOff>177800</xdr:colOff>
      <xdr:row>36</xdr:row>
      <xdr:rowOff>42088</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2814300" y="6060097"/>
          <a:ext cx="889000" cy="15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60020</xdr:rowOff>
    </xdr:from>
    <xdr:to>
      <xdr:col>72</xdr:col>
      <xdr:colOff>38100</xdr:colOff>
      <xdr:row>37</xdr:row>
      <xdr:rowOff>161620</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3652500" y="640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152747</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6496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83680</xdr:rowOff>
    </xdr:from>
    <xdr:to>
      <xdr:col>67</xdr:col>
      <xdr:colOff>101600</xdr:colOff>
      <xdr:row>38</xdr:row>
      <xdr:rowOff>13830</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2763500" y="642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4957</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652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104140</xdr:rowOff>
    </xdr:from>
    <xdr:to>
      <xdr:col>85</xdr:col>
      <xdr:colOff>177800</xdr:colOff>
      <xdr:row>36</xdr:row>
      <xdr:rowOff>34290</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6268700" y="610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127017</xdr:rowOff>
    </xdr:from>
    <xdr:ext cx="534377"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595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106883</xdr:rowOff>
    </xdr:from>
    <xdr:to>
      <xdr:col>81</xdr:col>
      <xdr:colOff>101600</xdr:colOff>
      <xdr:row>36</xdr:row>
      <xdr:rowOff>37033</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5430500" y="6107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53560</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14111" y="5882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30</xdr:row>
      <xdr:rowOff>89091</xdr:rowOff>
    </xdr:from>
    <xdr:to>
      <xdr:col>76</xdr:col>
      <xdr:colOff>165100</xdr:colOff>
      <xdr:row>31</xdr:row>
      <xdr:rowOff>19241</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4541500" y="523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29</xdr:row>
      <xdr:rowOff>35768</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325111" y="5007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8547</xdr:rowOff>
    </xdr:from>
    <xdr:to>
      <xdr:col>72</xdr:col>
      <xdr:colOff>38100</xdr:colOff>
      <xdr:row>35</xdr:row>
      <xdr:rowOff>110147</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3652500" y="6009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126674</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36111" y="5784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162738</xdr:rowOff>
    </xdr:from>
    <xdr:to>
      <xdr:col>67</xdr:col>
      <xdr:colOff>101600</xdr:colOff>
      <xdr:row>36</xdr:row>
      <xdr:rowOff>92888</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2763500" y="6163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109415</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47111" y="593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a:extLst>
            <a:ext uri="{FF2B5EF4-FFF2-40B4-BE49-F238E27FC236}">
              <a16:creationId xmlns:a16="http://schemas.microsoft.com/office/drawing/2014/main" id="{00000000-0008-0000-0700-00003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139341</xdr:rowOff>
    </xdr:from>
    <xdr:to>
      <xdr:col>85</xdr:col>
      <xdr:colOff>126364</xdr:colOff>
      <xdr:row>59</xdr:row>
      <xdr:rowOff>2866</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6317595" y="8883291"/>
          <a:ext cx="1269" cy="1235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6693</xdr:rowOff>
    </xdr:from>
    <xdr:ext cx="534377" cy="259045"/>
    <xdr:sp macro="" textlink="">
      <xdr:nvSpPr>
        <xdr:cNvPr id="576" name="教育費最小値テキスト">
          <a:extLst>
            <a:ext uri="{FF2B5EF4-FFF2-40B4-BE49-F238E27FC236}">
              <a16:creationId xmlns:a16="http://schemas.microsoft.com/office/drawing/2014/main" id="{00000000-0008-0000-0700-000040020000}"/>
            </a:ext>
          </a:extLst>
        </xdr:cNvPr>
        <xdr:cNvSpPr txBox="1"/>
      </xdr:nvSpPr>
      <xdr:spPr>
        <a:xfrm>
          <a:off x="16370300" y="10122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2866</xdr:rowOff>
    </xdr:from>
    <xdr:to>
      <xdr:col>86</xdr:col>
      <xdr:colOff>25400</xdr:colOff>
      <xdr:row>59</xdr:row>
      <xdr:rowOff>2866</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10118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86018</xdr:rowOff>
    </xdr:from>
    <xdr:ext cx="599010" cy="259045"/>
    <xdr:sp macro="" textlink="">
      <xdr:nvSpPr>
        <xdr:cNvPr id="578" name="教育費最大値テキスト">
          <a:extLst>
            <a:ext uri="{FF2B5EF4-FFF2-40B4-BE49-F238E27FC236}">
              <a16:creationId xmlns:a16="http://schemas.microsoft.com/office/drawing/2014/main" id="{00000000-0008-0000-0700-000042020000}"/>
            </a:ext>
          </a:extLst>
        </xdr:cNvPr>
        <xdr:cNvSpPr txBox="1"/>
      </xdr:nvSpPr>
      <xdr:spPr>
        <a:xfrm>
          <a:off x="16370300" y="8658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101,522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139341</xdr:rowOff>
    </xdr:from>
    <xdr:to>
      <xdr:col>86</xdr:col>
      <xdr:colOff>25400</xdr:colOff>
      <xdr:row>51</xdr:row>
      <xdr:rowOff>139341</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8883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32144</xdr:rowOff>
    </xdr:from>
    <xdr:to>
      <xdr:col>85</xdr:col>
      <xdr:colOff>127000</xdr:colOff>
      <xdr:row>57</xdr:row>
      <xdr:rowOff>14019</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5481300" y="9633344"/>
          <a:ext cx="838200" cy="153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47410</xdr:rowOff>
    </xdr:from>
    <xdr:ext cx="534377" cy="259045"/>
    <xdr:sp macro="" textlink="">
      <xdr:nvSpPr>
        <xdr:cNvPr id="581" name="教育費平均値テキスト">
          <a:extLst>
            <a:ext uri="{FF2B5EF4-FFF2-40B4-BE49-F238E27FC236}">
              <a16:creationId xmlns:a16="http://schemas.microsoft.com/office/drawing/2014/main" id="{00000000-0008-0000-0700-000045020000}"/>
            </a:ext>
          </a:extLst>
        </xdr:cNvPr>
        <xdr:cNvSpPr txBox="1"/>
      </xdr:nvSpPr>
      <xdr:spPr>
        <a:xfrm>
          <a:off x="16370300" y="9477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24533</xdr:rowOff>
    </xdr:from>
    <xdr:to>
      <xdr:col>85</xdr:col>
      <xdr:colOff>177800</xdr:colOff>
      <xdr:row>56</xdr:row>
      <xdr:rowOff>126133</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6268700" y="962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17007</xdr:rowOff>
    </xdr:from>
    <xdr:to>
      <xdr:col>81</xdr:col>
      <xdr:colOff>50800</xdr:colOff>
      <xdr:row>56</xdr:row>
      <xdr:rowOff>32144</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4592300" y="9618207"/>
          <a:ext cx="889000" cy="15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84361</xdr:rowOff>
    </xdr:from>
    <xdr:to>
      <xdr:col>81</xdr:col>
      <xdr:colOff>101600</xdr:colOff>
      <xdr:row>57</xdr:row>
      <xdr:rowOff>14511</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5430500" y="968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5638</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14111" y="9778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50</xdr:row>
      <xdr:rowOff>69455</xdr:rowOff>
    </xdr:from>
    <xdr:to>
      <xdr:col>76</xdr:col>
      <xdr:colOff>114300</xdr:colOff>
      <xdr:row>56</xdr:row>
      <xdr:rowOff>17007</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3703300" y="8641955"/>
          <a:ext cx="889000" cy="976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56700</xdr:rowOff>
    </xdr:from>
    <xdr:to>
      <xdr:col>76</xdr:col>
      <xdr:colOff>165100</xdr:colOff>
      <xdr:row>56</xdr:row>
      <xdr:rowOff>158300</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4541500" y="96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149427</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325111" y="9750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50</xdr:row>
      <xdr:rowOff>69455</xdr:rowOff>
    </xdr:from>
    <xdr:to>
      <xdr:col>71</xdr:col>
      <xdr:colOff>177800</xdr:colOff>
      <xdr:row>51</xdr:row>
      <xdr:rowOff>116693</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flipV="1">
          <a:off x="12814300" y="8641955"/>
          <a:ext cx="889000" cy="218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130163</xdr:rowOff>
    </xdr:from>
    <xdr:to>
      <xdr:col>72</xdr:col>
      <xdr:colOff>38100</xdr:colOff>
      <xdr:row>57</xdr:row>
      <xdr:rowOff>60313</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3652500" y="973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51440</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436111" y="9824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137298</xdr:rowOff>
    </xdr:from>
    <xdr:to>
      <xdr:col>67</xdr:col>
      <xdr:colOff>101600</xdr:colOff>
      <xdr:row>57</xdr:row>
      <xdr:rowOff>67448</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2763500" y="9738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58575</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547111" y="9831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134669</xdr:rowOff>
    </xdr:from>
    <xdr:to>
      <xdr:col>85</xdr:col>
      <xdr:colOff>177800</xdr:colOff>
      <xdr:row>57</xdr:row>
      <xdr:rowOff>64819</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6268700" y="9735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113096</xdr:rowOff>
    </xdr:from>
    <xdr:ext cx="534377" cy="259045"/>
    <xdr:sp macro="" textlink="">
      <xdr:nvSpPr>
        <xdr:cNvPr id="600" name="教育費該当値テキスト">
          <a:extLst>
            <a:ext uri="{FF2B5EF4-FFF2-40B4-BE49-F238E27FC236}">
              <a16:creationId xmlns:a16="http://schemas.microsoft.com/office/drawing/2014/main" id="{00000000-0008-0000-0700-000058020000}"/>
            </a:ext>
          </a:extLst>
        </xdr:cNvPr>
        <xdr:cNvSpPr txBox="1"/>
      </xdr:nvSpPr>
      <xdr:spPr>
        <a:xfrm>
          <a:off x="16370300" y="971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152794</xdr:rowOff>
    </xdr:from>
    <xdr:to>
      <xdr:col>81</xdr:col>
      <xdr:colOff>101600</xdr:colOff>
      <xdr:row>56</xdr:row>
      <xdr:rowOff>82944</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5430500" y="958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99471</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5214111" y="935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137657</xdr:rowOff>
    </xdr:from>
    <xdr:to>
      <xdr:col>76</xdr:col>
      <xdr:colOff>165100</xdr:colOff>
      <xdr:row>56</xdr:row>
      <xdr:rowOff>67807</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4541500" y="956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84334</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4325111" y="9342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50</xdr:row>
      <xdr:rowOff>18655</xdr:rowOff>
    </xdr:from>
    <xdr:to>
      <xdr:col>72</xdr:col>
      <xdr:colOff>38100</xdr:colOff>
      <xdr:row>50</xdr:row>
      <xdr:rowOff>120255</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3652500" y="859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48</xdr:row>
      <xdr:rowOff>136782</xdr:rowOff>
    </xdr:from>
    <xdr:ext cx="599010"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3403795" y="8366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65893</xdr:rowOff>
    </xdr:from>
    <xdr:to>
      <xdr:col>67</xdr:col>
      <xdr:colOff>101600</xdr:colOff>
      <xdr:row>51</xdr:row>
      <xdr:rowOff>167493</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2763500" y="8809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50</xdr:row>
      <xdr:rowOff>12570</xdr:rowOff>
    </xdr:from>
    <xdr:ext cx="599010"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514795" y="8585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a:extLst>
            <a:ext uri="{FF2B5EF4-FFF2-40B4-BE49-F238E27FC236}">
              <a16:creationId xmlns:a16="http://schemas.microsoft.com/office/drawing/2014/main" id="{00000000-0008-0000-0700-00007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121510</xdr:rowOff>
    </xdr:from>
    <xdr:to>
      <xdr:col>85</xdr:col>
      <xdr:colOff>126364</xdr:colOff>
      <xdr:row>79</xdr:row>
      <xdr:rowOff>98879</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6317595" y="12123010"/>
          <a:ext cx="1269" cy="1520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5" name="災害復旧費最小値テキスト">
          <a:extLst>
            <a:ext uri="{FF2B5EF4-FFF2-40B4-BE49-F238E27FC236}">
              <a16:creationId xmlns:a16="http://schemas.microsoft.com/office/drawing/2014/main" id="{00000000-0008-0000-0700-00007B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68187</xdr:rowOff>
    </xdr:from>
    <xdr:ext cx="534377" cy="259045"/>
    <xdr:sp macro="" textlink="">
      <xdr:nvSpPr>
        <xdr:cNvPr id="637" name="災害復旧費最大値テキスト">
          <a:extLst>
            <a:ext uri="{FF2B5EF4-FFF2-40B4-BE49-F238E27FC236}">
              <a16:creationId xmlns:a16="http://schemas.microsoft.com/office/drawing/2014/main" id="{00000000-0008-0000-0700-00007D020000}"/>
            </a:ext>
          </a:extLst>
        </xdr:cNvPr>
        <xdr:cNvSpPr txBox="1"/>
      </xdr:nvSpPr>
      <xdr:spPr>
        <a:xfrm>
          <a:off x="16370300" y="1189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121510</xdr:rowOff>
    </xdr:from>
    <xdr:to>
      <xdr:col>86</xdr:col>
      <xdr:colOff>25400</xdr:colOff>
      <xdr:row>70</xdr:row>
      <xdr:rowOff>121510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6230600" y="12123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2017</xdr:rowOff>
    </xdr:from>
    <xdr:to>
      <xdr:col>85</xdr:col>
      <xdr:colOff>127000</xdr:colOff>
      <xdr:row>79</xdr:row>
      <xdr:rowOff>13725</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5481300" y="13546567"/>
          <a:ext cx="838200" cy="1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137720</xdr:rowOff>
    </xdr:from>
    <xdr:ext cx="469744" cy="259045"/>
    <xdr:sp macro="" textlink="">
      <xdr:nvSpPr>
        <xdr:cNvPr id="640" name="災害復旧費平均値テキスト">
          <a:extLst>
            <a:ext uri="{FF2B5EF4-FFF2-40B4-BE49-F238E27FC236}">
              <a16:creationId xmlns:a16="http://schemas.microsoft.com/office/drawing/2014/main" id="{00000000-0008-0000-0700-000080020000}"/>
            </a:ext>
          </a:extLst>
        </xdr:cNvPr>
        <xdr:cNvSpPr txBox="1"/>
      </xdr:nvSpPr>
      <xdr:spPr>
        <a:xfrm>
          <a:off x="16370300" y="135108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159293</xdr:rowOff>
    </xdr:from>
    <xdr:to>
      <xdr:col>85</xdr:col>
      <xdr:colOff>177800</xdr:colOff>
      <xdr:row>79</xdr:row>
      <xdr:rowOff>89443</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6268700" y="1353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114652</xdr:rowOff>
    </xdr:from>
    <xdr:to>
      <xdr:col>81</xdr:col>
      <xdr:colOff>50800</xdr:colOff>
      <xdr:row>79</xdr:row>
      <xdr:rowOff>2017</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4592300" y="13487752"/>
          <a:ext cx="889000" cy="58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6865</xdr:rowOff>
    </xdr:from>
    <xdr:to>
      <xdr:col>81</xdr:col>
      <xdr:colOff>101600</xdr:colOff>
      <xdr:row>79</xdr:row>
      <xdr:rowOff>108465</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5430500" y="1355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99592</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46428" y="13644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153057</xdr:rowOff>
    </xdr:from>
    <xdr:to>
      <xdr:col>76</xdr:col>
      <xdr:colOff>114300</xdr:colOff>
      <xdr:row>78</xdr:row>
      <xdr:rowOff>114652</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3703300" y="13354707"/>
          <a:ext cx="889000" cy="133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119010</xdr:rowOff>
    </xdr:from>
    <xdr:to>
      <xdr:col>76</xdr:col>
      <xdr:colOff>165100</xdr:colOff>
      <xdr:row>79</xdr:row>
      <xdr:rowOff>49160</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4541500" y="1349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40287</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357428" y="13584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19996</xdr:rowOff>
    </xdr:from>
    <xdr:to>
      <xdr:col>71</xdr:col>
      <xdr:colOff>177800</xdr:colOff>
      <xdr:row>77</xdr:row>
      <xdr:rowOff>153057</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a:off x="12814300" y="13221646"/>
          <a:ext cx="889000" cy="133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155928</xdr:rowOff>
    </xdr:from>
    <xdr:to>
      <xdr:col>72</xdr:col>
      <xdr:colOff>38100</xdr:colOff>
      <xdr:row>79</xdr:row>
      <xdr:rowOff>86078</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3652500" y="13529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77205</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468428" y="13621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151242</xdr:rowOff>
    </xdr:from>
    <xdr:to>
      <xdr:col>67</xdr:col>
      <xdr:colOff>101600</xdr:colOff>
      <xdr:row>79</xdr:row>
      <xdr:rowOff>81392</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2763500" y="1352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72519</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579428" y="13617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134375</xdr:rowOff>
    </xdr:from>
    <xdr:to>
      <xdr:col>85</xdr:col>
      <xdr:colOff>177800</xdr:colOff>
      <xdr:row>79</xdr:row>
      <xdr:rowOff>64525</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6268700" y="1350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93752</xdr:rowOff>
    </xdr:from>
    <xdr:ext cx="469744" cy="259045"/>
    <xdr:sp macro="" textlink="">
      <xdr:nvSpPr>
        <xdr:cNvPr id="659" name="災害復旧費該当値テキスト">
          <a:extLst>
            <a:ext uri="{FF2B5EF4-FFF2-40B4-BE49-F238E27FC236}">
              <a16:creationId xmlns:a16="http://schemas.microsoft.com/office/drawing/2014/main" id="{00000000-0008-0000-0700-000093020000}"/>
            </a:ext>
          </a:extLst>
        </xdr:cNvPr>
        <xdr:cNvSpPr txBox="1"/>
      </xdr:nvSpPr>
      <xdr:spPr>
        <a:xfrm>
          <a:off x="16370300" y="13295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122667</xdr:rowOff>
    </xdr:from>
    <xdr:to>
      <xdr:col>81</xdr:col>
      <xdr:colOff>101600</xdr:colOff>
      <xdr:row>79</xdr:row>
      <xdr:rowOff>52817</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5430500" y="13495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69344</xdr:rowOff>
    </xdr:from>
    <xdr:ext cx="469744"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5246428" y="13270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63852</xdr:rowOff>
    </xdr:from>
    <xdr:to>
      <xdr:col>76</xdr:col>
      <xdr:colOff>165100</xdr:colOff>
      <xdr:row>78</xdr:row>
      <xdr:rowOff>165452</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4541500" y="13436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10529</xdr:rowOff>
    </xdr:from>
    <xdr:ext cx="469744"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4357428" y="13212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102257</xdr:rowOff>
    </xdr:from>
    <xdr:to>
      <xdr:col>72</xdr:col>
      <xdr:colOff>38100</xdr:colOff>
      <xdr:row>78</xdr:row>
      <xdr:rowOff>32407</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3652500" y="13303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48934</xdr:rowOff>
    </xdr:from>
    <xdr:ext cx="534377"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3436111" y="13079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140646</xdr:rowOff>
    </xdr:from>
    <xdr:to>
      <xdr:col>67</xdr:col>
      <xdr:colOff>101600</xdr:colOff>
      <xdr:row>77</xdr:row>
      <xdr:rowOff>70796</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2763500" y="1317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87322</xdr:rowOff>
    </xdr:from>
    <xdr:ext cx="534377"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547111" y="12946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0" name="公債費グラフ枠">
          <a:extLst>
            <a:ext uri="{FF2B5EF4-FFF2-40B4-BE49-F238E27FC236}">
              <a16:creationId xmlns:a16="http://schemas.microsoft.com/office/drawing/2014/main" id="{00000000-0008-0000-0700-0000B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4483</xdr:rowOff>
    </xdr:from>
    <xdr:to>
      <xdr:col>85</xdr:col>
      <xdr:colOff>126364</xdr:colOff>
      <xdr:row>98</xdr:row>
      <xdr:rowOff>3111</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6317595" y="15434983"/>
          <a:ext cx="1269" cy="1370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6938</xdr:rowOff>
    </xdr:from>
    <xdr:ext cx="534377" cy="259045"/>
    <xdr:sp macro="" textlink="">
      <xdr:nvSpPr>
        <xdr:cNvPr id="692" name="公債費最小値テキスト">
          <a:extLst>
            <a:ext uri="{FF2B5EF4-FFF2-40B4-BE49-F238E27FC236}">
              <a16:creationId xmlns:a16="http://schemas.microsoft.com/office/drawing/2014/main" id="{00000000-0008-0000-0700-0000B4020000}"/>
            </a:ext>
          </a:extLst>
        </xdr:cNvPr>
        <xdr:cNvSpPr txBox="1"/>
      </xdr:nvSpPr>
      <xdr:spPr>
        <a:xfrm>
          <a:off x="16370300" y="1680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3111</xdr:rowOff>
    </xdr:from>
    <xdr:to>
      <xdr:col>86</xdr:col>
      <xdr:colOff>25400</xdr:colOff>
      <xdr:row>98</xdr:row>
      <xdr:rowOff>3111</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6230600" y="16805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122610</xdr:rowOff>
    </xdr:from>
    <xdr:ext cx="599010" cy="259045"/>
    <xdr:sp macro="" textlink="">
      <xdr:nvSpPr>
        <xdr:cNvPr id="694" name="公債費最大値テキスト">
          <a:extLst>
            <a:ext uri="{FF2B5EF4-FFF2-40B4-BE49-F238E27FC236}">
              <a16:creationId xmlns:a16="http://schemas.microsoft.com/office/drawing/2014/main" id="{00000000-0008-0000-0700-0000B6020000}"/>
            </a:ext>
          </a:extLst>
        </xdr:cNvPr>
        <xdr:cNvSpPr txBox="1"/>
      </xdr:nvSpPr>
      <xdr:spPr>
        <a:xfrm>
          <a:off x="16370300" y="15210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124,647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4483</xdr:rowOff>
    </xdr:from>
    <xdr:to>
      <xdr:col>86</xdr:col>
      <xdr:colOff>25400</xdr:colOff>
      <xdr:row>90</xdr:row>
      <xdr:rowOff>4483</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6230600" y="15434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147713</xdr:rowOff>
    </xdr:from>
    <xdr:to>
      <xdr:col>85</xdr:col>
      <xdr:colOff>127000</xdr:colOff>
      <xdr:row>93</xdr:row>
      <xdr:rowOff>156477</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5481300" y="16092563"/>
          <a:ext cx="838200" cy="8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128210</xdr:rowOff>
    </xdr:from>
    <xdr:ext cx="534377" cy="259045"/>
    <xdr:sp macro="" textlink="">
      <xdr:nvSpPr>
        <xdr:cNvPr id="697" name="公債費平均値テキスト">
          <a:extLst>
            <a:ext uri="{FF2B5EF4-FFF2-40B4-BE49-F238E27FC236}">
              <a16:creationId xmlns:a16="http://schemas.microsoft.com/office/drawing/2014/main" id="{00000000-0008-0000-0700-0000B9020000}"/>
            </a:ext>
          </a:extLst>
        </xdr:cNvPr>
        <xdr:cNvSpPr txBox="1"/>
      </xdr:nvSpPr>
      <xdr:spPr>
        <a:xfrm>
          <a:off x="16370300" y="16244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149783</xdr:rowOff>
    </xdr:from>
    <xdr:to>
      <xdr:col>85</xdr:col>
      <xdr:colOff>177800</xdr:colOff>
      <xdr:row>95</xdr:row>
      <xdr:rowOff>79933</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62687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156477</xdr:rowOff>
    </xdr:from>
    <xdr:to>
      <xdr:col>81</xdr:col>
      <xdr:colOff>50800</xdr:colOff>
      <xdr:row>93</xdr:row>
      <xdr:rowOff>159093</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4592300" y="16101327"/>
          <a:ext cx="889000" cy="2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147434</xdr:rowOff>
    </xdr:from>
    <xdr:to>
      <xdr:col>81</xdr:col>
      <xdr:colOff>101600</xdr:colOff>
      <xdr:row>95</xdr:row>
      <xdr:rowOff>77584</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54305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68711</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14111" y="1635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147917</xdr:rowOff>
    </xdr:from>
    <xdr:to>
      <xdr:col>76</xdr:col>
      <xdr:colOff>114300</xdr:colOff>
      <xdr:row>93</xdr:row>
      <xdr:rowOff>159093</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3703300" y="16092767"/>
          <a:ext cx="889000" cy="11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14351</xdr:rowOff>
    </xdr:from>
    <xdr:to>
      <xdr:col>76</xdr:col>
      <xdr:colOff>165100</xdr:colOff>
      <xdr:row>95</xdr:row>
      <xdr:rowOff>115951</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45415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107078</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325111" y="1639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147917</xdr:rowOff>
    </xdr:from>
    <xdr:to>
      <xdr:col>71</xdr:col>
      <xdr:colOff>177800</xdr:colOff>
      <xdr:row>93</xdr:row>
      <xdr:rowOff>148031</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flipV="1">
          <a:off x="12814300" y="16092767"/>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107810</xdr:rowOff>
    </xdr:from>
    <xdr:to>
      <xdr:col>72</xdr:col>
      <xdr:colOff>38100</xdr:colOff>
      <xdr:row>96</xdr:row>
      <xdr:rowOff>37960</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3652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29087</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436111" y="1648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109995</xdr:rowOff>
    </xdr:from>
    <xdr:to>
      <xdr:col>67</xdr:col>
      <xdr:colOff>101600</xdr:colOff>
      <xdr:row>96</xdr:row>
      <xdr:rowOff>40145</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2763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31272</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547111" y="1649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96913</xdr:rowOff>
    </xdr:from>
    <xdr:to>
      <xdr:col>85</xdr:col>
      <xdr:colOff>177800</xdr:colOff>
      <xdr:row>94</xdr:row>
      <xdr:rowOff>27063</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6268700" y="1604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119790</xdr:rowOff>
    </xdr:from>
    <xdr:ext cx="534377" cy="259045"/>
    <xdr:sp macro="" textlink="">
      <xdr:nvSpPr>
        <xdr:cNvPr id="716" name="公債費該当値テキスト">
          <a:extLst>
            <a:ext uri="{FF2B5EF4-FFF2-40B4-BE49-F238E27FC236}">
              <a16:creationId xmlns:a16="http://schemas.microsoft.com/office/drawing/2014/main" id="{00000000-0008-0000-0700-0000CC020000}"/>
            </a:ext>
          </a:extLst>
        </xdr:cNvPr>
        <xdr:cNvSpPr txBox="1"/>
      </xdr:nvSpPr>
      <xdr:spPr>
        <a:xfrm>
          <a:off x="16370300" y="15893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105677</xdr:rowOff>
    </xdr:from>
    <xdr:to>
      <xdr:col>81</xdr:col>
      <xdr:colOff>101600</xdr:colOff>
      <xdr:row>94</xdr:row>
      <xdr:rowOff>35827</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5430500" y="16050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52354</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5214111" y="15825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108293</xdr:rowOff>
    </xdr:from>
    <xdr:to>
      <xdr:col>76</xdr:col>
      <xdr:colOff>165100</xdr:colOff>
      <xdr:row>94</xdr:row>
      <xdr:rowOff>38443</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4541500" y="1605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54970</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4325111" y="15828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97117</xdr:rowOff>
    </xdr:from>
    <xdr:to>
      <xdr:col>72</xdr:col>
      <xdr:colOff>38100</xdr:colOff>
      <xdr:row>94</xdr:row>
      <xdr:rowOff>27267</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3652500" y="16041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43794</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3436111" y="15817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97231</xdr:rowOff>
    </xdr:from>
    <xdr:to>
      <xdr:col>67</xdr:col>
      <xdr:colOff>101600</xdr:colOff>
      <xdr:row>94</xdr:row>
      <xdr:rowOff>27381</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2763500" y="16042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43908</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2547111" y="15817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a:extLst>
            <a:ext uri="{FF2B5EF4-FFF2-40B4-BE49-F238E27FC236}">
              <a16:creationId xmlns:a16="http://schemas.microsoft.com/office/drawing/2014/main" id="{00000000-0008-0000-0700-0000E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94633</xdr:rowOff>
    </xdr:from>
    <xdr:to>
      <xdr:col>116</xdr:col>
      <xdr:colOff>62864</xdr:colOff>
      <xdr:row>39</xdr:row>
      <xdr:rowOff>98878</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flipV="1">
          <a:off x="22159595" y="5238133"/>
          <a:ext cx="1269" cy="154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51" name="諸支出金最小値テキスト">
          <a:extLst>
            <a:ext uri="{FF2B5EF4-FFF2-40B4-BE49-F238E27FC236}">
              <a16:creationId xmlns:a16="http://schemas.microsoft.com/office/drawing/2014/main" id="{00000000-0008-0000-0700-0000EF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41310</xdr:rowOff>
    </xdr:from>
    <xdr:ext cx="469744" cy="259045"/>
    <xdr:sp macro="" textlink="">
      <xdr:nvSpPr>
        <xdr:cNvPr id="753" name="諸支出金最大値テキスト">
          <a:extLst>
            <a:ext uri="{FF2B5EF4-FFF2-40B4-BE49-F238E27FC236}">
              <a16:creationId xmlns:a16="http://schemas.microsoft.com/office/drawing/2014/main" id="{00000000-0008-0000-0700-0000F1020000}"/>
            </a:ext>
          </a:extLst>
        </xdr:cNvPr>
        <xdr:cNvSpPr txBox="1"/>
      </xdr:nvSpPr>
      <xdr:spPr>
        <a:xfrm>
          <a:off x="22212300" y="5013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4,738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94633</xdr:rowOff>
    </xdr:from>
    <xdr:to>
      <xdr:col>116</xdr:col>
      <xdr:colOff>152400</xdr:colOff>
      <xdr:row>30</xdr:row>
      <xdr:rowOff>94633</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2072600" y="5238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5315</xdr:rowOff>
    </xdr:from>
    <xdr:ext cx="378565" cy="259045"/>
    <xdr:sp macro="" textlink="">
      <xdr:nvSpPr>
        <xdr:cNvPr id="756" name="諸支出金平均値テキスト">
          <a:extLst>
            <a:ext uri="{FF2B5EF4-FFF2-40B4-BE49-F238E27FC236}">
              <a16:creationId xmlns:a16="http://schemas.microsoft.com/office/drawing/2014/main" id="{00000000-0008-0000-0700-0000F4020000}"/>
            </a:ext>
          </a:extLst>
        </xdr:cNvPr>
        <xdr:cNvSpPr txBox="1"/>
      </xdr:nvSpPr>
      <xdr:spPr>
        <a:xfrm>
          <a:off x="22212300" y="65204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153888</xdr:rowOff>
    </xdr:from>
    <xdr:to>
      <xdr:col>116</xdr:col>
      <xdr:colOff>114300</xdr:colOff>
      <xdr:row>39</xdr:row>
      <xdr:rowOff>84038</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2110700" y="6668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155194</xdr:rowOff>
    </xdr:from>
    <xdr:to>
      <xdr:col>112</xdr:col>
      <xdr:colOff>38100</xdr:colOff>
      <xdr:row>39</xdr:row>
      <xdr:rowOff>85344</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1272500" y="667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101871</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4017" y="6445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13462</xdr:rowOff>
    </xdr:from>
    <xdr:to>
      <xdr:col>107</xdr:col>
      <xdr:colOff>101600</xdr:colOff>
      <xdr:row>39</xdr:row>
      <xdr:rowOff>115062</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0383500" y="6700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131589</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5017" y="64752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1053</xdr:rowOff>
    </xdr:from>
    <xdr:to>
      <xdr:col>102</xdr:col>
      <xdr:colOff>165100</xdr:colOff>
      <xdr:row>39</xdr:row>
      <xdr:rowOff>102653</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19494500" y="668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119179</xdr:rowOff>
    </xdr:from>
    <xdr:ext cx="378565"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56017" y="646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5297</xdr:rowOff>
    </xdr:from>
    <xdr:to>
      <xdr:col>98</xdr:col>
      <xdr:colOff>38100</xdr:colOff>
      <xdr:row>39</xdr:row>
      <xdr:rowOff>106897</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18605500" y="6691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123425</xdr:rowOff>
    </xdr:from>
    <xdr:ext cx="378565"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7017" y="64670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75" name="諸支出金該当値テキスト">
          <a:extLst>
            <a:ext uri="{FF2B5EF4-FFF2-40B4-BE49-F238E27FC236}">
              <a16:creationId xmlns:a16="http://schemas.microsoft.com/office/drawing/2014/main" id="{00000000-0008-0000-0700-00000703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前年度繰上充用金グラフ枠">
          <a:extLst>
            <a:ext uri="{FF2B5EF4-FFF2-40B4-BE49-F238E27FC236}">
              <a16:creationId xmlns:a16="http://schemas.microsoft.com/office/drawing/2014/main" id="{00000000-0008-0000-0700-00001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0" name="前年度繰上充用金最小値テキスト">
          <a:extLst>
            <a:ext uri="{FF2B5EF4-FFF2-40B4-BE49-F238E27FC236}">
              <a16:creationId xmlns:a16="http://schemas.microsoft.com/office/drawing/2014/main" id="{00000000-0008-0000-0700-000020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2" name="前年度繰上充用金最大値テキスト">
          <a:extLst>
            <a:ext uri="{FF2B5EF4-FFF2-40B4-BE49-F238E27FC236}">
              <a16:creationId xmlns:a16="http://schemas.microsoft.com/office/drawing/2014/main" id="{00000000-0008-0000-0700-000022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5" name="前年度繰上充用金平均値テキスト">
          <a:extLst>
            <a:ext uri="{FF2B5EF4-FFF2-40B4-BE49-F238E27FC236}">
              <a16:creationId xmlns:a16="http://schemas.microsoft.com/office/drawing/2014/main" id="{00000000-0008-0000-0700-000025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4" name="前年度繰上充用金該当値テキスト">
          <a:extLst>
            <a:ext uri="{FF2B5EF4-FFF2-40B4-BE49-F238E27FC236}">
              <a16:creationId xmlns:a16="http://schemas.microsoft.com/office/drawing/2014/main" id="{00000000-0008-0000-0700-000038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a:extLst>
            <a:ext uri="{FF2B5EF4-FFF2-40B4-BE49-F238E27FC236}">
              <a16:creationId xmlns:a16="http://schemas.microsoft.com/office/drawing/2014/main" id="{00000000-0008-0000-0700-00004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和歌山県田辺市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ここに入力</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和歌山県田辺市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ここに入力</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workbookViewId="0"/>
  </sheetViews>
  <sheetFormatPr defaultColWidth="0" defaultRowHeight="10.8" zeroHeight="1" x14ac:dyDescent="0.2"/>
  <cols>
    <col min="1" max="11" width="2.109375" style="167" customWidth="1"/>
    <col min="12" max="12" width="2.21875" style="167" customWidth="1"/>
    <col min="13" max="17" width="2.33203125" style="167" customWidth="1"/>
    <col min="18" max="119" width="2.109375" style="167" customWidth="1"/>
    <col min="120" max="16384" width="0" style="167" hidden="1"/>
  </cols>
  <sheetData>
    <row r="1" spans="1:119" ht="33" customHeight="1" x14ac:dyDescent="0.2">
      <c r="A1" s="165"/>
      <c r="B1" s="624" t="s">
        <v>75</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 thickBot="1" x14ac:dyDescent="0.25">
      <c r="A2" s="165"/>
      <c r="B2" s="168" t="s">
        <v>76</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5">
      <c r="A3" s="166"/>
      <c r="B3" s="625" t="s">
        <v>77</v>
      </c>
      <c r="C3" s="626"/>
      <c r="D3" s="626"/>
      <c r="E3" s="627"/>
      <c r="F3" s="627"/>
      <c r="G3" s="627"/>
      <c r="H3" s="627"/>
      <c r="I3" s="627"/>
      <c r="J3" s="627"/>
      <c r="K3" s="627"/>
      <c r="L3" s="627" t="s">
        <v>78</v>
      </c>
      <c r="M3" s="627"/>
      <c r="N3" s="627"/>
      <c r="O3" s="627"/>
      <c r="P3" s="627"/>
      <c r="Q3" s="627"/>
      <c r="R3" s="630"/>
      <c r="S3" s="630"/>
      <c r="T3" s="630"/>
      <c r="U3" s="630"/>
      <c r="V3" s="631"/>
      <c r="W3" s="524" t="s">
        <v>79</v>
      </c>
      <c r="X3" s="525"/>
      <c r="Y3" s="525"/>
      <c r="Z3" s="525"/>
      <c r="AA3" s="525"/>
      <c r="AB3" s="626"/>
      <c r="AC3" s="630" t="s">
        <v>80</v>
      </c>
      <c r="AD3" s="525"/>
      <c r="AE3" s="525"/>
      <c r="AF3" s="525"/>
      <c r="AG3" s="525"/>
      <c r="AH3" s="525"/>
      <c r="AI3" s="525"/>
      <c r="AJ3" s="525"/>
      <c r="AK3" s="525"/>
      <c r="AL3" s="592"/>
      <c r="AM3" s="524" t="s">
        <v>81</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82</v>
      </c>
      <c r="BO3" s="525"/>
      <c r="BP3" s="525"/>
      <c r="BQ3" s="525"/>
      <c r="BR3" s="525"/>
      <c r="BS3" s="525"/>
      <c r="BT3" s="525"/>
      <c r="BU3" s="592"/>
      <c r="BV3" s="524" t="s">
        <v>83</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84</v>
      </c>
      <c r="CU3" s="525"/>
      <c r="CV3" s="525"/>
      <c r="CW3" s="525"/>
      <c r="CX3" s="525"/>
      <c r="CY3" s="525"/>
      <c r="CZ3" s="525"/>
      <c r="DA3" s="592"/>
      <c r="DB3" s="524" t="s">
        <v>85</v>
      </c>
      <c r="DC3" s="525"/>
      <c r="DD3" s="525"/>
      <c r="DE3" s="525"/>
      <c r="DF3" s="525"/>
      <c r="DG3" s="525"/>
      <c r="DH3" s="525"/>
      <c r="DI3" s="592"/>
      <c r="DJ3" s="165"/>
      <c r="DK3" s="165"/>
      <c r="DL3" s="165"/>
      <c r="DM3" s="165"/>
      <c r="DN3" s="165"/>
      <c r="DO3" s="165"/>
    </row>
    <row r="4" spans="1:119" ht="18.75" customHeight="1" x14ac:dyDescent="0.2">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86</v>
      </c>
      <c r="AZ4" s="438"/>
      <c r="BA4" s="438"/>
      <c r="BB4" s="438"/>
      <c r="BC4" s="438"/>
      <c r="BD4" s="438"/>
      <c r="BE4" s="438"/>
      <c r="BF4" s="438"/>
      <c r="BG4" s="438"/>
      <c r="BH4" s="438"/>
      <c r="BI4" s="438"/>
      <c r="BJ4" s="438"/>
      <c r="BK4" s="438"/>
      <c r="BL4" s="438"/>
      <c r="BM4" s="439"/>
      <c r="BN4" s="440">
        <v>42398939</v>
      </c>
      <c r="BO4" s="441"/>
      <c r="BP4" s="441"/>
      <c r="BQ4" s="441"/>
      <c r="BR4" s="441"/>
      <c r="BS4" s="441"/>
      <c r="BT4" s="441"/>
      <c r="BU4" s="442"/>
      <c r="BV4" s="440">
        <v>44650024</v>
      </c>
      <c r="BW4" s="441"/>
      <c r="BX4" s="441"/>
      <c r="BY4" s="441"/>
      <c r="BZ4" s="441"/>
      <c r="CA4" s="441"/>
      <c r="CB4" s="441"/>
      <c r="CC4" s="442"/>
      <c r="CD4" s="618" t="s">
        <v>87</v>
      </c>
      <c r="CE4" s="619"/>
      <c r="CF4" s="619"/>
      <c r="CG4" s="619"/>
      <c r="CH4" s="619"/>
      <c r="CI4" s="619"/>
      <c r="CJ4" s="619"/>
      <c r="CK4" s="619"/>
      <c r="CL4" s="619"/>
      <c r="CM4" s="619"/>
      <c r="CN4" s="619"/>
      <c r="CO4" s="619"/>
      <c r="CP4" s="619"/>
      <c r="CQ4" s="619"/>
      <c r="CR4" s="619"/>
      <c r="CS4" s="620"/>
      <c r="CT4" s="621">
        <v>5.2</v>
      </c>
      <c r="CU4" s="622"/>
      <c r="CV4" s="622"/>
      <c r="CW4" s="622"/>
      <c r="CX4" s="622"/>
      <c r="CY4" s="622"/>
      <c r="CZ4" s="622"/>
      <c r="DA4" s="623"/>
      <c r="DB4" s="621">
        <v>6.4</v>
      </c>
      <c r="DC4" s="622"/>
      <c r="DD4" s="622"/>
      <c r="DE4" s="622"/>
      <c r="DF4" s="622"/>
      <c r="DG4" s="622"/>
      <c r="DH4" s="622"/>
      <c r="DI4" s="623"/>
      <c r="DJ4" s="165"/>
      <c r="DK4" s="165"/>
      <c r="DL4" s="165"/>
      <c r="DM4" s="165"/>
      <c r="DN4" s="165"/>
      <c r="DO4" s="165"/>
    </row>
    <row r="5" spans="1:119" ht="18.75" customHeight="1" x14ac:dyDescent="0.2">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88</v>
      </c>
      <c r="AN5" s="419"/>
      <c r="AO5" s="419"/>
      <c r="AP5" s="419"/>
      <c r="AQ5" s="419"/>
      <c r="AR5" s="419"/>
      <c r="AS5" s="419"/>
      <c r="AT5" s="420"/>
      <c r="AU5" s="502" t="s">
        <v>89</v>
      </c>
      <c r="AV5" s="503"/>
      <c r="AW5" s="503"/>
      <c r="AX5" s="503"/>
      <c r="AY5" s="425" t="s">
        <v>90</v>
      </c>
      <c r="AZ5" s="426"/>
      <c r="BA5" s="426"/>
      <c r="BB5" s="426"/>
      <c r="BC5" s="426"/>
      <c r="BD5" s="426"/>
      <c r="BE5" s="426"/>
      <c r="BF5" s="426"/>
      <c r="BG5" s="426"/>
      <c r="BH5" s="426"/>
      <c r="BI5" s="426"/>
      <c r="BJ5" s="426"/>
      <c r="BK5" s="426"/>
      <c r="BL5" s="426"/>
      <c r="BM5" s="427"/>
      <c r="BN5" s="445">
        <v>41054092</v>
      </c>
      <c r="BO5" s="446"/>
      <c r="BP5" s="446"/>
      <c r="BQ5" s="446"/>
      <c r="BR5" s="446"/>
      <c r="BS5" s="446"/>
      <c r="BT5" s="446"/>
      <c r="BU5" s="447"/>
      <c r="BV5" s="445">
        <v>43041548</v>
      </c>
      <c r="BW5" s="446"/>
      <c r="BX5" s="446"/>
      <c r="BY5" s="446"/>
      <c r="BZ5" s="446"/>
      <c r="CA5" s="446"/>
      <c r="CB5" s="446"/>
      <c r="CC5" s="447"/>
      <c r="CD5" s="454" t="s">
        <v>91</v>
      </c>
      <c r="CE5" s="455"/>
      <c r="CF5" s="455"/>
      <c r="CG5" s="455"/>
      <c r="CH5" s="455"/>
      <c r="CI5" s="455"/>
      <c r="CJ5" s="455"/>
      <c r="CK5" s="455"/>
      <c r="CL5" s="455"/>
      <c r="CM5" s="455"/>
      <c r="CN5" s="455"/>
      <c r="CO5" s="455"/>
      <c r="CP5" s="455"/>
      <c r="CQ5" s="455"/>
      <c r="CR5" s="455"/>
      <c r="CS5" s="456"/>
      <c r="CT5" s="415">
        <v>95.6</v>
      </c>
      <c r="CU5" s="416"/>
      <c r="CV5" s="416"/>
      <c r="CW5" s="416"/>
      <c r="CX5" s="416"/>
      <c r="CY5" s="416"/>
      <c r="CZ5" s="416"/>
      <c r="DA5" s="417"/>
      <c r="DB5" s="415">
        <v>92.6</v>
      </c>
      <c r="DC5" s="416"/>
      <c r="DD5" s="416"/>
      <c r="DE5" s="416"/>
      <c r="DF5" s="416"/>
      <c r="DG5" s="416"/>
      <c r="DH5" s="416"/>
      <c r="DI5" s="417"/>
      <c r="DJ5" s="165"/>
      <c r="DK5" s="165"/>
      <c r="DL5" s="165"/>
      <c r="DM5" s="165"/>
      <c r="DN5" s="165"/>
      <c r="DO5" s="165"/>
    </row>
    <row r="6" spans="1:119" ht="18.75" customHeight="1" x14ac:dyDescent="0.2">
      <c r="A6" s="166"/>
      <c r="B6" s="598" t="s">
        <v>92</v>
      </c>
      <c r="C6" s="459"/>
      <c r="D6" s="459"/>
      <c r="E6" s="599"/>
      <c r="F6" s="599"/>
      <c r="G6" s="599"/>
      <c r="H6" s="599"/>
      <c r="I6" s="599"/>
      <c r="J6" s="599"/>
      <c r="K6" s="599"/>
      <c r="L6" s="599" t="s">
        <v>93</v>
      </c>
      <c r="M6" s="599"/>
      <c r="N6" s="599"/>
      <c r="O6" s="599"/>
      <c r="P6" s="599"/>
      <c r="Q6" s="599"/>
      <c r="R6" s="483"/>
      <c r="S6" s="483"/>
      <c r="T6" s="483"/>
      <c r="U6" s="483"/>
      <c r="V6" s="605"/>
      <c r="W6" s="536" t="s">
        <v>94</v>
      </c>
      <c r="X6" s="458"/>
      <c r="Y6" s="458"/>
      <c r="Z6" s="458"/>
      <c r="AA6" s="458"/>
      <c r="AB6" s="459"/>
      <c r="AC6" s="610" t="s">
        <v>95</v>
      </c>
      <c r="AD6" s="611"/>
      <c r="AE6" s="611"/>
      <c r="AF6" s="611"/>
      <c r="AG6" s="611"/>
      <c r="AH6" s="611"/>
      <c r="AI6" s="611"/>
      <c r="AJ6" s="611"/>
      <c r="AK6" s="611"/>
      <c r="AL6" s="612"/>
      <c r="AM6" s="514" t="s">
        <v>96</v>
      </c>
      <c r="AN6" s="419"/>
      <c r="AO6" s="419"/>
      <c r="AP6" s="419"/>
      <c r="AQ6" s="419"/>
      <c r="AR6" s="419"/>
      <c r="AS6" s="419"/>
      <c r="AT6" s="420"/>
      <c r="AU6" s="502" t="s">
        <v>89</v>
      </c>
      <c r="AV6" s="503"/>
      <c r="AW6" s="503"/>
      <c r="AX6" s="503"/>
      <c r="AY6" s="425" t="s">
        <v>97</v>
      </c>
      <c r="AZ6" s="426"/>
      <c r="BA6" s="426"/>
      <c r="BB6" s="426"/>
      <c r="BC6" s="426"/>
      <c r="BD6" s="426"/>
      <c r="BE6" s="426"/>
      <c r="BF6" s="426"/>
      <c r="BG6" s="426"/>
      <c r="BH6" s="426"/>
      <c r="BI6" s="426"/>
      <c r="BJ6" s="426"/>
      <c r="BK6" s="426"/>
      <c r="BL6" s="426"/>
      <c r="BM6" s="427"/>
      <c r="BN6" s="445">
        <v>1344847</v>
      </c>
      <c r="BO6" s="446"/>
      <c r="BP6" s="446"/>
      <c r="BQ6" s="446"/>
      <c r="BR6" s="446"/>
      <c r="BS6" s="446"/>
      <c r="BT6" s="446"/>
      <c r="BU6" s="447"/>
      <c r="BV6" s="445">
        <v>1608476</v>
      </c>
      <c r="BW6" s="446"/>
      <c r="BX6" s="446"/>
      <c r="BY6" s="446"/>
      <c r="BZ6" s="446"/>
      <c r="CA6" s="446"/>
      <c r="CB6" s="446"/>
      <c r="CC6" s="447"/>
      <c r="CD6" s="454" t="s">
        <v>98</v>
      </c>
      <c r="CE6" s="455"/>
      <c r="CF6" s="455"/>
      <c r="CG6" s="455"/>
      <c r="CH6" s="455"/>
      <c r="CI6" s="455"/>
      <c r="CJ6" s="455"/>
      <c r="CK6" s="455"/>
      <c r="CL6" s="455"/>
      <c r="CM6" s="455"/>
      <c r="CN6" s="455"/>
      <c r="CO6" s="455"/>
      <c r="CP6" s="455"/>
      <c r="CQ6" s="455"/>
      <c r="CR6" s="455"/>
      <c r="CS6" s="456"/>
      <c r="CT6" s="595">
        <v>100.7</v>
      </c>
      <c r="CU6" s="596"/>
      <c r="CV6" s="596"/>
      <c r="CW6" s="596"/>
      <c r="CX6" s="596"/>
      <c r="CY6" s="596"/>
      <c r="CZ6" s="596"/>
      <c r="DA6" s="597"/>
      <c r="DB6" s="595">
        <v>97.3</v>
      </c>
      <c r="DC6" s="596"/>
      <c r="DD6" s="596"/>
      <c r="DE6" s="596"/>
      <c r="DF6" s="596"/>
      <c r="DG6" s="596"/>
      <c r="DH6" s="596"/>
      <c r="DI6" s="597"/>
      <c r="DJ6" s="165"/>
      <c r="DK6" s="165"/>
      <c r="DL6" s="165"/>
      <c r="DM6" s="165"/>
      <c r="DN6" s="165"/>
      <c r="DO6" s="165"/>
    </row>
    <row r="7" spans="1:119" ht="18.75" customHeight="1" x14ac:dyDescent="0.2">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99</v>
      </c>
      <c r="AN7" s="419"/>
      <c r="AO7" s="419"/>
      <c r="AP7" s="419"/>
      <c r="AQ7" s="419"/>
      <c r="AR7" s="419"/>
      <c r="AS7" s="419"/>
      <c r="AT7" s="420"/>
      <c r="AU7" s="502" t="s">
        <v>100</v>
      </c>
      <c r="AV7" s="503"/>
      <c r="AW7" s="503"/>
      <c r="AX7" s="503"/>
      <c r="AY7" s="425" t="s">
        <v>101</v>
      </c>
      <c r="AZ7" s="426"/>
      <c r="BA7" s="426"/>
      <c r="BB7" s="426"/>
      <c r="BC7" s="426"/>
      <c r="BD7" s="426"/>
      <c r="BE7" s="426"/>
      <c r="BF7" s="426"/>
      <c r="BG7" s="426"/>
      <c r="BH7" s="426"/>
      <c r="BI7" s="426"/>
      <c r="BJ7" s="426"/>
      <c r="BK7" s="426"/>
      <c r="BL7" s="426"/>
      <c r="BM7" s="427"/>
      <c r="BN7" s="445">
        <v>126829</v>
      </c>
      <c r="BO7" s="446"/>
      <c r="BP7" s="446"/>
      <c r="BQ7" s="446"/>
      <c r="BR7" s="446"/>
      <c r="BS7" s="446"/>
      <c r="BT7" s="446"/>
      <c r="BU7" s="447"/>
      <c r="BV7" s="445">
        <v>65446</v>
      </c>
      <c r="BW7" s="446"/>
      <c r="BX7" s="446"/>
      <c r="BY7" s="446"/>
      <c r="BZ7" s="446"/>
      <c r="CA7" s="446"/>
      <c r="CB7" s="446"/>
      <c r="CC7" s="447"/>
      <c r="CD7" s="454" t="s">
        <v>102</v>
      </c>
      <c r="CE7" s="455"/>
      <c r="CF7" s="455"/>
      <c r="CG7" s="455"/>
      <c r="CH7" s="455"/>
      <c r="CI7" s="455"/>
      <c r="CJ7" s="455"/>
      <c r="CK7" s="455"/>
      <c r="CL7" s="455"/>
      <c r="CM7" s="455"/>
      <c r="CN7" s="455"/>
      <c r="CO7" s="455"/>
      <c r="CP7" s="455"/>
      <c r="CQ7" s="455"/>
      <c r="CR7" s="455"/>
      <c r="CS7" s="456"/>
      <c r="CT7" s="445">
        <v>23531849</v>
      </c>
      <c r="CU7" s="446"/>
      <c r="CV7" s="446"/>
      <c r="CW7" s="446"/>
      <c r="CX7" s="446"/>
      <c r="CY7" s="446"/>
      <c r="CZ7" s="446"/>
      <c r="DA7" s="447"/>
      <c r="DB7" s="445">
        <v>24065392</v>
      </c>
      <c r="DC7" s="446"/>
      <c r="DD7" s="446"/>
      <c r="DE7" s="446"/>
      <c r="DF7" s="446"/>
      <c r="DG7" s="446"/>
      <c r="DH7" s="446"/>
      <c r="DI7" s="447"/>
      <c r="DJ7" s="165"/>
      <c r="DK7" s="165"/>
      <c r="DL7" s="165"/>
      <c r="DM7" s="165"/>
      <c r="DN7" s="165"/>
      <c r="DO7" s="165"/>
    </row>
    <row r="8" spans="1:119" ht="18.75" customHeight="1" thickBot="1" x14ac:dyDescent="0.25">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103</v>
      </c>
      <c r="AN8" s="419"/>
      <c r="AO8" s="419"/>
      <c r="AP8" s="419"/>
      <c r="AQ8" s="419"/>
      <c r="AR8" s="419"/>
      <c r="AS8" s="419"/>
      <c r="AT8" s="420"/>
      <c r="AU8" s="502" t="s">
        <v>104</v>
      </c>
      <c r="AV8" s="503"/>
      <c r="AW8" s="503"/>
      <c r="AX8" s="503"/>
      <c r="AY8" s="425" t="s">
        <v>105</v>
      </c>
      <c r="AZ8" s="426"/>
      <c r="BA8" s="426"/>
      <c r="BB8" s="426"/>
      <c r="BC8" s="426"/>
      <c r="BD8" s="426"/>
      <c r="BE8" s="426"/>
      <c r="BF8" s="426"/>
      <c r="BG8" s="426"/>
      <c r="BH8" s="426"/>
      <c r="BI8" s="426"/>
      <c r="BJ8" s="426"/>
      <c r="BK8" s="426"/>
      <c r="BL8" s="426"/>
      <c r="BM8" s="427"/>
      <c r="BN8" s="445">
        <v>1218018</v>
      </c>
      <c r="BO8" s="446"/>
      <c r="BP8" s="446"/>
      <c r="BQ8" s="446"/>
      <c r="BR8" s="446"/>
      <c r="BS8" s="446"/>
      <c r="BT8" s="446"/>
      <c r="BU8" s="447"/>
      <c r="BV8" s="445">
        <v>1543030</v>
      </c>
      <c r="BW8" s="446"/>
      <c r="BX8" s="446"/>
      <c r="BY8" s="446"/>
      <c r="BZ8" s="446"/>
      <c r="CA8" s="446"/>
      <c r="CB8" s="446"/>
      <c r="CC8" s="447"/>
      <c r="CD8" s="454" t="s">
        <v>106</v>
      </c>
      <c r="CE8" s="455"/>
      <c r="CF8" s="455"/>
      <c r="CG8" s="455"/>
      <c r="CH8" s="455"/>
      <c r="CI8" s="455"/>
      <c r="CJ8" s="455"/>
      <c r="CK8" s="455"/>
      <c r="CL8" s="455"/>
      <c r="CM8" s="455"/>
      <c r="CN8" s="455"/>
      <c r="CO8" s="455"/>
      <c r="CP8" s="455"/>
      <c r="CQ8" s="455"/>
      <c r="CR8" s="455"/>
      <c r="CS8" s="456"/>
      <c r="CT8" s="558">
        <v>0.38</v>
      </c>
      <c r="CU8" s="559"/>
      <c r="CV8" s="559"/>
      <c r="CW8" s="559"/>
      <c r="CX8" s="559"/>
      <c r="CY8" s="559"/>
      <c r="CZ8" s="559"/>
      <c r="DA8" s="560"/>
      <c r="DB8" s="558">
        <v>0.38</v>
      </c>
      <c r="DC8" s="559"/>
      <c r="DD8" s="559"/>
      <c r="DE8" s="559"/>
      <c r="DF8" s="559"/>
      <c r="DG8" s="559"/>
      <c r="DH8" s="559"/>
      <c r="DI8" s="560"/>
      <c r="DJ8" s="165"/>
      <c r="DK8" s="165"/>
      <c r="DL8" s="165"/>
      <c r="DM8" s="165"/>
      <c r="DN8" s="165"/>
      <c r="DO8" s="165"/>
    </row>
    <row r="9" spans="1:119" ht="18.75" customHeight="1" thickBot="1" x14ac:dyDescent="0.25">
      <c r="A9" s="166"/>
      <c r="B9" s="584" t="s">
        <v>107</v>
      </c>
      <c r="C9" s="585"/>
      <c r="D9" s="585"/>
      <c r="E9" s="585"/>
      <c r="F9" s="585"/>
      <c r="G9" s="585"/>
      <c r="H9" s="585"/>
      <c r="I9" s="585"/>
      <c r="J9" s="585"/>
      <c r="K9" s="508"/>
      <c r="L9" s="586" t="s">
        <v>108</v>
      </c>
      <c r="M9" s="587"/>
      <c r="N9" s="587"/>
      <c r="O9" s="587"/>
      <c r="P9" s="587"/>
      <c r="Q9" s="588"/>
      <c r="R9" s="589">
        <v>74770</v>
      </c>
      <c r="S9" s="590"/>
      <c r="T9" s="590"/>
      <c r="U9" s="590"/>
      <c r="V9" s="591"/>
      <c r="W9" s="524" t="s">
        <v>109</v>
      </c>
      <c r="X9" s="525"/>
      <c r="Y9" s="525"/>
      <c r="Z9" s="525"/>
      <c r="AA9" s="525"/>
      <c r="AB9" s="525"/>
      <c r="AC9" s="525"/>
      <c r="AD9" s="525"/>
      <c r="AE9" s="525"/>
      <c r="AF9" s="525"/>
      <c r="AG9" s="525"/>
      <c r="AH9" s="525"/>
      <c r="AI9" s="525"/>
      <c r="AJ9" s="525"/>
      <c r="AK9" s="525"/>
      <c r="AL9" s="592"/>
      <c r="AM9" s="514" t="s">
        <v>110</v>
      </c>
      <c r="AN9" s="419"/>
      <c r="AO9" s="419"/>
      <c r="AP9" s="419"/>
      <c r="AQ9" s="419"/>
      <c r="AR9" s="419"/>
      <c r="AS9" s="419"/>
      <c r="AT9" s="420"/>
      <c r="AU9" s="502" t="s">
        <v>111</v>
      </c>
      <c r="AV9" s="503"/>
      <c r="AW9" s="503"/>
      <c r="AX9" s="503"/>
      <c r="AY9" s="425" t="s">
        <v>112</v>
      </c>
      <c r="AZ9" s="426"/>
      <c r="BA9" s="426"/>
      <c r="BB9" s="426"/>
      <c r="BC9" s="426"/>
      <c r="BD9" s="426"/>
      <c r="BE9" s="426"/>
      <c r="BF9" s="426"/>
      <c r="BG9" s="426"/>
      <c r="BH9" s="426"/>
      <c r="BI9" s="426"/>
      <c r="BJ9" s="426"/>
      <c r="BK9" s="426"/>
      <c r="BL9" s="426"/>
      <c r="BM9" s="427"/>
      <c r="BN9" s="445">
        <v>-325012</v>
      </c>
      <c r="BO9" s="446"/>
      <c r="BP9" s="446"/>
      <c r="BQ9" s="446"/>
      <c r="BR9" s="446"/>
      <c r="BS9" s="446"/>
      <c r="BT9" s="446"/>
      <c r="BU9" s="447"/>
      <c r="BV9" s="445">
        <v>291166</v>
      </c>
      <c r="BW9" s="446"/>
      <c r="BX9" s="446"/>
      <c r="BY9" s="446"/>
      <c r="BZ9" s="446"/>
      <c r="CA9" s="446"/>
      <c r="CB9" s="446"/>
      <c r="CC9" s="447"/>
      <c r="CD9" s="454" t="s">
        <v>113</v>
      </c>
      <c r="CE9" s="455"/>
      <c r="CF9" s="455"/>
      <c r="CG9" s="455"/>
      <c r="CH9" s="455"/>
      <c r="CI9" s="455"/>
      <c r="CJ9" s="455"/>
      <c r="CK9" s="455"/>
      <c r="CL9" s="455"/>
      <c r="CM9" s="455"/>
      <c r="CN9" s="455"/>
      <c r="CO9" s="455"/>
      <c r="CP9" s="455"/>
      <c r="CQ9" s="455"/>
      <c r="CR9" s="455"/>
      <c r="CS9" s="456"/>
      <c r="CT9" s="415">
        <v>19.2</v>
      </c>
      <c r="CU9" s="416"/>
      <c r="CV9" s="416"/>
      <c r="CW9" s="416"/>
      <c r="CX9" s="416"/>
      <c r="CY9" s="416"/>
      <c r="CZ9" s="416"/>
      <c r="DA9" s="417"/>
      <c r="DB9" s="415">
        <v>19.100000000000001</v>
      </c>
      <c r="DC9" s="416"/>
      <c r="DD9" s="416"/>
      <c r="DE9" s="416"/>
      <c r="DF9" s="416"/>
      <c r="DG9" s="416"/>
      <c r="DH9" s="416"/>
      <c r="DI9" s="417"/>
      <c r="DJ9" s="165"/>
      <c r="DK9" s="165"/>
      <c r="DL9" s="165"/>
      <c r="DM9" s="165"/>
      <c r="DN9" s="165"/>
      <c r="DO9" s="165"/>
    </row>
    <row r="10" spans="1:119" ht="18.75" customHeight="1" thickBot="1" x14ac:dyDescent="0.25">
      <c r="A10" s="166"/>
      <c r="B10" s="584"/>
      <c r="C10" s="585"/>
      <c r="D10" s="585"/>
      <c r="E10" s="585"/>
      <c r="F10" s="585"/>
      <c r="G10" s="585"/>
      <c r="H10" s="585"/>
      <c r="I10" s="585"/>
      <c r="J10" s="585"/>
      <c r="K10" s="508"/>
      <c r="L10" s="418" t="s">
        <v>114</v>
      </c>
      <c r="M10" s="419"/>
      <c r="N10" s="419"/>
      <c r="O10" s="419"/>
      <c r="P10" s="419"/>
      <c r="Q10" s="420"/>
      <c r="R10" s="421">
        <v>79119</v>
      </c>
      <c r="S10" s="422"/>
      <c r="T10" s="422"/>
      <c r="U10" s="422"/>
      <c r="V10" s="424"/>
      <c r="W10" s="593"/>
      <c r="X10" s="407"/>
      <c r="Y10" s="407"/>
      <c r="Z10" s="407"/>
      <c r="AA10" s="407"/>
      <c r="AB10" s="407"/>
      <c r="AC10" s="407"/>
      <c r="AD10" s="407"/>
      <c r="AE10" s="407"/>
      <c r="AF10" s="407"/>
      <c r="AG10" s="407"/>
      <c r="AH10" s="407"/>
      <c r="AI10" s="407"/>
      <c r="AJ10" s="407"/>
      <c r="AK10" s="407"/>
      <c r="AL10" s="594"/>
      <c r="AM10" s="514" t="s">
        <v>115</v>
      </c>
      <c r="AN10" s="419"/>
      <c r="AO10" s="419"/>
      <c r="AP10" s="419"/>
      <c r="AQ10" s="419"/>
      <c r="AR10" s="419"/>
      <c r="AS10" s="419"/>
      <c r="AT10" s="420"/>
      <c r="AU10" s="502" t="s">
        <v>116</v>
      </c>
      <c r="AV10" s="503"/>
      <c r="AW10" s="503"/>
      <c r="AX10" s="503"/>
      <c r="AY10" s="425" t="s">
        <v>117</v>
      </c>
      <c r="AZ10" s="426"/>
      <c r="BA10" s="426"/>
      <c r="BB10" s="426"/>
      <c r="BC10" s="426"/>
      <c r="BD10" s="426"/>
      <c r="BE10" s="426"/>
      <c r="BF10" s="426"/>
      <c r="BG10" s="426"/>
      <c r="BH10" s="426"/>
      <c r="BI10" s="426"/>
      <c r="BJ10" s="426"/>
      <c r="BK10" s="426"/>
      <c r="BL10" s="426"/>
      <c r="BM10" s="427"/>
      <c r="BN10" s="445">
        <v>353</v>
      </c>
      <c r="BO10" s="446"/>
      <c r="BP10" s="446"/>
      <c r="BQ10" s="446"/>
      <c r="BR10" s="446"/>
      <c r="BS10" s="446"/>
      <c r="BT10" s="446"/>
      <c r="BU10" s="447"/>
      <c r="BV10" s="445">
        <v>417</v>
      </c>
      <c r="BW10" s="446"/>
      <c r="BX10" s="446"/>
      <c r="BY10" s="446"/>
      <c r="BZ10" s="446"/>
      <c r="CA10" s="446"/>
      <c r="CB10" s="446"/>
      <c r="CC10" s="447"/>
      <c r="CD10" s="170" t="s">
        <v>118</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5">
      <c r="A11" s="166"/>
      <c r="B11" s="584"/>
      <c r="C11" s="585"/>
      <c r="D11" s="585"/>
      <c r="E11" s="585"/>
      <c r="F11" s="585"/>
      <c r="G11" s="585"/>
      <c r="H11" s="585"/>
      <c r="I11" s="585"/>
      <c r="J11" s="585"/>
      <c r="K11" s="508"/>
      <c r="L11" s="491" t="s">
        <v>119</v>
      </c>
      <c r="M11" s="492"/>
      <c r="N11" s="492"/>
      <c r="O11" s="492"/>
      <c r="P11" s="492"/>
      <c r="Q11" s="493"/>
      <c r="R11" s="581" t="s">
        <v>120</v>
      </c>
      <c r="S11" s="582"/>
      <c r="T11" s="582"/>
      <c r="U11" s="582"/>
      <c r="V11" s="583"/>
      <c r="W11" s="593"/>
      <c r="X11" s="407"/>
      <c r="Y11" s="407"/>
      <c r="Z11" s="407"/>
      <c r="AA11" s="407"/>
      <c r="AB11" s="407"/>
      <c r="AC11" s="407"/>
      <c r="AD11" s="407"/>
      <c r="AE11" s="407"/>
      <c r="AF11" s="407"/>
      <c r="AG11" s="407"/>
      <c r="AH11" s="407"/>
      <c r="AI11" s="407"/>
      <c r="AJ11" s="407"/>
      <c r="AK11" s="407"/>
      <c r="AL11" s="594"/>
      <c r="AM11" s="514" t="s">
        <v>121</v>
      </c>
      <c r="AN11" s="419"/>
      <c r="AO11" s="419"/>
      <c r="AP11" s="419"/>
      <c r="AQ11" s="419"/>
      <c r="AR11" s="419"/>
      <c r="AS11" s="419"/>
      <c r="AT11" s="420"/>
      <c r="AU11" s="502" t="s">
        <v>116</v>
      </c>
      <c r="AV11" s="503"/>
      <c r="AW11" s="503"/>
      <c r="AX11" s="503"/>
      <c r="AY11" s="425" t="s">
        <v>122</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123</v>
      </c>
      <c r="CE11" s="455"/>
      <c r="CF11" s="455"/>
      <c r="CG11" s="455"/>
      <c r="CH11" s="455"/>
      <c r="CI11" s="455"/>
      <c r="CJ11" s="455"/>
      <c r="CK11" s="455"/>
      <c r="CL11" s="455"/>
      <c r="CM11" s="455"/>
      <c r="CN11" s="455"/>
      <c r="CO11" s="455"/>
      <c r="CP11" s="455"/>
      <c r="CQ11" s="455"/>
      <c r="CR11" s="455"/>
      <c r="CS11" s="456"/>
      <c r="CT11" s="558" t="s">
        <v>124</v>
      </c>
      <c r="CU11" s="559"/>
      <c r="CV11" s="559"/>
      <c r="CW11" s="559"/>
      <c r="CX11" s="559"/>
      <c r="CY11" s="559"/>
      <c r="CZ11" s="559"/>
      <c r="DA11" s="560"/>
      <c r="DB11" s="558" t="s">
        <v>124</v>
      </c>
      <c r="DC11" s="559"/>
      <c r="DD11" s="559"/>
      <c r="DE11" s="559"/>
      <c r="DF11" s="559"/>
      <c r="DG11" s="559"/>
      <c r="DH11" s="559"/>
      <c r="DI11" s="560"/>
      <c r="DJ11" s="165"/>
      <c r="DK11" s="165"/>
      <c r="DL11" s="165"/>
      <c r="DM11" s="165"/>
      <c r="DN11" s="165"/>
      <c r="DO11" s="165"/>
    </row>
    <row r="12" spans="1:119" ht="18.75" customHeight="1" x14ac:dyDescent="0.2">
      <c r="A12" s="166"/>
      <c r="B12" s="561" t="s">
        <v>125</v>
      </c>
      <c r="C12" s="562"/>
      <c r="D12" s="562"/>
      <c r="E12" s="562"/>
      <c r="F12" s="562"/>
      <c r="G12" s="562"/>
      <c r="H12" s="562"/>
      <c r="I12" s="562"/>
      <c r="J12" s="562"/>
      <c r="K12" s="563"/>
      <c r="L12" s="570" t="s">
        <v>126</v>
      </c>
      <c r="M12" s="571"/>
      <c r="N12" s="571"/>
      <c r="O12" s="571"/>
      <c r="P12" s="571"/>
      <c r="Q12" s="572"/>
      <c r="R12" s="573">
        <v>75414</v>
      </c>
      <c r="S12" s="574"/>
      <c r="T12" s="574"/>
      <c r="U12" s="574"/>
      <c r="V12" s="575"/>
      <c r="W12" s="576" t="s">
        <v>1</v>
      </c>
      <c r="X12" s="503"/>
      <c r="Y12" s="503"/>
      <c r="Z12" s="503"/>
      <c r="AA12" s="503"/>
      <c r="AB12" s="577"/>
      <c r="AC12" s="502" t="s">
        <v>127</v>
      </c>
      <c r="AD12" s="503"/>
      <c r="AE12" s="503"/>
      <c r="AF12" s="503"/>
      <c r="AG12" s="577"/>
      <c r="AH12" s="502" t="s">
        <v>128</v>
      </c>
      <c r="AI12" s="503"/>
      <c r="AJ12" s="503"/>
      <c r="AK12" s="503"/>
      <c r="AL12" s="578"/>
      <c r="AM12" s="514" t="s">
        <v>129</v>
      </c>
      <c r="AN12" s="419"/>
      <c r="AO12" s="419"/>
      <c r="AP12" s="419"/>
      <c r="AQ12" s="419"/>
      <c r="AR12" s="419"/>
      <c r="AS12" s="419"/>
      <c r="AT12" s="420"/>
      <c r="AU12" s="502" t="s">
        <v>130</v>
      </c>
      <c r="AV12" s="503"/>
      <c r="AW12" s="503"/>
      <c r="AX12" s="503"/>
      <c r="AY12" s="425" t="s">
        <v>131</v>
      </c>
      <c r="AZ12" s="426"/>
      <c r="BA12" s="426"/>
      <c r="BB12" s="426"/>
      <c r="BC12" s="426"/>
      <c r="BD12" s="426"/>
      <c r="BE12" s="426"/>
      <c r="BF12" s="426"/>
      <c r="BG12" s="426"/>
      <c r="BH12" s="426"/>
      <c r="BI12" s="426"/>
      <c r="BJ12" s="426"/>
      <c r="BK12" s="426"/>
      <c r="BL12" s="426"/>
      <c r="BM12" s="427"/>
      <c r="BN12" s="445">
        <v>0</v>
      </c>
      <c r="BO12" s="446"/>
      <c r="BP12" s="446"/>
      <c r="BQ12" s="446"/>
      <c r="BR12" s="446"/>
      <c r="BS12" s="446"/>
      <c r="BT12" s="446"/>
      <c r="BU12" s="447"/>
      <c r="BV12" s="445">
        <v>0</v>
      </c>
      <c r="BW12" s="446"/>
      <c r="BX12" s="446"/>
      <c r="BY12" s="446"/>
      <c r="BZ12" s="446"/>
      <c r="CA12" s="446"/>
      <c r="CB12" s="446"/>
      <c r="CC12" s="447"/>
      <c r="CD12" s="454" t="s">
        <v>132</v>
      </c>
      <c r="CE12" s="455"/>
      <c r="CF12" s="455"/>
      <c r="CG12" s="455"/>
      <c r="CH12" s="455"/>
      <c r="CI12" s="455"/>
      <c r="CJ12" s="455"/>
      <c r="CK12" s="455"/>
      <c r="CL12" s="455"/>
      <c r="CM12" s="455"/>
      <c r="CN12" s="455"/>
      <c r="CO12" s="455"/>
      <c r="CP12" s="455"/>
      <c r="CQ12" s="455"/>
      <c r="CR12" s="455"/>
      <c r="CS12" s="456"/>
      <c r="CT12" s="558" t="s">
        <v>133</v>
      </c>
      <c r="CU12" s="559"/>
      <c r="CV12" s="559"/>
      <c r="CW12" s="559"/>
      <c r="CX12" s="559"/>
      <c r="CY12" s="559"/>
      <c r="CZ12" s="559"/>
      <c r="DA12" s="560"/>
      <c r="DB12" s="558" t="s">
        <v>133</v>
      </c>
      <c r="DC12" s="559"/>
      <c r="DD12" s="559"/>
      <c r="DE12" s="559"/>
      <c r="DF12" s="559"/>
      <c r="DG12" s="559"/>
      <c r="DH12" s="559"/>
      <c r="DI12" s="560"/>
      <c r="DJ12" s="165"/>
      <c r="DK12" s="165"/>
      <c r="DL12" s="165"/>
      <c r="DM12" s="165"/>
      <c r="DN12" s="165"/>
      <c r="DO12" s="165"/>
    </row>
    <row r="13" spans="1:119" ht="18.75" customHeight="1" x14ac:dyDescent="0.2">
      <c r="A13" s="166"/>
      <c r="B13" s="564"/>
      <c r="C13" s="565"/>
      <c r="D13" s="565"/>
      <c r="E13" s="565"/>
      <c r="F13" s="565"/>
      <c r="G13" s="565"/>
      <c r="H13" s="565"/>
      <c r="I13" s="565"/>
      <c r="J13" s="565"/>
      <c r="K13" s="566"/>
      <c r="L13" s="176"/>
      <c r="M13" s="545" t="s">
        <v>134</v>
      </c>
      <c r="N13" s="546"/>
      <c r="O13" s="546"/>
      <c r="P13" s="546"/>
      <c r="Q13" s="547"/>
      <c r="R13" s="548">
        <v>75161</v>
      </c>
      <c r="S13" s="549"/>
      <c r="T13" s="549"/>
      <c r="U13" s="549"/>
      <c r="V13" s="550"/>
      <c r="W13" s="536" t="s">
        <v>135</v>
      </c>
      <c r="X13" s="458"/>
      <c r="Y13" s="458"/>
      <c r="Z13" s="458"/>
      <c r="AA13" s="458"/>
      <c r="AB13" s="459"/>
      <c r="AC13" s="421">
        <v>4349</v>
      </c>
      <c r="AD13" s="422"/>
      <c r="AE13" s="422"/>
      <c r="AF13" s="422"/>
      <c r="AG13" s="423"/>
      <c r="AH13" s="421">
        <v>4807</v>
      </c>
      <c r="AI13" s="422"/>
      <c r="AJ13" s="422"/>
      <c r="AK13" s="422"/>
      <c r="AL13" s="424"/>
      <c r="AM13" s="514" t="s">
        <v>136</v>
      </c>
      <c r="AN13" s="419"/>
      <c r="AO13" s="419"/>
      <c r="AP13" s="419"/>
      <c r="AQ13" s="419"/>
      <c r="AR13" s="419"/>
      <c r="AS13" s="419"/>
      <c r="AT13" s="420"/>
      <c r="AU13" s="502" t="s">
        <v>130</v>
      </c>
      <c r="AV13" s="503"/>
      <c r="AW13" s="503"/>
      <c r="AX13" s="503"/>
      <c r="AY13" s="425" t="s">
        <v>137</v>
      </c>
      <c r="AZ13" s="426"/>
      <c r="BA13" s="426"/>
      <c r="BB13" s="426"/>
      <c r="BC13" s="426"/>
      <c r="BD13" s="426"/>
      <c r="BE13" s="426"/>
      <c r="BF13" s="426"/>
      <c r="BG13" s="426"/>
      <c r="BH13" s="426"/>
      <c r="BI13" s="426"/>
      <c r="BJ13" s="426"/>
      <c r="BK13" s="426"/>
      <c r="BL13" s="426"/>
      <c r="BM13" s="427"/>
      <c r="BN13" s="445">
        <v>-324659</v>
      </c>
      <c r="BO13" s="446"/>
      <c r="BP13" s="446"/>
      <c r="BQ13" s="446"/>
      <c r="BR13" s="446"/>
      <c r="BS13" s="446"/>
      <c r="BT13" s="446"/>
      <c r="BU13" s="447"/>
      <c r="BV13" s="445">
        <v>291583</v>
      </c>
      <c r="BW13" s="446"/>
      <c r="BX13" s="446"/>
      <c r="BY13" s="446"/>
      <c r="BZ13" s="446"/>
      <c r="CA13" s="446"/>
      <c r="CB13" s="446"/>
      <c r="CC13" s="447"/>
      <c r="CD13" s="454" t="s">
        <v>138</v>
      </c>
      <c r="CE13" s="455"/>
      <c r="CF13" s="455"/>
      <c r="CG13" s="455"/>
      <c r="CH13" s="455"/>
      <c r="CI13" s="455"/>
      <c r="CJ13" s="455"/>
      <c r="CK13" s="455"/>
      <c r="CL13" s="455"/>
      <c r="CM13" s="455"/>
      <c r="CN13" s="455"/>
      <c r="CO13" s="455"/>
      <c r="CP13" s="455"/>
      <c r="CQ13" s="455"/>
      <c r="CR13" s="455"/>
      <c r="CS13" s="456"/>
      <c r="CT13" s="415">
        <v>7.9</v>
      </c>
      <c r="CU13" s="416"/>
      <c r="CV13" s="416"/>
      <c r="CW13" s="416"/>
      <c r="CX13" s="416"/>
      <c r="CY13" s="416"/>
      <c r="CZ13" s="416"/>
      <c r="DA13" s="417"/>
      <c r="DB13" s="415">
        <v>8.1999999999999993</v>
      </c>
      <c r="DC13" s="416"/>
      <c r="DD13" s="416"/>
      <c r="DE13" s="416"/>
      <c r="DF13" s="416"/>
      <c r="DG13" s="416"/>
      <c r="DH13" s="416"/>
      <c r="DI13" s="417"/>
      <c r="DJ13" s="165"/>
      <c r="DK13" s="165"/>
      <c r="DL13" s="165"/>
      <c r="DM13" s="165"/>
      <c r="DN13" s="165"/>
      <c r="DO13" s="165"/>
    </row>
    <row r="14" spans="1:119" ht="18.75" customHeight="1" thickBot="1" x14ac:dyDescent="0.25">
      <c r="A14" s="166"/>
      <c r="B14" s="564"/>
      <c r="C14" s="565"/>
      <c r="D14" s="565"/>
      <c r="E14" s="565"/>
      <c r="F14" s="565"/>
      <c r="G14" s="565"/>
      <c r="H14" s="565"/>
      <c r="I14" s="565"/>
      <c r="J14" s="565"/>
      <c r="K14" s="566"/>
      <c r="L14" s="538" t="s">
        <v>139</v>
      </c>
      <c r="M14" s="579"/>
      <c r="N14" s="579"/>
      <c r="O14" s="579"/>
      <c r="P14" s="579"/>
      <c r="Q14" s="580"/>
      <c r="R14" s="548">
        <v>76509</v>
      </c>
      <c r="S14" s="549"/>
      <c r="T14" s="549"/>
      <c r="U14" s="549"/>
      <c r="V14" s="550"/>
      <c r="W14" s="551"/>
      <c r="X14" s="461"/>
      <c r="Y14" s="461"/>
      <c r="Z14" s="461"/>
      <c r="AA14" s="461"/>
      <c r="AB14" s="462"/>
      <c r="AC14" s="541">
        <v>12.5</v>
      </c>
      <c r="AD14" s="542"/>
      <c r="AE14" s="542"/>
      <c r="AF14" s="542"/>
      <c r="AG14" s="543"/>
      <c r="AH14" s="541">
        <v>13.3</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140</v>
      </c>
      <c r="CE14" s="452"/>
      <c r="CF14" s="452"/>
      <c r="CG14" s="452"/>
      <c r="CH14" s="452"/>
      <c r="CI14" s="452"/>
      <c r="CJ14" s="452"/>
      <c r="CK14" s="452"/>
      <c r="CL14" s="452"/>
      <c r="CM14" s="452"/>
      <c r="CN14" s="452"/>
      <c r="CO14" s="452"/>
      <c r="CP14" s="452"/>
      <c r="CQ14" s="452"/>
      <c r="CR14" s="452"/>
      <c r="CS14" s="453"/>
      <c r="CT14" s="552">
        <v>5.5</v>
      </c>
      <c r="CU14" s="553"/>
      <c r="CV14" s="553"/>
      <c r="CW14" s="553"/>
      <c r="CX14" s="553"/>
      <c r="CY14" s="553"/>
      <c r="CZ14" s="553"/>
      <c r="DA14" s="554"/>
      <c r="DB14" s="552">
        <v>9.9</v>
      </c>
      <c r="DC14" s="553"/>
      <c r="DD14" s="553"/>
      <c r="DE14" s="553"/>
      <c r="DF14" s="553"/>
      <c r="DG14" s="553"/>
      <c r="DH14" s="553"/>
      <c r="DI14" s="554"/>
      <c r="DJ14" s="165"/>
      <c r="DK14" s="165"/>
      <c r="DL14" s="165"/>
      <c r="DM14" s="165"/>
      <c r="DN14" s="165"/>
      <c r="DO14" s="165"/>
    </row>
    <row r="15" spans="1:119" ht="18.75" customHeight="1" x14ac:dyDescent="0.2">
      <c r="A15" s="166"/>
      <c r="B15" s="564"/>
      <c r="C15" s="565"/>
      <c r="D15" s="565"/>
      <c r="E15" s="565"/>
      <c r="F15" s="565"/>
      <c r="G15" s="565"/>
      <c r="H15" s="565"/>
      <c r="I15" s="565"/>
      <c r="J15" s="565"/>
      <c r="K15" s="566"/>
      <c r="L15" s="176"/>
      <c r="M15" s="545" t="s">
        <v>141</v>
      </c>
      <c r="N15" s="546"/>
      <c r="O15" s="546"/>
      <c r="P15" s="546"/>
      <c r="Q15" s="547"/>
      <c r="R15" s="548">
        <v>76245</v>
      </c>
      <c r="S15" s="549"/>
      <c r="T15" s="549"/>
      <c r="U15" s="549"/>
      <c r="V15" s="550"/>
      <c r="W15" s="536" t="s">
        <v>142</v>
      </c>
      <c r="X15" s="458"/>
      <c r="Y15" s="458"/>
      <c r="Z15" s="458"/>
      <c r="AA15" s="458"/>
      <c r="AB15" s="459"/>
      <c r="AC15" s="421">
        <v>6631</v>
      </c>
      <c r="AD15" s="422"/>
      <c r="AE15" s="422"/>
      <c r="AF15" s="422"/>
      <c r="AG15" s="423"/>
      <c r="AH15" s="421">
        <v>6917</v>
      </c>
      <c r="AI15" s="422"/>
      <c r="AJ15" s="422"/>
      <c r="AK15" s="422"/>
      <c r="AL15" s="424"/>
      <c r="AM15" s="514"/>
      <c r="AN15" s="419"/>
      <c r="AO15" s="419"/>
      <c r="AP15" s="419"/>
      <c r="AQ15" s="419"/>
      <c r="AR15" s="419"/>
      <c r="AS15" s="419"/>
      <c r="AT15" s="420"/>
      <c r="AU15" s="502"/>
      <c r="AV15" s="503"/>
      <c r="AW15" s="503"/>
      <c r="AX15" s="503"/>
      <c r="AY15" s="437" t="s">
        <v>143</v>
      </c>
      <c r="AZ15" s="438"/>
      <c r="BA15" s="438"/>
      <c r="BB15" s="438"/>
      <c r="BC15" s="438"/>
      <c r="BD15" s="438"/>
      <c r="BE15" s="438"/>
      <c r="BF15" s="438"/>
      <c r="BG15" s="438"/>
      <c r="BH15" s="438"/>
      <c r="BI15" s="438"/>
      <c r="BJ15" s="438"/>
      <c r="BK15" s="438"/>
      <c r="BL15" s="438"/>
      <c r="BM15" s="439"/>
      <c r="BN15" s="440">
        <v>7525969</v>
      </c>
      <c r="BO15" s="441"/>
      <c r="BP15" s="441"/>
      <c r="BQ15" s="441"/>
      <c r="BR15" s="441"/>
      <c r="BS15" s="441"/>
      <c r="BT15" s="441"/>
      <c r="BU15" s="442"/>
      <c r="BV15" s="440">
        <v>7589455</v>
      </c>
      <c r="BW15" s="441"/>
      <c r="BX15" s="441"/>
      <c r="BY15" s="441"/>
      <c r="BZ15" s="441"/>
      <c r="CA15" s="441"/>
      <c r="CB15" s="441"/>
      <c r="CC15" s="442"/>
      <c r="CD15" s="555" t="s">
        <v>144</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2">
      <c r="A16" s="166"/>
      <c r="B16" s="564"/>
      <c r="C16" s="565"/>
      <c r="D16" s="565"/>
      <c r="E16" s="565"/>
      <c r="F16" s="565"/>
      <c r="G16" s="565"/>
      <c r="H16" s="565"/>
      <c r="I16" s="565"/>
      <c r="J16" s="565"/>
      <c r="K16" s="566"/>
      <c r="L16" s="538" t="s">
        <v>145</v>
      </c>
      <c r="M16" s="539"/>
      <c r="N16" s="539"/>
      <c r="O16" s="539"/>
      <c r="P16" s="539"/>
      <c r="Q16" s="540"/>
      <c r="R16" s="533" t="s">
        <v>146</v>
      </c>
      <c r="S16" s="534"/>
      <c r="T16" s="534"/>
      <c r="U16" s="534"/>
      <c r="V16" s="535"/>
      <c r="W16" s="551"/>
      <c r="X16" s="461"/>
      <c r="Y16" s="461"/>
      <c r="Z16" s="461"/>
      <c r="AA16" s="461"/>
      <c r="AB16" s="462"/>
      <c r="AC16" s="541">
        <v>19</v>
      </c>
      <c r="AD16" s="542"/>
      <c r="AE16" s="542"/>
      <c r="AF16" s="542"/>
      <c r="AG16" s="543"/>
      <c r="AH16" s="541">
        <v>19.100000000000001</v>
      </c>
      <c r="AI16" s="542"/>
      <c r="AJ16" s="542"/>
      <c r="AK16" s="542"/>
      <c r="AL16" s="544"/>
      <c r="AM16" s="514"/>
      <c r="AN16" s="419"/>
      <c r="AO16" s="419"/>
      <c r="AP16" s="419"/>
      <c r="AQ16" s="419"/>
      <c r="AR16" s="419"/>
      <c r="AS16" s="419"/>
      <c r="AT16" s="420"/>
      <c r="AU16" s="502"/>
      <c r="AV16" s="503"/>
      <c r="AW16" s="503"/>
      <c r="AX16" s="503"/>
      <c r="AY16" s="425" t="s">
        <v>147</v>
      </c>
      <c r="AZ16" s="426"/>
      <c r="BA16" s="426"/>
      <c r="BB16" s="426"/>
      <c r="BC16" s="426"/>
      <c r="BD16" s="426"/>
      <c r="BE16" s="426"/>
      <c r="BF16" s="426"/>
      <c r="BG16" s="426"/>
      <c r="BH16" s="426"/>
      <c r="BI16" s="426"/>
      <c r="BJ16" s="426"/>
      <c r="BK16" s="426"/>
      <c r="BL16" s="426"/>
      <c r="BM16" s="427"/>
      <c r="BN16" s="445">
        <v>19742351</v>
      </c>
      <c r="BO16" s="446"/>
      <c r="BP16" s="446"/>
      <c r="BQ16" s="446"/>
      <c r="BR16" s="446"/>
      <c r="BS16" s="446"/>
      <c r="BT16" s="446"/>
      <c r="BU16" s="447"/>
      <c r="BV16" s="445">
        <v>19886614</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5">
      <c r="A17" s="166"/>
      <c r="B17" s="567"/>
      <c r="C17" s="568"/>
      <c r="D17" s="568"/>
      <c r="E17" s="568"/>
      <c r="F17" s="568"/>
      <c r="G17" s="568"/>
      <c r="H17" s="568"/>
      <c r="I17" s="568"/>
      <c r="J17" s="568"/>
      <c r="K17" s="569"/>
      <c r="L17" s="181"/>
      <c r="M17" s="530" t="s">
        <v>148</v>
      </c>
      <c r="N17" s="531"/>
      <c r="O17" s="531"/>
      <c r="P17" s="531"/>
      <c r="Q17" s="532"/>
      <c r="R17" s="533" t="s">
        <v>149</v>
      </c>
      <c r="S17" s="534"/>
      <c r="T17" s="534"/>
      <c r="U17" s="534"/>
      <c r="V17" s="535"/>
      <c r="W17" s="536" t="s">
        <v>150</v>
      </c>
      <c r="X17" s="458"/>
      <c r="Y17" s="458"/>
      <c r="Z17" s="458"/>
      <c r="AA17" s="458"/>
      <c r="AB17" s="459"/>
      <c r="AC17" s="421">
        <v>23867</v>
      </c>
      <c r="AD17" s="422"/>
      <c r="AE17" s="422"/>
      <c r="AF17" s="422"/>
      <c r="AG17" s="423"/>
      <c r="AH17" s="421">
        <v>24408</v>
      </c>
      <c r="AI17" s="422"/>
      <c r="AJ17" s="422"/>
      <c r="AK17" s="422"/>
      <c r="AL17" s="424"/>
      <c r="AM17" s="514"/>
      <c r="AN17" s="419"/>
      <c r="AO17" s="419"/>
      <c r="AP17" s="419"/>
      <c r="AQ17" s="419"/>
      <c r="AR17" s="419"/>
      <c r="AS17" s="419"/>
      <c r="AT17" s="420"/>
      <c r="AU17" s="502"/>
      <c r="AV17" s="503"/>
      <c r="AW17" s="503"/>
      <c r="AX17" s="503"/>
      <c r="AY17" s="425" t="s">
        <v>151</v>
      </c>
      <c r="AZ17" s="426"/>
      <c r="BA17" s="426"/>
      <c r="BB17" s="426"/>
      <c r="BC17" s="426"/>
      <c r="BD17" s="426"/>
      <c r="BE17" s="426"/>
      <c r="BF17" s="426"/>
      <c r="BG17" s="426"/>
      <c r="BH17" s="426"/>
      <c r="BI17" s="426"/>
      <c r="BJ17" s="426"/>
      <c r="BK17" s="426"/>
      <c r="BL17" s="426"/>
      <c r="BM17" s="427"/>
      <c r="BN17" s="445">
        <v>9558083</v>
      </c>
      <c r="BO17" s="446"/>
      <c r="BP17" s="446"/>
      <c r="BQ17" s="446"/>
      <c r="BR17" s="446"/>
      <c r="BS17" s="446"/>
      <c r="BT17" s="446"/>
      <c r="BU17" s="447"/>
      <c r="BV17" s="445">
        <v>9623870</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5">
      <c r="A18" s="166"/>
      <c r="B18" s="507" t="s">
        <v>152</v>
      </c>
      <c r="C18" s="508"/>
      <c r="D18" s="508"/>
      <c r="E18" s="509"/>
      <c r="F18" s="509"/>
      <c r="G18" s="509"/>
      <c r="H18" s="509"/>
      <c r="I18" s="509"/>
      <c r="J18" s="509"/>
      <c r="K18" s="509"/>
      <c r="L18" s="510">
        <v>1026.9100000000001</v>
      </c>
      <c r="M18" s="510"/>
      <c r="N18" s="510"/>
      <c r="O18" s="510"/>
      <c r="P18" s="510"/>
      <c r="Q18" s="510"/>
      <c r="R18" s="511"/>
      <c r="S18" s="511"/>
      <c r="T18" s="511"/>
      <c r="U18" s="511"/>
      <c r="V18" s="512"/>
      <c r="W18" s="526"/>
      <c r="X18" s="527"/>
      <c r="Y18" s="527"/>
      <c r="Z18" s="527"/>
      <c r="AA18" s="527"/>
      <c r="AB18" s="537"/>
      <c r="AC18" s="409">
        <v>68.5</v>
      </c>
      <c r="AD18" s="410"/>
      <c r="AE18" s="410"/>
      <c r="AF18" s="410"/>
      <c r="AG18" s="513"/>
      <c r="AH18" s="409">
        <v>67.599999999999994</v>
      </c>
      <c r="AI18" s="410"/>
      <c r="AJ18" s="410"/>
      <c r="AK18" s="410"/>
      <c r="AL18" s="411"/>
      <c r="AM18" s="514"/>
      <c r="AN18" s="419"/>
      <c r="AO18" s="419"/>
      <c r="AP18" s="419"/>
      <c r="AQ18" s="419"/>
      <c r="AR18" s="419"/>
      <c r="AS18" s="419"/>
      <c r="AT18" s="420"/>
      <c r="AU18" s="502"/>
      <c r="AV18" s="503"/>
      <c r="AW18" s="503"/>
      <c r="AX18" s="503"/>
      <c r="AY18" s="425" t="s">
        <v>153</v>
      </c>
      <c r="AZ18" s="426"/>
      <c r="BA18" s="426"/>
      <c r="BB18" s="426"/>
      <c r="BC18" s="426"/>
      <c r="BD18" s="426"/>
      <c r="BE18" s="426"/>
      <c r="BF18" s="426"/>
      <c r="BG18" s="426"/>
      <c r="BH18" s="426"/>
      <c r="BI18" s="426"/>
      <c r="BJ18" s="426"/>
      <c r="BK18" s="426"/>
      <c r="BL18" s="426"/>
      <c r="BM18" s="427"/>
      <c r="BN18" s="445">
        <v>22746804</v>
      </c>
      <c r="BO18" s="446"/>
      <c r="BP18" s="446"/>
      <c r="BQ18" s="446"/>
      <c r="BR18" s="446"/>
      <c r="BS18" s="446"/>
      <c r="BT18" s="446"/>
      <c r="BU18" s="447"/>
      <c r="BV18" s="445">
        <v>22308549</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5">
      <c r="A19" s="166"/>
      <c r="B19" s="507" t="s">
        <v>154</v>
      </c>
      <c r="C19" s="508"/>
      <c r="D19" s="508"/>
      <c r="E19" s="509"/>
      <c r="F19" s="509"/>
      <c r="G19" s="509"/>
      <c r="H19" s="509"/>
      <c r="I19" s="509"/>
      <c r="J19" s="509"/>
      <c r="K19" s="509"/>
      <c r="L19" s="515">
        <v>73</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155</v>
      </c>
      <c r="AZ19" s="426"/>
      <c r="BA19" s="426"/>
      <c r="BB19" s="426"/>
      <c r="BC19" s="426"/>
      <c r="BD19" s="426"/>
      <c r="BE19" s="426"/>
      <c r="BF19" s="426"/>
      <c r="BG19" s="426"/>
      <c r="BH19" s="426"/>
      <c r="BI19" s="426"/>
      <c r="BJ19" s="426"/>
      <c r="BK19" s="426"/>
      <c r="BL19" s="426"/>
      <c r="BM19" s="427"/>
      <c r="BN19" s="445">
        <v>28141964</v>
      </c>
      <c r="BO19" s="446"/>
      <c r="BP19" s="446"/>
      <c r="BQ19" s="446"/>
      <c r="BR19" s="446"/>
      <c r="BS19" s="446"/>
      <c r="BT19" s="446"/>
      <c r="BU19" s="447"/>
      <c r="BV19" s="445">
        <v>28368041</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5">
      <c r="A20" s="166"/>
      <c r="B20" s="507" t="s">
        <v>156</v>
      </c>
      <c r="C20" s="508"/>
      <c r="D20" s="508"/>
      <c r="E20" s="509"/>
      <c r="F20" s="509"/>
      <c r="G20" s="509"/>
      <c r="H20" s="509"/>
      <c r="I20" s="509"/>
      <c r="J20" s="509"/>
      <c r="K20" s="509"/>
      <c r="L20" s="515">
        <v>32163</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2">
      <c r="A21" s="166"/>
      <c r="B21" s="504" t="s">
        <v>157</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5">
      <c r="A22" s="166"/>
      <c r="B22" s="474" t="s">
        <v>158</v>
      </c>
      <c r="C22" s="475"/>
      <c r="D22" s="476"/>
      <c r="E22" s="483" t="s">
        <v>1</v>
      </c>
      <c r="F22" s="458"/>
      <c r="G22" s="458"/>
      <c r="H22" s="458"/>
      <c r="I22" s="458"/>
      <c r="J22" s="458"/>
      <c r="K22" s="459"/>
      <c r="L22" s="483" t="s">
        <v>159</v>
      </c>
      <c r="M22" s="458"/>
      <c r="N22" s="458"/>
      <c r="O22" s="458"/>
      <c r="P22" s="459"/>
      <c r="Q22" s="468" t="s">
        <v>160</v>
      </c>
      <c r="R22" s="469"/>
      <c r="S22" s="469"/>
      <c r="T22" s="469"/>
      <c r="U22" s="469"/>
      <c r="V22" s="484"/>
      <c r="W22" s="486" t="s">
        <v>161</v>
      </c>
      <c r="X22" s="475"/>
      <c r="Y22" s="476"/>
      <c r="Z22" s="483" t="s">
        <v>1</v>
      </c>
      <c r="AA22" s="458"/>
      <c r="AB22" s="458"/>
      <c r="AC22" s="458"/>
      <c r="AD22" s="458"/>
      <c r="AE22" s="458"/>
      <c r="AF22" s="458"/>
      <c r="AG22" s="459"/>
      <c r="AH22" s="457" t="s">
        <v>162</v>
      </c>
      <c r="AI22" s="458"/>
      <c r="AJ22" s="458"/>
      <c r="AK22" s="458"/>
      <c r="AL22" s="459"/>
      <c r="AM22" s="457" t="s">
        <v>163</v>
      </c>
      <c r="AN22" s="463"/>
      <c r="AO22" s="463"/>
      <c r="AP22" s="463"/>
      <c r="AQ22" s="463"/>
      <c r="AR22" s="464"/>
      <c r="AS22" s="468" t="s">
        <v>160</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2">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164</v>
      </c>
      <c r="AZ23" s="438"/>
      <c r="BA23" s="438"/>
      <c r="BB23" s="438"/>
      <c r="BC23" s="438"/>
      <c r="BD23" s="438"/>
      <c r="BE23" s="438"/>
      <c r="BF23" s="438"/>
      <c r="BG23" s="438"/>
      <c r="BH23" s="438"/>
      <c r="BI23" s="438"/>
      <c r="BJ23" s="438"/>
      <c r="BK23" s="438"/>
      <c r="BL23" s="438"/>
      <c r="BM23" s="439"/>
      <c r="BN23" s="445">
        <v>49696482</v>
      </c>
      <c r="BO23" s="446"/>
      <c r="BP23" s="446"/>
      <c r="BQ23" s="446"/>
      <c r="BR23" s="446"/>
      <c r="BS23" s="446"/>
      <c r="BT23" s="446"/>
      <c r="BU23" s="447"/>
      <c r="BV23" s="445">
        <v>51767252</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5">
      <c r="A24" s="166"/>
      <c r="B24" s="477"/>
      <c r="C24" s="478"/>
      <c r="D24" s="479"/>
      <c r="E24" s="418" t="s">
        <v>165</v>
      </c>
      <c r="F24" s="419"/>
      <c r="G24" s="419"/>
      <c r="H24" s="419"/>
      <c r="I24" s="419"/>
      <c r="J24" s="419"/>
      <c r="K24" s="420"/>
      <c r="L24" s="421">
        <v>1</v>
      </c>
      <c r="M24" s="422"/>
      <c r="N24" s="422"/>
      <c r="O24" s="422"/>
      <c r="P24" s="423"/>
      <c r="Q24" s="421">
        <v>8300</v>
      </c>
      <c r="R24" s="422"/>
      <c r="S24" s="422"/>
      <c r="T24" s="422"/>
      <c r="U24" s="422"/>
      <c r="V24" s="423"/>
      <c r="W24" s="487"/>
      <c r="X24" s="478"/>
      <c r="Y24" s="479"/>
      <c r="Z24" s="418" t="s">
        <v>166</v>
      </c>
      <c r="AA24" s="419"/>
      <c r="AB24" s="419"/>
      <c r="AC24" s="419"/>
      <c r="AD24" s="419"/>
      <c r="AE24" s="419"/>
      <c r="AF24" s="419"/>
      <c r="AG24" s="420"/>
      <c r="AH24" s="421">
        <v>769</v>
      </c>
      <c r="AI24" s="422"/>
      <c r="AJ24" s="422"/>
      <c r="AK24" s="422"/>
      <c r="AL24" s="423"/>
      <c r="AM24" s="421">
        <v>2467721</v>
      </c>
      <c r="AN24" s="422"/>
      <c r="AO24" s="422"/>
      <c r="AP24" s="422"/>
      <c r="AQ24" s="422"/>
      <c r="AR24" s="423"/>
      <c r="AS24" s="421">
        <v>3209</v>
      </c>
      <c r="AT24" s="422"/>
      <c r="AU24" s="422"/>
      <c r="AV24" s="422"/>
      <c r="AW24" s="422"/>
      <c r="AX24" s="424"/>
      <c r="AY24" s="412" t="s">
        <v>167</v>
      </c>
      <c r="AZ24" s="413"/>
      <c r="BA24" s="413"/>
      <c r="BB24" s="413"/>
      <c r="BC24" s="413"/>
      <c r="BD24" s="413"/>
      <c r="BE24" s="413"/>
      <c r="BF24" s="413"/>
      <c r="BG24" s="413"/>
      <c r="BH24" s="413"/>
      <c r="BI24" s="413"/>
      <c r="BJ24" s="413"/>
      <c r="BK24" s="413"/>
      <c r="BL24" s="413"/>
      <c r="BM24" s="414"/>
      <c r="BN24" s="445">
        <v>34606748</v>
      </c>
      <c r="BO24" s="446"/>
      <c r="BP24" s="446"/>
      <c r="BQ24" s="446"/>
      <c r="BR24" s="446"/>
      <c r="BS24" s="446"/>
      <c r="BT24" s="446"/>
      <c r="BU24" s="447"/>
      <c r="BV24" s="445">
        <v>35794156</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2">
      <c r="A25" s="166"/>
      <c r="B25" s="477"/>
      <c r="C25" s="478"/>
      <c r="D25" s="479"/>
      <c r="E25" s="418" t="s">
        <v>168</v>
      </c>
      <c r="F25" s="419"/>
      <c r="G25" s="419"/>
      <c r="H25" s="419"/>
      <c r="I25" s="419"/>
      <c r="J25" s="419"/>
      <c r="K25" s="420"/>
      <c r="L25" s="421">
        <v>2</v>
      </c>
      <c r="M25" s="422"/>
      <c r="N25" s="422"/>
      <c r="O25" s="422"/>
      <c r="P25" s="423"/>
      <c r="Q25" s="421">
        <v>7000</v>
      </c>
      <c r="R25" s="422"/>
      <c r="S25" s="422"/>
      <c r="T25" s="422"/>
      <c r="U25" s="422"/>
      <c r="V25" s="423"/>
      <c r="W25" s="487"/>
      <c r="X25" s="478"/>
      <c r="Y25" s="479"/>
      <c r="Z25" s="418" t="s">
        <v>169</v>
      </c>
      <c r="AA25" s="419"/>
      <c r="AB25" s="419"/>
      <c r="AC25" s="419"/>
      <c r="AD25" s="419"/>
      <c r="AE25" s="419"/>
      <c r="AF25" s="419"/>
      <c r="AG25" s="420"/>
      <c r="AH25" s="421">
        <v>150</v>
      </c>
      <c r="AI25" s="422"/>
      <c r="AJ25" s="422"/>
      <c r="AK25" s="422"/>
      <c r="AL25" s="423"/>
      <c r="AM25" s="421">
        <v>457950</v>
      </c>
      <c r="AN25" s="422"/>
      <c r="AO25" s="422"/>
      <c r="AP25" s="422"/>
      <c r="AQ25" s="422"/>
      <c r="AR25" s="423"/>
      <c r="AS25" s="421">
        <v>3053</v>
      </c>
      <c r="AT25" s="422"/>
      <c r="AU25" s="422"/>
      <c r="AV25" s="422"/>
      <c r="AW25" s="422"/>
      <c r="AX25" s="424"/>
      <c r="AY25" s="437" t="s">
        <v>170</v>
      </c>
      <c r="AZ25" s="438"/>
      <c r="BA25" s="438"/>
      <c r="BB25" s="438"/>
      <c r="BC25" s="438"/>
      <c r="BD25" s="438"/>
      <c r="BE25" s="438"/>
      <c r="BF25" s="438"/>
      <c r="BG25" s="438"/>
      <c r="BH25" s="438"/>
      <c r="BI25" s="438"/>
      <c r="BJ25" s="438"/>
      <c r="BK25" s="438"/>
      <c r="BL25" s="438"/>
      <c r="BM25" s="439"/>
      <c r="BN25" s="440">
        <v>3403824</v>
      </c>
      <c r="BO25" s="441"/>
      <c r="BP25" s="441"/>
      <c r="BQ25" s="441"/>
      <c r="BR25" s="441"/>
      <c r="BS25" s="441"/>
      <c r="BT25" s="441"/>
      <c r="BU25" s="442"/>
      <c r="BV25" s="440">
        <v>2470307</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2">
      <c r="A26" s="166"/>
      <c r="B26" s="477"/>
      <c r="C26" s="478"/>
      <c r="D26" s="479"/>
      <c r="E26" s="418" t="s">
        <v>171</v>
      </c>
      <c r="F26" s="419"/>
      <c r="G26" s="419"/>
      <c r="H26" s="419"/>
      <c r="I26" s="419"/>
      <c r="J26" s="419"/>
      <c r="K26" s="420"/>
      <c r="L26" s="421">
        <v>1</v>
      </c>
      <c r="M26" s="422"/>
      <c r="N26" s="422"/>
      <c r="O26" s="422"/>
      <c r="P26" s="423"/>
      <c r="Q26" s="421">
        <v>6300</v>
      </c>
      <c r="R26" s="422"/>
      <c r="S26" s="422"/>
      <c r="T26" s="422"/>
      <c r="U26" s="422"/>
      <c r="V26" s="423"/>
      <c r="W26" s="487"/>
      <c r="X26" s="478"/>
      <c r="Y26" s="479"/>
      <c r="Z26" s="418" t="s">
        <v>172</v>
      </c>
      <c r="AA26" s="500"/>
      <c r="AB26" s="500"/>
      <c r="AC26" s="500"/>
      <c r="AD26" s="500"/>
      <c r="AE26" s="500"/>
      <c r="AF26" s="500"/>
      <c r="AG26" s="501"/>
      <c r="AH26" s="421">
        <v>13</v>
      </c>
      <c r="AI26" s="422"/>
      <c r="AJ26" s="422"/>
      <c r="AK26" s="422"/>
      <c r="AL26" s="423"/>
      <c r="AM26" s="421">
        <v>47008</v>
      </c>
      <c r="AN26" s="422"/>
      <c r="AO26" s="422"/>
      <c r="AP26" s="422"/>
      <c r="AQ26" s="422"/>
      <c r="AR26" s="423"/>
      <c r="AS26" s="421">
        <v>3616</v>
      </c>
      <c r="AT26" s="422"/>
      <c r="AU26" s="422"/>
      <c r="AV26" s="422"/>
      <c r="AW26" s="422"/>
      <c r="AX26" s="424"/>
      <c r="AY26" s="454" t="s">
        <v>173</v>
      </c>
      <c r="AZ26" s="455"/>
      <c r="BA26" s="455"/>
      <c r="BB26" s="455"/>
      <c r="BC26" s="455"/>
      <c r="BD26" s="455"/>
      <c r="BE26" s="455"/>
      <c r="BF26" s="455"/>
      <c r="BG26" s="455"/>
      <c r="BH26" s="455"/>
      <c r="BI26" s="455"/>
      <c r="BJ26" s="455"/>
      <c r="BK26" s="455"/>
      <c r="BL26" s="455"/>
      <c r="BM26" s="456"/>
      <c r="BN26" s="445" t="s">
        <v>133</v>
      </c>
      <c r="BO26" s="446"/>
      <c r="BP26" s="446"/>
      <c r="BQ26" s="446"/>
      <c r="BR26" s="446"/>
      <c r="BS26" s="446"/>
      <c r="BT26" s="446"/>
      <c r="BU26" s="447"/>
      <c r="BV26" s="445" t="s">
        <v>133</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5">
      <c r="A27" s="166"/>
      <c r="B27" s="477"/>
      <c r="C27" s="478"/>
      <c r="D27" s="479"/>
      <c r="E27" s="418" t="s">
        <v>174</v>
      </c>
      <c r="F27" s="419"/>
      <c r="G27" s="419"/>
      <c r="H27" s="419"/>
      <c r="I27" s="419"/>
      <c r="J27" s="419"/>
      <c r="K27" s="420"/>
      <c r="L27" s="421">
        <v>1</v>
      </c>
      <c r="M27" s="422"/>
      <c r="N27" s="422"/>
      <c r="O27" s="422"/>
      <c r="P27" s="423"/>
      <c r="Q27" s="421">
        <v>5350</v>
      </c>
      <c r="R27" s="422"/>
      <c r="S27" s="422"/>
      <c r="T27" s="422"/>
      <c r="U27" s="422"/>
      <c r="V27" s="423"/>
      <c r="W27" s="487"/>
      <c r="X27" s="478"/>
      <c r="Y27" s="479"/>
      <c r="Z27" s="418" t="s">
        <v>175</v>
      </c>
      <c r="AA27" s="419"/>
      <c r="AB27" s="419"/>
      <c r="AC27" s="419"/>
      <c r="AD27" s="419"/>
      <c r="AE27" s="419"/>
      <c r="AF27" s="419"/>
      <c r="AG27" s="420"/>
      <c r="AH27" s="421">
        <v>23</v>
      </c>
      <c r="AI27" s="422"/>
      <c r="AJ27" s="422"/>
      <c r="AK27" s="422"/>
      <c r="AL27" s="423"/>
      <c r="AM27" s="421">
        <v>78096</v>
      </c>
      <c r="AN27" s="422"/>
      <c r="AO27" s="422"/>
      <c r="AP27" s="422"/>
      <c r="AQ27" s="422"/>
      <c r="AR27" s="423"/>
      <c r="AS27" s="421">
        <v>3395</v>
      </c>
      <c r="AT27" s="422"/>
      <c r="AU27" s="422"/>
      <c r="AV27" s="422"/>
      <c r="AW27" s="422"/>
      <c r="AX27" s="424"/>
      <c r="AY27" s="451" t="s">
        <v>176</v>
      </c>
      <c r="AZ27" s="452"/>
      <c r="BA27" s="452"/>
      <c r="BB27" s="452"/>
      <c r="BC27" s="452"/>
      <c r="BD27" s="452"/>
      <c r="BE27" s="452"/>
      <c r="BF27" s="452"/>
      <c r="BG27" s="452"/>
      <c r="BH27" s="452"/>
      <c r="BI27" s="452"/>
      <c r="BJ27" s="452"/>
      <c r="BK27" s="452"/>
      <c r="BL27" s="452"/>
      <c r="BM27" s="453"/>
      <c r="BN27" s="448">
        <v>308405</v>
      </c>
      <c r="BO27" s="449"/>
      <c r="BP27" s="449"/>
      <c r="BQ27" s="449"/>
      <c r="BR27" s="449"/>
      <c r="BS27" s="449"/>
      <c r="BT27" s="449"/>
      <c r="BU27" s="450"/>
      <c r="BV27" s="448">
        <v>307873</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2">
      <c r="A28" s="166"/>
      <c r="B28" s="477"/>
      <c r="C28" s="478"/>
      <c r="D28" s="479"/>
      <c r="E28" s="418" t="s">
        <v>177</v>
      </c>
      <c r="F28" s="419"/>
      <c r="G28" s="419"/>
      <c r="H28" s="419"/>
      <c r="I28" s="419"/>
      <c r="J28" s="419"/>
      <c r="K28" s="420"/>
      <c r="L28" s="421">
        <v>1</v>
      </c>
      <c r="M28" s="422"/>
      <c r="N28" s="422"/>
      <c r="O28" s="422"/>
      <c r="P28" s="423"/>
      <c r="Q28" s="421">
        <v>4750</v>
      </c>
      <c r="R28" s="422"/>
      <c r="S28" s="422"/>
      <c r="T28" s="422"/>
      <c r="U28" s="422"/>
      <c r="V28" s="423"/>
      <c r="W28" s="487"/>
      <c r="X28" s="478"/>
      <c r="Y28" s="479"/>
      <c r="Z28" s="418" t="s">
        <v>178</v>
      </c>
      <c r="AA28" s="419"/>
      <c r="AB28" s="419"/>
      <c r="AC28" s="419"/>
      <c r="AD28" s="419"/>
      <c r="AE28" s="419"/>
      <c r="AF28" s="419"/>
      <c r="AG28" s="420"/>
      <c r="AH28" s="421" t="s">
        <v>133</v>
      </c>
      <c r="AI28" s="422"/>
      <c r="AJ28" s="422"/>
      <c r="AK28" s="422"/>
      <c r="AL28" s="423"/>
      <c r="AM28" s="421" t="s">
        <v>133</v>
      </c>
      <c r="AN28" s="422"/>
      <c r="AO28" s="422"/>
      <c r="AP28" s="422"/>
      <c r="AQ28" s="422"/>
      <c r="AR28" s="423"/>
      <c r="AS28" s="421" t="s">
        <v>133</v>
      </c>
      <c r="AT28" s="422"/>
      <c r="AU28" s="422"/>
      <c r="AV28" s="422"/>
      <c r="AW28" s="422"/>
      <c r="AX28" s="424"/>
      <c r="AY28" s="428" t="s">
        <v>179</v>
      </c>
      <c r="AZ28" s="429"/>
      <c r="BA28" s="429"/>
      <c r="BB28" s="430"/>
      <c r="BC28" s="437" t="s">
        <v>42</v>
      </c>
      <c r="BD28" s="438"/>
      <c r="BE28" s="438"/>
      <c r="BF28" s="438"/>
      <c r="BG28" s="438"/>
      <c r="BH28" s="438"/>
      <c r="BI28" s="438"/>
      <c r="BJ28" s="438"/>
      <c r="BK28" s="438"/>
      <c r="BL28" s="438"/>
      <c r="BM28" s="439"/>
      <c r="BN28" s="440">
        <v>3563799</v>
      </c>
      <c r="BO28" s="441"/>
      <c r="BP28" s="441"/>
      <c r="BQ28" s="441"/>
      <c r="BR28" s="441"/>
      <c r="BS28" s="441"/>
      <c r="BT28" s="441"/>
      <c r="BU28" s="442"/>
      <c r="BV28" s="440">
        <v>3563446</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2">
      <c r="A29" s="166"/>
      <c r="B29" s="477"/>
      <c r="C29" s="478"/>
      <c r="D29" s="479"/>
      <c r="E29" s="418" t="s">
        <v>180</v>
      </c>
      <c r="F29" s="419"/>
      <c r="G29" s="419"/>
      <c r="H29" s="419"/>
      <c r="I29" s="419"/>
      <c r="J29" s="419"/>
      <c r="K29" s="420"/>
      <c r="L29" s="421">
        <v>20</v>
      </c>
      <c r="M29" s="422"/>
      <c r="N29" s="422"/>
      <c r="O29" s="422"/>
      <c r="P29" s="423"/>
      <c r="Q29" s="421">
        <v>4300</v>
      </c>
      <c r="R29" s="422"/>
      <c r="S29" s="422"/>
      <c r="T29" s="422"/>
      <c r="U29" s="422"/>
      <c r="V29" s="423"/>
      <c r="W29" s="488"/>
      <c r="X29" s="489"/>
      <c r="Y29" s="490"/>
      <c r="Z29" s="418" t="s">
        <v>181</v>
      </c>
      <c r="AA29" s="419"/>
      <c r="AB29" s="419"/>
      <c r="AC29" s="419"/>
      <c r="AD29" s="419"/>
      <c r="AE29" s="419"/>
      <c r="AF29" s="419"/>
      <c r="AG29" s="420"/>
      <c r="AH29" s="421">
        <v>792</v>
      </c>
      <c r="AI29" s="422"/>
      <c r="AJ29" s="422"/>
      <c r="AK29" s="422"/>
      <c r="AL29" s="423"/>
      <c r="AM29" s="421">
        <v>2545817</v>
      </c>
      <c r="AN29" s="422"/>
      <c r="AO29" s="422"/>
      <c r="AP29" s="422"/>
      <c r="AQ29" s="422"/>
      <c r="AR29" s="423"/>
      <c r="AS29" s="421">
        <v>3214</v>
      </c>
      <c r="AT29" s="422"/>
      <c r="AU29" s="422"/>
      <c r="AV29" s="422"/>
      <c r="AW29" s="422"/>
      <c r="AX29" s="424"/>
      <c r="AY29" s="431"/>
      <c r="AZ29" s="432"/>
      <c r="BA29" s="432"/>
      <c r="BB29" s="433"/>
      <c r="BC29" s="425" t="s">
        <v>182</v>
      </c>
      <c r="BD29" s="426"/>
      <c r="BE29" s="426"/>
      <c r="BF29" s="426"/>
      <c r="BG29" s="426"/>
      <c r="BH29" s="426"/>
      <c r="BI29" s="426"/>
      <c r="BJ29" s="426"/>
      <c r="BK29" s="426"/>
      <c r="BL29" s="426"/>
      <c r="BM29" s="427"/>
      <c r="BN29" s="445">
        <v>9315334</v>
      </c>
      <c r="BO29" s="446"/>
      <c r="BP29" s="446"/>
      <c r="BQ29" s="446"/>
      <c r="BR29" s="446"/>
      <c r="BS29" s="446"/>
      <c r="BT29" s="446"/>
      <c r="BU29" s="447"/>
      <c r="BV29" s="445">
        <v>9005100</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5">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183</v>
      </c>
      <c r="X30" s="498"/>
      <c r="Y30" s="498"/>
      <c r="Z30" s="498"/>
      <c r="AA30" s="498"/>
      <c r="AB30" s="498"/>
      <c r="AC30" s="498"/>
      <c r="AD30" s="498"/>
      <c r="AE30" s="498"/>
      <c r="AF30" s="498"/>
      <c r="AG30" s="499"/>
      <c r="AH30" s="409">
        <v>99.5</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10038632</v>
      </c>
      <c r="BO30" s="449"/>
      <c r="BP30" s="449"/>
      <c r="BQ30" s="449"/>
      <c r="BR30" s="449"/>
      <c r="BS30" s="449"/>
      <c r="BT30" s="449"/>
      <c r="BU30" s="450"/>
      <c r="BV30" s="448">
        <v>9319501</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2">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2">
      <c r="A32" s="166"/>
      <c r="B32" s="192"/>
      <c r="C32" s="193" t="s">
        <v>184</v>
      </c>
      <c r="D32" s="193"/>
      <c r="E32" s="193"/>
      <c r="F32" s="190"/>
      <c r="G32" s="190"/>
      <c r="H32" s="190"/>
      <c r="I32" s="190"/>
      <c r="J32" s="190"/>
      <c r="K32" s="190"/>
      <c r="L32" s="190"/>
      <c r="M32" s="190"/>
      <c r="N32" s="190"/>
      <c r="O32" s="190"/>
      <c r="P32" s="190"/>
      <c r="Q32" s="190"/>
      <c r="R32" s="190"/>
      <c r="S32" s="190"/>
      <c r="T32" s="190"/>
      <c r="U32" s="190" t="s">
        <v>185</v>
      </c>
      <c r="V32" s="190"/>
      <c r="W32" s="190"/>
      <c r="X32" s="190"/>
      <c r="Y32" s="190"/>
      <c r="Z32" s="190"/>
      <c r="AA32" s="190"/>
      <c r="AB32" s="190"/>
      <c r="AC32" s="190"/>
      <c r="AD32" s="190"/>
      <c r="AE32" s="190"/>
      <c r="AF32" s="190"/>
      <c r="AG32" s="190"/>
      <c r="AH32" s="190"/>
      <c r="AI32" s="190"/>
      <c r="AJ32" s="190"/>
      <c r="AK32" s="190"/>
      <c r="AL32" s="190"/>
      <c r="AM32" s="194" t="s">
        <v>186</v>
      </c>
      <c r="AN32" s="190"/>
      <c r="AO32" s="190"/>
      <c r="AP32" s="190"/>
      <c r="AQ32" s="190"/>
      <c r="AR32" s="190"/>
      <c r="AS32" s="194"/>
      <c r="AT32" s="194"/>
      <c r="AU32" s="194"/>
      <c r="AV32" s="194"/>
      <c r="AW32" s="194"/>
      <c r="AX32" s="194"/>
      <c r="AY32" s="194"/>
      <c r="AZ32" s="194"/>
      <c r="BA32" s="194"/>
      <c r="BB32" s="190"/>
      <c r="BC32" s="194"/>
      <c r="BD32" s="190"/>
      <c r="BE32" s="194" t="s">
        <v>187</v>
      </c>
      <c r="BF32" s="190"/>
      <c r="BG32" s="190"/>
      <c r="BH32" s="190"/>
      <c r="BI32" s="190"/>
      <c r="BJ32" s="194"/>
      <c r="BK32" s="194"/>
      <c r="BL32" s="194"/>
      <c r="BM32" s="194"/>
      <c r="BN32" s="194"/>
      <c r="BO32" s="194"/>
      <c r="BP32" s="194"/>
      <c r="BQ32" s="194"/>
      <c r="BR32" s="190"/>
      <c r="BS32" s="190"/>
      <c r="BT32" s="190"/>
      <c r="BU32" s="190"/>
      <c r="BV32" s="190"/>
      <c r="BW32" s="190" t="s">
        <v>188</v>
      </c>
      <c r="BX32" s="190"/>
      <c r="BY32" s="190"/>
      <c r="BZ32" s="190"/>
      <c r="CA32" s="190"/>
      <c r="CB32" s="194"/>
      <c r="CC32" s="194"/>
      <c r="CD32" s="194"/>
      <c r="CE32" s="194"/>
      <c r="CF32" s="194"/>
      <c r="CG32" s="194"/>
      <c r="CH32" s="194"/>
      <c r="CI32" s="194"/>
      <c r="CJ32" s="194"/>
      <c r="CK32" s="194"/>
      <c r="CL32" s="194"/>
      <c r="CM32" s="194"/>
      <c r="CN32" s="194"/>
      <c r="CO32" s="194" t="s">
        <v>189</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2">
      <c r="A33" s="166"/>
      <c r="B33" s="192"/>
      <c r="C33" s="408" t="s">
        <v>190</v>
      </c>
      <c r="D33" s="408"/>
      <c r="E33" s="407" t="s">
        <v>191</v>
      </c>
      <c r="F33" s="407"/>
      <c r="G33" s="407"/>
      <c r="H33" s="407"/>
      <c r="I33" s="407"/>
      <c r="J33" s="407"/>
      <c r="K33" s="407"/>
      <c r="L33" s="407"/>
      <c r="M33" s="407"/>
      <c r="N33" s="407"/>
      <c r="O33" s="407"/>
      <c r="P33" s="407"/>
      <c r="Q33" s="407"/>
      <c r="R33" s="407"/>
      <c r="S33" s="407"/>
      <c r="T33" s="195"/>
      <c r="U33" s="408" t="s">
        <v>190</v>
      </c>
      <c r="V33" s="408"/>
      <c r="W33" s="407" t="s">
        <v>191</v>
      </c>
      <c r="X33" s="407"/>
      <c r="Y33" s="407"/>
      <c r="Z33" s="407"/>
      <c r="AA33" s="407"/>
      <c r="AB33" s="407"/>
      <c r="AC33" s="407"/>
      <c r="AD33" s="407"/>
      <c r="AE33" s="407"/>
      <c r="AF33" s="407"/>
      <c r="AG33" s="407"/>
      <c r="AH33" s="407"/>
      <c r="AI33" s="407"/>
      <c r="AJ33" s="407"/>
      <c r="AK33" s="407"/>
      <c r="AL33" s="195"/>
      <c r="AM33" s="408" t="s">
        <v>190</v>
      </c>
      <c r="AN33" s="408"/>
      <c r="AO33" s="407" t="s">
        <v>191</v>
      </c>
      <c r="AP33" s="407"/>
      <c r="AQ33" s="407"/>
      <c r="AR33" s="407"/>
      <c r="AS33" s="407"/>
      <c r="AT33" s="407"/>
      <c r="AU33" s="407"/>
      <c r="AV33" s="407"/>
      <c r="AW33" s="407"/>
      <c r="AX33" s="407"/>
      <c r="AY33" s="407"/>
      <c r="AZ33" s="407"/>
      <c r="BA33" s="407"/>
      <c r="BB33" s="407"/>
      <c r="BC33" s="407"/>
      <c r="BD33" s="196"/>
      <c r="BE33" s="407" t="s">
        <v>192</v>
      </c>
      <c r="BF33" s="407"/>
      <c r="BG33" s="407" t="s">
        <v>193</v>
      </c>
      <c r="BH33" s="407"/>
      <c r="BI33" s="407"/>
      <c r="BJ33" s="407"/>
      <c r="BK33" s="407"/>
      <c r="BL33" s="407"/>
      <c r="BM33" s="407"/>
      <c r="BN33" s="407"/>
      <c r="BO33" s="407"/>
      <c r="BP33" s="407"/>
      <c r="BQ33" s="407"/>
      <c r="BR33" s="407"/>
      <c r="BS33" s="407"/>
      <c r="BT33" s="407"/>
      <c r="BU33" s="407"/>
      <c r="BV33" s="196"/>
      <c r="BW33" s="408" t="s">
        <v>192</v>
      </c>
      <c r="BX33" s="408"/>
      <c r="BY33" s="407" t="s">
        <v>194</v>
      </c>
      <c r="BZ33" s="407"/>
      <c r="CA33" s="407"/>
      <c r="CB33" s="407"/>
      <c r="CC33" s="407"/>
      <c r="CD33" s="407"/>
      <c r="CE33" s="407"/>
      <c r="CF33" s="407"/>
      <c r="CG33" s="407"/>
      <c r="CH33" s="407"/>
      <c r="CI33" s="407"/>
      <c r="CJ33" s="407"/>
      <c r="CK33" s="407"/>
      <c r="CL33" s="407"/>
      <c r="CM33" s="407"/>
      <c r="CN33" s="195"/>
      <c r="CO33" s="408" t="s">
        <v>190</v>
      </c>
      <c r="CP33" s="408"/>
      <c r="CQ33" s="407" t="s">
        <v>195</v>
      </c>
      <c r="CR33" s="407"/>
      <c r="CS33" s="407"/>
      <c r="CT33" s="407"/>
      <c r="CU33" s="407"/>
      <c r="CV33" s="407"/>
      <c r="CW33" s="407"/>
      <c r="CX33" s="407"/>
      <c r="CY33" s="407"/>
      <c r="CZ33" s="407"/>
      <c r="DA33" s="407"/>
      <c r="DB33" s="407"/>
      <c r="DC33" s="407"/>
      <c r="DD33" s="407"/>
      <c r="DE33" s="407"/>
      <c r="DF33" s="195"/>
      <c r="DG33" s="406" t="s">
        <v>196</v>
      </c>
      <c r="DH33" s="406"/>
      <c r="DI33" s="197"/>
      <c r="DJ33" s="165"/>
      <c r="DK33" s="165"/>
      <c r="DL33" s="165"/>
      <c r="DM33" s="165"/>
      <c r="DN33" s="165"/>
      <c r="DO33" s="165"/>
    </row>
    <row r="34" spans="1:119" ht="32.25" customHeight="1" x14ac:dyDescent="0.2">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6</v>
      </c>
      <c r="V34" s="404"/>
      <c r="W34" s="403" t="str">
        <f>IF('各会計、関係団体の財政状況及び健全化判断比率'!B28="","",'各会計、関係団体の財政状況及び健全化判断比率'!B28)</f>
        <v>国民健康保険事業特別会計（事業勘定）</v>
      </c>
      <c r="X34" s="403"/>
      <c r="Y34" s="403"/>
      <c r="Z34" s="403"/>
      <c r="AA34" s="403"/>
      <c r="AB34" s="403"/>
      <c r="AC34" s="403"/>
      <c r="AD34" s="403"/>
      <c r="AE34" s="403"/>
      <c r="AF34" s="403"/>
      <c r="AG34" s="403"/>
      <c r="AH34" s="403"/>
      <c r="AI34" s="403"/>
      <c r="AJ34" s="403"/>
      <c r="AK34" s="403"/>
      <c r="AL34" s="193"/>
      <c r="AM34" s="404">
        <f>IF(AO34="","",MAX(C34:D43,U34:V43)+1)</f>
        <v>11</v>
      </c>
      <c r="AN34" s="404"/>
      <c r="AO34" s="403" t="str">
        <f>IF('各会計、関係団体の財政状況及び健全化判断比率'!B33="","",'各会計、関係団体の財政状況及び健全化判断比率'!B33)</f>
        <v>水道事業会計</v>
      </c>
      <c r="AP34" s="403"/>
      <c r="AQ34" s="403"/>
      <c r="AR34" s="403"/>
      <c r="AS34" s="403"/>
      <c r="AT34" s="403"/>
      <c r="AU34" s="403"/>
      <c r="AV34" s="403"/>
      <c r="AW34" s="403"/>
      <c r="AX34" s="403"/>
      <c r="AY34" s="403"/>
      <c r="AZ34" s="403"/>
      <c r="BA34" s="403"/>
      <c r="BB34" s="403"/>
      <c r="BC34" s="403"/>
      <c r="BD34" s="193"/>
      <c r="BE34" s="404">
        <f>IF(BG34="","",MAX(C34:D43,U34:V43,AM34:AN43)+1)</f>
        <v>12</v>
      </c>
      <c r="BF34" s="404"/>
      <c r="BG34" s="403" t="str">
        <f>IF('各会計、関係団体の財政状況及び健全化判断比率'!B34="","",'各会計、関係団体の財政状況及び健全化判断比率'!B34)</f>
        <v>簡易水道事業特別会計</v>
      </c>
      <c r="BH34" s="403"/>
      <c r="BI34" s="403"/>
      <c r="BJ34" s="403"/>
      <c r="BK34" s="403"/>
      <c r="BL34" s="403"/>
      <c r="BM34" s="403"/>
      <c r="BN34" s="403"/>
      <c r="BO34" s="403"/>
      <c r="BP34" s="403"/>
      <c r="BQ34" s="403"/>
      <c r="BR34" s="403"/>
      <c r="BS34" s="403"/>
      <c r="BT34" s="403"/>
      <c r="BU34" s="403"/>
      <c r="BV34" s="193"/>
      <c r="BW34" s="404" t="str">
        <f>IF(BY34="","",MAX(C34:D43,U34:V43,AM34:AN43,BE34:BF43)+1)</f>
        <v/>
      </c>
      <c r="BX34" s="404"/>
      <c r="BY34" s="403" t="str">
        <f>IF('各会計、関係団体の財政状況及び健全化判断比率'!B68="","",'各会計、関係団体の財政状況及び健全化判断比率'!B68)</f>
        <v/>
      </c>
      <c r="BZ34" s="403"/>
      <c r="CA34" s="403"/>
      <c r="CB34" s="403"/>
      <c r="CC34" s="403"/>
      <c r="CD34" s="403"/>
      <c r="CE34" s="403"/>
      <c r="CF34" s="403"/>
      <c r="CG34" s="403"/>
      <c r="CH34" s="403"/>
      <c r="CI34" s="403"/>
      <c r="CJ34" s="403"/>
      <c r="CK34" s="403"/>
      <c r="CL34" s="403"/>
      <c r="CM34" s="403"/>
      <c r="CN34" s="193"/>
      <c r="CO34" s="404" t="str">
        <f>IF(CQ34="","",MAX(C34:D43,U34:V43,AM34:AN43,BE34:BF43,BW34:BX43)+1)</f>
        <v/>
      </c>
      <c r="CP34" s="404"/>
      <c r="CQ34" s="403" t="str">
        <f>IF('各会計、関係団体の財政状況及び健全化判断比率'!BS7="","",'各会計、関係団体の財政状況及び健全化判断比率'!BS7)</f>
        <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x14ac:dyDescent="0.2">
      <c r="A35" s="166"/>
      <c r="B35" s="192"/>
      <c r="C35" s="404">
        <f>IF(E35="","",C34+1)</f>
        <v>2</v>
      </c>
      <c r="D35" s="404"/>
      <c r="E35" s="403" t="str">
        <f>IF('各会計、関係団体の財政状況及び健全化判断比率'!B8="","",'各会計、関係団体の財政状況及び健全化判断比率'!B8)</f>
        <v>同和対策住宅資金等貸付事業特別会計</v>
      </c>
      <c r="F35" s="403"/>
      <c r="G35" s="403"/>
      <c r="H35" s="403"/>
      <c r="I35" s="403"/>
      <c r="J35" s="403"/>
      <c r="K35" s="403"/>
      <c r="L35" s="403"/>
      <c r="M35" s="403"/>
      <c r="N35" s="403"/>
      <c r="O35" s="403"/>
      <c r="P35" s="403"/>
      <c r="Q35" s="403"/>
      <c r="R35" s="403"/>
      <c r="S35" s="403"/>
      <c r="T35" s="193"/>
      <c r="U35" s="404">
        <f>IF(W35="","",U34+1)</f>
        <v>7</v>
      </c>
      <c r="V35" s="404"/>
      <c r="W35" s="403" t="str">
        <f>IF('各会計、関係団体の財政状況及び健全化判断比率'!B29="","",'各会計、関係団体の財政状況及び健全化判断比率'!B29)</f>
        <v>国民健康保険事業特別会計（直営診療施設勘定）</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f t="shared" ref="BE35:BE43" si="1">IF(BG35="","",BE34+1)</f>
        <v>13</v>
      </c>
      <c r="BF35" s="404"/>
      <c r="BG35" s="403" t="str">
        <f>IF('各会計、関係団体の財政状況及び健全化判断比率'!B35="","",'各会計、関係団体の財政状況及び健全化判断比率'!B35)</f>
        <v>農業集落排水事業特別会計</v>
      </c>
      <c r="BH35" s="403"/>
      <c r="BI35" s="403"/>
      <c r="BJ35" s="403"/>
      <c r="BK35" s="403"/>
      <c r="BL35" s="403"/>
      <c r="BM35" s="403"/>
      <c r="BN35" s="403"/>
      <c r="BO35" s="403"/>
      <c r="BP35" s="403"/>
      <c r="BQ35" s="403"/>
      <c r="BR35" s="403"/>
      <c r="BS35" s="403"/>
      <c r="BT35" s="403"/>
      <c r="BU35" s="403"/>
      <c r="BV35" s="193"/>
      <c r="BW35" s="404" t="str">
        <f t="shared" ref="BW35:BW43" si="2">IF(BY35="","",BW34+1)</f>
        <v/>
      </c>
      <c r="BX35" s="404"/>
      <c r="BY35" s="403" t="str">
        <f>IF('各会計、関係団体の財政状況及び健全化判断比率'!B69="","",'各会計、関係団体の財政状況及び健全化判断比率'!B69)</f>
        <v/>
      </c>
      <c r="BZ35" s="403"/>
      <c r="CA35" s="403"/>
      <c r="CB35" s="403"/>
      <c r="CC35" s="403"/>
      <c r="CD35" s="403"/>
      <c r="CE35" s="403"/>
      <c r="CF35" s="403"/>
      <c r="CG35" s="403"/>
      <c r="CH35" s="403"/>
      <c r="CI35" s="403"/>
      <c r="CJ35" s="403"/>
      <c r="CK35" s="403"/>
      <c r="CL35" s="403"/>
      <c r="CM35" s="403"/>
      <c r="CN35" s="193"/>
      <c r="CO35" s="404" t="str">
        <f t="shared" ref="CO35:CO43" si="3">IF(CQ35="","",CO34+1)</f>
        <v/>
      </c>
      <c r="CP35" s="404"/>
      <c r="CQ35" s="403" t="str">
        <f>IF('各会計、関係団体の財政状況及び健全化判断比率'!BS8="","",'各会計、関係団体の財政状況及び健全化判断比率'!BS8)</f>
        <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x14ac:dyDescent="0.2">
      <c r="A36" s="166"/>
      <c r="B36" s="192"/>
      <c r="C36" s="404">
        <f>IF(E36="","",C35+1)</f>
        <v>3</v>
      </c>
      <c r="D36" s="404"/>
      <c r="E36" s="403" t="str">
        <f>IF('各会計、関係団体の財政状況及び健全化判断比率'!B9="","",'各会計、関係団体の財政状況及び健全化判断比率'!B9)</f>
        <v>診療所事業特別会計</v>
      </c>
      <c r="F36" s="403"/>
      <c r="G36" s="403"/>
      <c r="H36" s="403"/>
      <c r="I36" s="403"/>
      <c r="J36" s="403"/>
      <c r="K36" s="403"/>
      <c r="L36" s="403"/>
      <c r="M36" s="403"/>
      <c r="N36" s="403"/>
      <c r="O36" s="403"/>
      <c r="P36" s="403"/>
      <c r="Q36" s="403"/>
      <c r="R36" s="403"/>
      <c r="S36" s="403"/>
      <c r="T36" s="193"/>
      <c r="U36" s="404">
        <f t="shared" ref="U36:U43" si="4">IF(W36="","",U35+1)</f>
        <v>8</v>
      </c>
      <c r="V36" s="404"/>
      <c r="W36" s="403" t="str">
        <f>IF('各会計、関係団体の財政状況及び健全化判断比率'!B30="","",'各会計、関係団体の財政状況及び健全化判断比率'!B30)</f>
        <v>介護保険特別会計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f t="shared" si="1"/>
        <v>14</v>
      </c>
      <c r="BF36" s="404"/>
      <c r="BG36" s="403" t="str">
        <f>IF('各会計、関係団体の財政状況及び健全化判断比率'!B36="","",'各会計、関係団体の財政状況及び健全化判断比率'!B36)</f>
        <v>林業集落排水事業特別会計</v>
      </c>
      <c r="BH36" s="403"/>
      <c r="BI36" s="403"/>
      <c r="BJ36" s="403"/>
      <c r="BK36" s="403"/>
      <c r="BL36" s="403"/>
      <c r="BM36" s="403"/>
      <c r="BN36" s="403"/>
      <c r="BO36" s="403"/>
      <c r="BP36" s="403"/>
      <c r="BQ36" s="403"/>
      <c r="BR36" s="403"/>
      <c r="BS36" s="403"/>
      <c r="BT36" s="403"/>
      <c r="BU36" s="403"/>
      <c r="BV36" s="193"/>
      <c r="BW36" s="404" t="str">
        <f t="shared" si="2"/>
        <v/>
      </c>
      <c r="BX36" s="404"/>
      <c r="BY36" s="403" t="str">
        <f>IF('各会計、関係団体の財政状況及び健全化判断比率'!B70="","",'各会計、関係団体の財政状況及び健全化判断比率'!B70)</f>
        <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2">
      <c r="A37" s="166"/>
      <c r="B37" s="192"/>
      <c r="C37" s="404">
        <f>IF(E37="","",C36+1)</f>
        <v>4</v>
      </c>
      <c r="D37" s="404"/>
      <c r="E37" s="403" t="str">
        <f>IF('各会計、関係団体の財政状況及び健全化判断比率'!B10="","",'各会計、関係団体の財政状況及び健全化判断比率'!B10)</f>
        <v>木材加工事業特別会計</v>
      </c>
      <c r="F37" s="403"/>
      <c r="G37" s="403"/>
      <c r="H37" s="403"/>
      <c r="I37" s="403"/>
      <c r="J37" s="403"/>
      <c r="K37" s="403"/>
      <c r="L37" s="403"/>
      <c r="M37" s="403"/>
      <c r="N37" s="403"/>
      <c r="O37" s="403"/>
      <c r="P37" s="403"/>
      <c r="Q37" s="403"/>
      <c r="R37" s="403"/>
      <c r="S37" s="403"/>
      <c r="T37" s="193"/>
      <c r="U37" s="404">
        <f t="shared" si="4"/>
        <v>9</v>
      </c>
      <c r="V37" s="404"/>
      <c r="W37" s="403" t="str">
        <f>IF('各会計、関係団体の財政状況及び健全化判断比率'!B31="","",'各会計、関係団体の財政状況及び健全化判断比率'!B31)</f>
        <v>後期高齢者医療特別会計</v>
      </c>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f t="shared" si="1"/>
        <v>15</v>
      </c>
      <c r="BF37" s="404"/>
      <c r="BG37" s="403" t="str">
        <f>IF('各会計、関係団体の財政状況及び健全化判断比率'!B37="","",'各会計、関係団体の財政状況及び健全化判断比率'!B37)</f>
        <v>漁業集落排水事業特別会計</v>
      </c>
      <c r="BH37" s="403"/>
      <c r="BI37" s="403"/>
      <c r="BJ37" s="403"/>
      <c r="BK37" s="403"/>
      <c r="BL37" s="403"/>
      <c r="BM37" s="403"/>
      <c r="BN37" s="403"/>
      <c r="BO37" s="403"/>
      <c r="BP37" s="403"/>
      <c r="BQ37" s="403"/>
      <c r="BR37" s="403"/>
      <c r="BS37" s="403"/>
      <c r="BT37" s="403"/>
      <c r="BU37" s="403"/>
      <c r="BV37" s="193"/>
      <c r="BW37" s="404" t="str">
        <f t="shared" si="2"/>
        <v/>
      </c>
      <c r="BX37" s="404"/>
      <c r="BY37" s="403" t="str">
        <f>IF('各会計、関係団体の財政状況及び健全化判断比率'!B71="","",'各会計、関係団体の財政状況及び健全化判断比率'!B71)</f>
        <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2">
      <c r="A38" s="166"/>
      <c r="B38" s="192"/>
      <c r="C38" s="404">
        <f t="shared" ref="C38:C43" si="5">IF(E38="","",C37+1)</f>
        <v>5</v>
      </c>
      <c r="D38" s="404"/>
      <c r="E38" s="403" t="str">
        <f>IF('各会計、関係団体の財政状況及び健全化判断比率'!B11="","",'各会計、関係団体の財政状況及び健全化判断比率'!B11)</f>
        <v>公共用地先行取得事業特別会計</v>
      </c>
      <c r="F38" s="403"/>
      <c r="G38" s="403"/>
      <c r="H38" s="403"/>
      <c r="I38" s="403"/>
      <c r="J38" s="403"/>
      <c r="K38" s="403"/>
      <c r="L38" s="403"/>
      <c r="M38" s="403"/>
      <c r="N38" s="403"/>
      <c r="O38" s="403"/>
      <c r="P38" s="403"/>
      <c r="Q38" s="403"/>
      <c r="R38" s="403"/>
      <c r="S38" s="403"/>
      <c r="T38" s="193"/>
      <c r="U38" s="404">
        <f t="shared" si="4"/>
        <v>10</v>
      </c>
      <c r="V38" s="404"/>
      <c r="W38" s="403" t="str">
        <f>IF('各会計、関係団体の財政状況及び健全化判断比率'!B32="","",'各会計、関係団体の財政状況及び健全化判断比率'!B32)</f>
        <v>駐車場事業特別会計</v>
      </c>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f t="shared" si="1"/>
        <v>16</v>
      </c>
      <c r="BF38" s="404"/>
      <c r="BG38" s="403" t="str">
        <f>IF('各会計、関係団体の財政状況及び健全化判断比率'!B38="","",'各会計、関係団体の財政状況及び健全化判断比率'!B38)</f>
        <v>特定環境保全公共下水道事業特別会計</v>
      </c>
      <c r="BH38" s="403"/>
      <c r="BI38" s="403"/>
      <c r="BJ38" s="403"/>
      <c r="BK38" s="403"/>
      <c r="BL38" s="403"/>
      <c r="BM38" s="403"/>
      <c r="BN38" s="403"/>
      <c r="BO38" s="403"/>
      <c r="BP38" s="403"/>
      <c r="BQ38" s="403"/>
      <c r="BR38" s="403"/>
      <c r="BS38" s="403"/>
      <c r="BT38" s="403"/>
      <c r="BU38" s="403"/>
      <c r="BV38" s="193"/>
      <c r="BW38" s="404" t="str">
        <f t="shared" si="2"/>
        <v/>
      </c>
      <c r="BX38" s="404"/>
      <c r="BY38" s="403" t="str">
        <f>IF('各会計、関係団体の財政状況及び健全化判断比率'!B72="","",'各会計、関係団体の財政状況及び健全化判断比率'!B72)</f>
        <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2">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f t="shared" si="1"/>
        <v>17</v>
      </c>
      <c r="BF39" s="404"/>
      <c r="BG39" s="403" t="str">
        <f>IF('各会計、関係団体の財政状況及び健全化判断比率'!B39="","",'各会計、関係団体の財政状況及び健全化判断比率'!B39)</f>
        <v>戸別排水処理事業特別会計</v>
      </c>
      <c r="BH39" s="403"/>
      <c r="BI39" s="403"/>
      <c r="BJ39" s="403"/>
      <c r="BK39" s="403"/>
      <c r="BL39" s="403"/>
      <c r="BM39" s="403"/>
      <c r="BN39" s="403"/>
      <c r="BO39" s="403"/>
      <c r="BP39" s="403"/>
      <c r="BQ39" s="403"/>
      <c r="BR39" s="403"/>
      <c r="BS39" s="403"/>
      <c r="BT39" s="403"/>
      <c r="BU39" s="403"/>
      <c r="BV39" s="193"/>
      <c r="BW39" s="404" t="str">
        <f t="shared" si="2"/>
        <v/>
      </c>
      <c r="BX39" s="404"/>
      <c r="BY39" s="403" t="str">
        <f>IF('各会計、関係団体の財政状況及び健全化判断比率'!B73="","",'各会計、関係団体の財政状況及び健全化判断比率'!B73)</f>
        <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2">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f t="shared" si="1"/>
        <v>18</v>
      </c>
      <c r="BF40" s="404"/>
      <c r="BG40" s="403" t="str">
        <f>IF('各会計、関係団体の財政状況及び健全化判断比率'!B40="","",'各会計、関係団体の財政状況及び健全化判断比率'!B40)</f>
        <v>分譲宅地造成事業特別会計</v>
      </c>
      <c r="BH40" s="403"/>
      <c r="BI40" s="403"/>
      <c r="BJ40" s="403"/>
      <c r="BK40" s="403"/>
      <c r="BL40" s="403"/>
      <c r="BM40" s="403"/>
      <c r="BN40" s="403"/>
      <c r="BO40" s="403"/>
      <c r="BP40" s="403"/>
      <c r="BQ40" s="403"/>
      <c r="BR40" s="403"/>
      <c r="BS40" s="403"/>
      <c r="BT40" s="403"/>
      <c r="BU40" s="403"/>
      <c r="BV40" s="193"/>
      <c r="BW40" s="404" t="str">
        <f t="shared" si="2"/>
        <v/>
      </c>
      <c r="BX40" s="404"/>
      <c r="BY40" s="403" t="str">
        <f>IF('各会計、関係団体の財政状況及び健全化判断比率'!B74="","",'各会計、関係団体の財政状況及び健全化判断比率'!B74)</f>
        <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2">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t="str">
        <f t="shared" si="2"/>
        <v/>
      </c>
      <c r="BX41" s="404"/>
      <c r="BY41" s="403" t="str">
        <f>IF('各会計、関係団体の財政状況及び健全化判断比率'!B75="","",'各会計、関係団体の財政状況及び健全化判断比率'!B75)</f>
        <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2">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t="str">
        <f t="shared" si="2"/>
        <v/>
      </c>
      <c r="BX42" s="404"/>
      <c r="BY42" s="403" t="str">
        <f>IF('各会計、関係団体の財政状況及び健全化判断比率'!B76="","",'各会計、関係団体の財政状況及び健全化判断比率'!B76)</f>
        <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2">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5">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2">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2">
      <c r="B46" s="165" t="s">
        <v>197</v>
      </c>
      <c r="C46" s="165"/>
      <c r="D46" s="165"/>
      <c r="E46" s="165" t="s">
        <v>198</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2">
      <c r="B47" s="165"/>
      <c r="C47" s="165"/>
      <c r="D47" s="165"/>
      <c r="E47" s="165" t="s">
        <v>199</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2">
      <c r="B48" s="165"/>
      <c r="C48" s="165"/>
      <c r="D48" s="165"/>
      <c r="E48" s="165" t="s">
        <v>200</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2">
      <c r="E49" s="201" t="s">
        <v>201</v>
      </c>
    </row>
    <row r="50" spans="5:5" x14ac:dyDescent="0.2">
      <c r="E50" s="167" t="s">
        <v>202</v>
      </c>
    </row>
    <row r="51" spans="5:5" x14ac:dyDescent="0.2">
      <c r="E51" s="167" t="s">
        <v>203</v>
      </c>
    </row>
    <row r="52" spans="5:5" x14ac:dyDescent="0.2">
      <c r="E52" s="167" t="s">
        <v>204</v>
      </c>
    </row>
    <row r="53" spans="5:5" x14ac:dyDescent="0.2">
      <c r="E53" s="167" t="s">
        <v>205</v>
      </c>
    </row>
    <row r="54" spans="5:5" x14ac:dyDescent="0.2"/>
    <row r="55" spans="5:5" x14ac:dyDescent="0.2"/>
    <row r="56" spans="5:5" x14ac:dyDescent="0.2"/>
    <row r="57" spans="5:5" hidden="1" x14ac:dyDescent="0.2"/>
    <row r="58" spans="5:5" hidden="1" x14ac:dyDescent="0.2"/>
    <row r="59" spans="5:5" hidden="1" x14ac:dyDescent="0.2"/>
  </sheetData>
  <sheetProtection algorithmName="SHA-512" hashValue="cLiCBATSK1CkJ1ZKdUYspNW45VuNz3/vmiv4K5BvvAtEG20CHwHEBgmxZLwJTVO9gDZ6Yl508yNQ8W1Lp1Vk8A==" saltValue="Ial9u4RsEqaW9X2VMjHOv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x14ac:dyDescent="0.2">
      <c r="A34" s="22"/>
      <c r="B34" s="31"/>
      <c r="C34" s="1224" t="s">
        <v>563</v>
      </c>
      <c r="D34" s="1224"/>
      <c r="E34" s="1225"/>
      <c r="F34" s="32" t="s">
        <v>564</v>
      </c>
      <c r="G34" s="33" t="s">
        <v>565</v>
      </c>
      <c r="H34" s="33" t="s">
        <v>566</v>
      </c>
      <c r="I34" s="33" t="s">
        <v>566</v>
      </c>
      <c r="J34" s="34" t="s">
        <v>566</v>
      </c>
      <c r="K34" s="22"/>
      <c r="L34" s="22"/>
      <c r="M34" s="22"/>
      <c r="N34" s="22"/>
      <c r="O34" s="22"/>
      <c r="P34" s="22"/>
    </row>
    <row r="35" spans="1:16" ht="39" customHeight="1" x14ac:dyDescent="0.2">
      <c r="A35" s="22"/>
      <c r="B35" s="35"/>
      <c r="C35" s="1218" t="s">
        <v>567</v>
      </c>
      <c r="D35" s="1219"/>
      <c r="E35" s="1220"/>
      <c r="F35" s="36" t="s">
        <v>568</v>
      </c>
      <c r="G35" s="37" t="s">
        <v>569</v>
      </c>
      <c r="H35" s="37" t="s">
        <v>570</v>
      </c>
      <c r="I35" s="37" t="s">
        <v>571</v>
      </c>
      <c r="J35" s="38" t="s">
        <v>572</v>
      </c>
      <c r="K35" s="22"/>
      <c r="L35" s="22"/>
      <c r="M35" s="22"/>
      <c r="N35" s="22"/>
      <c r="O35" s="22"/>
      <c r="P35" s="22"/>
    </row>
    <row r="36" spans="1:16" ht="39" customHeight="1" x14ac:dyDescent="0.2">
      <c r="A36" s="22"/>
      <c r="B36" s="35"/>
      <c r="C36" s="1218" t="s">
        <v>573</v>
      </c>
      <c r="D36" s="1219"/>
      <c r="E36" s="1220"/>
      <c r="F36" s="36" t="s">
        <v>574</v>
      </c>
      <c r="G36" s="37" t="s">
        <v>575</v>
      </c>
      <c r="H36" s="37" t="s">
        <v>576</v>
      </c>
      <c r="I36" s="37" t="s">
        <v>577</v>
      </c>
      <c r="J36" s="38" t="s">
        <v>578</v>
      </c>
      <c r="K36" s="22"/>
      <c r="L36" s="22"/>
      <c r="M36" s="22"/>
      <c r="N36" s="22"/>
      <c r="O36" s="22"/>
      <c r="P36" s="22"/>
    </row>
    <row r="37" spans="1:16" ht="39" customHeight="1" x14ac:dyDescent="0.2">
      <c r="A37" s="22"/>
      <c r="B37" s="35"/>
      <c r="C37" s="1218" t="s">
        <v>579</v>
      </c>
      <c r="D37" s="1219"/>
      <c r="E37" s="1220"/>
      <c r="F37" s="36">
        <v>6.24</v>
      </c>
      <c r="G37" s="37">
        <v>7.15</v>
      </c>
      <c r="H37" s="37">
        <v>8.27</v>
      </c>
      <c r="I37" s="37">
        <v>9.91</v>
      </c>
      <c r="J37" s="38">
        <v>10.52</v>
      </c>
      <c r="K37" s="22"/>
      <c r="L37" s="22"/>
      <c r="M37" s="22"/>
      <c r="N37" s="22"/>
      <c r="O37" s="22"/>
      <c r="P37" s="22"/>
    </row>
    <row r="38" spans="1:16" ht="39" customHeight="1" x14ac:dyDescent="0.2">
      <c r="A38" s="22"/>
      <c r="B38" s="35"/>
      <c r="C38" s="1218" t="s">
        <v>580</v>
      </c>
      <c r="D38" s="1219"/>
      <c r="E38" s="1220"/>
      <c r="F38" s="36">
        <v>6.62</v>
      </c>
      <c r="G38" s="37">
        <v>6.27</v>
      </c>
      <c r="H38" s="37">
        <v>7.41</v>
      </c>
      <c r="I38" s="37">
        <v>8.56</v>
      </c>
      <c r="J38" s="38">
        <v>7.34</v>
      </c>
      <c r="K38" s="22"/>
      <c r="L38" s="22"/>
      <c r="M38" s="22"/>
      <c r="N38" s="22"/>
      <c r="O38" s="22"/>
      <c r="P38" s="22"/>
    </row>
    <row r="39" spans="1:16" ht="39" customHeight="1" x14ac:dyDescent="0.2">
      <c r="A39" s="22"/>
      <c r="B39" s="35"/>
      <c r="C39" s="1218" t="s">
        <v>581</v>
      </c>
      <c r="D39" s="1219"/>
      <c r="E39" s="1220"/>
      <c r="F39" s="36">
        <v>0.13</v>
      </c>
      <c r="G39" s="37">
        <v>0.26</v>
      </c>
      <c r="H39" s="37">
        <v>0.15</v>
      </c>
      <c r="I39" s="37">
        <v>0.21</v>
      </c>
      <c r="J39" s="38">
        <v>0.98</v>
      </c>
      <c r="K39" s="22"/>
      <c r="L39" s="22"/>
      <c r="M39" s="22"/>
      <c r="N39" s="22"/>
      <c r="O39" s="22"/>
      <c r="P39" s="22"/>
    </row>
    <row r="40" spans="1:16" ht="39" customHeight="1" x14ac:dyDescent="0.2">
      <c r="A40" s="22"/>
      <c r="B40" s="35"/>
      <c r="C40" s="1218" t="s">
        <v>582</v>
      </c>
      <c r="D40" s="1219"/>
      <c r="E40" s="1220"/>
      <c r="F40" s="36">
        <v>0.63</v>
      </c>
      <c r="G40" s="37">
        <v>0.63</v>
      </c>
      <c r="H40" s="37">
        <v>0.63</v>
      </c>
      <c r="I40" s="37">
        <v>0.64</v>
      </c>
      <c r="J40" s="38">
        <v>0.65</v>
      </c>
      <c r="K40" s="22"/>
      <c r="L40" s="22"/>
      <c r="M40" s="22"/>
      <c r="N40" s="22"/>
      <c r="O40" s="22"/>
      <c r="P40" s="22"/>
    </row>
    <row r="41" spans="1:16" ht="39" customHeight="1" x14ac:dyDescent="0.2">
      <c r="A41" s="22"/>
      <c r="B41" s="35"/>
      <c r="C41" s="1218" t="s">
        <v>583</v>
      </c>
      <c r="D41" s="1219"/>
      <c r="E41" s="1220"/>
      <c r="F41" s="36">
        <v>0.28999999999999998</v>
      </c>
      <c r="G41" s="37">
        <v>0.36</v>
      </c>
      <c r="H41" s="37">
        <v>0.32</v>
      </c>
      <c r="I41" s="37">
        <v>0.37</v>
      </c>
      <c r="J41" s="38">
        <v>0.52</v>
      </c>
      <c r="K41" s="22"/>
      <c r="L41" s="22"/>
      <c r="M41" s="22"/>
      <c r="N41" s="22"/>
      <c r="O41" s="22"/>
      <c r="P41" s="22"/>
    </row>
    <row r="42" spans="1:16" ht="39" customHeight="1" x14ac:dyDescent="0.2">
      <c r="A42" s="22"/>
      <c r="B42" s="39"/>
      <c r="C42" s="1218" t="s">
        <v>584</v>
      </c>
      <c r="D42" s="1219"/>
      <c r="E42" s="1220"/>
      <c r="F42" s="36" t="s">
        <v>513</v>
      </c>
      <c r="G42" s="37" t="s">
        <v>513</v>
      </c>
      <c r="H42" s="37" t="s">
        <v>513</v>
      </c>
      <c r="I42" s="37" t="s">
        <v>513</v>
      </c>
      <c r="J42" s="38" t="s">
        <v>513</v>
      </c>
      <c r="K42" s="22"/>
      <c r="L42" s="22"/>
      <c r="M42" s="22"/>
      <c r="N42" s="22"/>
      <c r="O42" s="22"/>
      <c r="P42" s="22"/>
    </row>
    <row r="43" spans="1:16" ht="39" customHeight="1" thickBot="1" x14ac:dyDescent="0.25">
      <c r="A43" s="22"/>
      <c r="B43" s="40"/>
      <c r="C43" s="1221" t="s">
        <v>585</v>
      </c>
      <c r="D43" s="1222"/>
      <c r="E43" s="1223"/>
      <c r="F43" s="41">
        <v>0.05</v>
      </c>
      <c r="G43" s="42">
        <v>0.06</v>
      </c>
      <c r="H43" s="42">
        <v>0.05</v>
      </c>
      <c r="I43" s="42">
        <v>0.05</v>
      </c>
      <c r="J43" s="43">
        <v>0.1</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wEbGAq444jnucheVK+B5yQz/vjvxr3IIgZy7LTdZ3nvubZuCFG8ZLSel34Mle13v+5SefqLeC/kABBpM/wucUg==" saltValue="u5u2nHPLLA49tx+AyJI/+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56"/>
  <sheetViews>
    <sheetView showGridLines="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2">
      <c r="A45" s="48"/>
      <c r="B45" s="1234" t="s">
        <v>11</v>
      </c>
      <c r="C45" s="1235"/>
      <c r="D45" s="58"/>
      <c r="E45" s="1240" t="s">
        <v>12</v>
      </c>
      <c r="F45" s="1240"/>
      <c r="G45" s="1240"/>
      <c r="H45" s="1240"/>
      <c r="I45" s="1240"/>
      <c r="J45" s="1241"/>
      <c r="K45" s="59">
        <v>5789</v>
      </c>
      <c r="L45" s="60">
        <v>5726</v>
      </c>
      <c r="M45" s="60">
        <v>5576</v>
      </c>
      <c r="N45" s="60">
        <v>5522</v>
      </c>
      <c r="O45" s="61">
        <v>5495</v>
      </c>
      <c r="P45" s="48"/>
      <c r="Q45" s="48"/>
      <c r="R45" s="48"/>
      <c r="S45" s="48"/>
      <c r="T45" s="48"/>
      <c r="U45" s="48"/>
    </row>
    <row r="46" spans="1:21" ht="30.75" customHeight="1" x14ac:dyDescent="0.2">
      <c r="A46" s="48"/>
      <c r="B46" s="1236"/>
      <c r="C46" s="1237"/>
      <c r="D46" s="62"/>
      <c r="E46" s="1228" t="s">
        <v>13</v>
      </c>
      <c r="F46" s="1228"/>
      <c r="G46" s="1228"/>
      <c r="H46" s="1228"/>
      <c r="I46" s="1228"/>
      <c r="J46" s="1229"/>
      <c r="K46" s="63" t="s">
        <v>513</v>
      </c>
      <c r="L46" s="64" t="s">
        <v>513</v>
      </c>
      <c r="M46" s="64" t="s">
        <v>513</v>
      </c>
      <c r="N46" s="64" t="s">
        <v>513</v>
      </c>
      <c r="O46" s="65" t="s">
        <v>513</v>
      </c>
      <c r="P46" s="48"/>
      <c r="Q46" s="48"/>
      <c r="R46" s="48"/>
      <c r="S46" s="48"/>
      <c r="T46" s="48"/>
      <c r="U46" s="48"/>
    </row>
    <row r="47" spans="1:21" ht="30.75" customHeight="1" x14ac:dyDescent="0.2">
      <c r="A47" s="48"/>
      <c r="B47" s="1236"/>
      <c r="C47" s="1237"/>
      <c r="D47" s="62"/>
      <c r="E47" s="1228" t="s">
        <v>14</v>
      </c>
      <c r="F47" s="1228"/>
      <c r="G47" s="1228"/>
      <c r="H47" s="1228"/>
      <c r="I47" s="1228"/>
      <c r="J47" s="1229"/>
      <c r="K47" s="63" t="s">
        <v>513</v>
      </c>
      <c r="L47" s="64" t="s">
        <v>513</v>
      </c>
      <c r="M47" s="64" t="s">
        <v>513</v>
      </c>
      <c r="N47" s="64" t="s">
        <v>513</v>
      </c>
      <c r="O47" s="65" t="s">
        <v>513</v>
      </c>
      <c r="P47" s="48"/>
      <c r="Q47" s="48"/>
      <c r="R47" s="48"/>
      <c r="S47" s="48"/>
      <c r="T47" s="48"/>
      <c r="U47" s="48"/>
    </row>
    <row r="48" spans="1:21" ht="30.75" customHeight="1" x14ac:dyDescent="0.2">
      <c r="A48" s="48"/>
      <c r="B48" s="1236"/>
      <c r="C48" s="1237"/>
      <c r="D48" s="62"/>
      <c r="E48" s="1228" t="s">
        <v>15</v>
      </c>
      <c r="F48" s="1228"/>
      <c r="G48" s="1228"/>
      <c r="H48" s="1228"/>
      <c r="I48" s="1228"/>
      <c r="J48" s="1229"/>
      <c r="K48" s="63">
        <v>576</v>
      </c>
      <c r="L48" s="64">
        <v>573</v>
      </c>
      <c r="M48" s="64">
        <v>567</v>
      </c>
      <c r="N48" s="64">
        <v>535</v>
      </c>
      <c r="O48" s="65">
        <v>538</v>
      </c>
      <c r="P48" s="48"/>
      <c r="Q48" s="48"/>
      <c r="R48" s="48"/>
      <c r="S48" s="48"/>
      <c r="T48" s="48"/>
      <c r="U48" s="48"/>
    </row>
    <row r="49" spans="1:21" ht="30.75" customHeight="1" x14ac:dyDescent="0.2">
      <c r="A49" s="48"/>
      <c r="B49" s="1236"/>
      <c r="C49" s="1237"/>
      <c r="D49" s="62"/>
      <c r="E49" s="1228" t="s">
        <v>16</v>
      </c>
      <c r="F49" s="1228"/>
      <c r="G49" s="1228"/>
      <c r="H49" s="1228"/>
      <c r="I49" s="1228"/>
      <c r="J49" s="1229"/>
      <c r="K49" s="63">
        <v>427</v>
      </c>
      <c r="L49" s="64">
        <v>303</v>
      </c>
      <c r="M49" s="64">
        <v>292</v>
      </c>
      <c r="N49" s="64">
        <v>322</v>
      </c>
      <c r="O49" s="65">
        <v>354</v>
      </c>
      <c r="P49" s="48"/>
      <c r="Q49" s="48"/>
      <c r="R49" s="48"/>
      <c r="S49" s="48"/>
      <c r="T49" s="48"/>
      <c r="U49" s="48"/>
    </row>
    <row r="50" spans="1:21" ht="30.75" customHeight="1" x14ac:dyDescent="0.2">
      <c r="A50" s="48"/>
      <c r="B50" s="1236"/>
      <c r="C50" s="1237"/>
      <c r="D50" s="62"/>
      <c r="E50" s="1228" t="s">
        <v>17</v>
      </c>
      <c r="F50" s="1228"/>
      <c r="G50" s="1228"/>
      <c r="H50" s="1228"/>
      <c r="I50" s="1228"/>
      <c r="J50" s="1229"/>
      <c r="K50" s="63">
        <v>18</v>
      </c>
      <c r="L50" s="64">
        <v>16</v>
      </c>
      <c r="M50" s="64">
        <v>8</v>
      </c>
      <c r="N50" s="64">
        <v>8</v>
      </c>
      <c r="O50" s="65">
        <v>8</v>
      </c>
      <c r="P50" s="48"/>
      <c r="Q50" s="48"/>
      <c r="R50" s="48"/>
      <c r="S50" s="48"/>
      <c r="T50" s="48"/>
      <c r="U50" s="48"/>
    </row>
    <row r="51" spans="1:21" ht="30.75" customHeight="1" x14ac:dyDescent="0.2">
      <c r="A51" s="48"/>
      <c r="B51" s="1238"/>
      <c r="C51" s="1239"/>
      <c r="D51" s="66"/>
      <c r="E51" s="1228" t="s">
        <v>18</v>
      </c>
      <c r="F51" s="1228"/>
      <c r="G51" s="1228"/>
      <c r="H51" s="1228"/>
      <c r="I51" s="1228"/>
      <c r="J51" s="1229"/>
      <c r="K51" s="63" t="s">
        <v>513</v>
      </c>
      <c r="L51" s="64" t="s">
        <v>513</v>
      </c>
      <c r="M51" s="64" t="s">
        <v>513</v>
      </c>
      <c r="N51" s="64" t="s">
        <v>513</v>
      </c>
      <c r="O51" s="65" t="s">
        <v>513</v>
      </c>
      <c r="P51" s="48"/>
      <c r="Q51" s="48"/>
      <c r="R51" s="48"/>
      <c r="S51" s="48"/>
      <c r="T51" s="48"/>
      <c r="U51" s="48"/>
    </row>
    <row r="52" spans="1:21" ht="30.75" customHeight="1" x14ac:dyDescent="0.2">
      <c r="A52" s="48"/>
      <c r="B52" s="1226" t="s">
        <v>19</v>
      </c>
      <c r="C52" s="1227"/>
      <c r="D52" s="66"/>
      <c r="E52" s="1228" t="s">
        <v>20</v>
      </c>
      <c r="F52" s="1228"/>
      <c r="G52" s="1228"/>
      <c r="H52" s="1228"/>
      <c r="I52" s="1228"/>
      <c r="J52" s="1229"/>
      <c r="K52" s="63">
        <v>4633</v>
      </c>
      <c r="L52" s="64">
        <v>4803</v>
      </c>
      <c r="M52" s="64">
        <v>4890</v>
      </c>
      <c r="N52" s="64">
        <v>4864</v>
      </c>
      <c r="O52" s="65">
        <v>4819</v>
      </c>
      <c r="P52" s="48"/>
      <c r="Q52" s="48"/>
      <c r="R52" s="48"/>
      <c r="S52" s="48"/>
      <c r="T52" s="48"/>
      <c r="U52" s="48"/>
    </row>
    <row r="53" spans="1:21" ht="30.75" customHeight="1" thickBot="1" x14ac:dyDescent="0.25">
      <c r="A53" s="48"/>
      <c r="B53" s="1230" t="s">
        <v>21</v>
      </c>
      <c r="C53" s="1231"/>
      <c r="D53" s="67"/>
      <c r="E53" s="1232" t="s">
        <v>22</v>
      </c>
      <c r="F53" s="1232"/>
      <c r="G53" s="1232"/>
      <c r="H53" s="1232"/>
      <c r="I53" s="1232"/>
      <c r="J53" s="1233"/>
      <c r="K53" s="68">
        <v>2177</v>
      </c>
      <c r="L53" s="69">
        <v>1815</v>
      </c>
      <c r="M53" s="69">
        <v>1553</v>
      </c>
      <c r="N53" s="69">
        <v>1523</v>
      </c>
      <c r="O53" s="70">
        <v>1576</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2">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qCh06WACeD1o4DQAek7bHXoDQqJTTN2oRyWy8prnoY5viLGkz4sTsBABg7jh8xkvDKiTKBXvdY5qHFZvgrkPvQ==" saltValue="rPV8s15PYrh3iHVJaYrzZ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2"/>
  <cols>
    <col min="1" max="1" width="6.6640625" style="72" customWidth="1"/>
    <col min="2" max="3" width="12.6640625" style="72" customWidth="1"/>
    <col min="4" max="4" width="11.6640625" style="72" customWidth="1"/>
    <col min="5" max="8" width="10.33203125" style="72" customWidth="1"/>
    <col min="9" max="13" width="16.33203125" style="72" customWidth="1"/>
    <col min="14" max="19" width="12.6640625" style="72" customWidth="1"/>
    <col min="20" max="16384" width="0" style="7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73" t="s">
        <v>9</v>
      </c>
    </row>
    <row r="40" spans="2:13" ht="27.75" customHeight="1" thickBot="1" x14ac:dyDescent="0.25">
      <c r="B40" s="74" t="s">
        <v>10</v>
      </c>
      <c r="C40" s="75"/>
      <c r="D40" s="75"/>
      <c r="E40" s="76"/>
      <c r="F40" s="76"/>
      <c r="G40" s="76"/>
      <c r="H40" s="77" t="s">
        <v>2</v>
      </c>
      <c r="I40" s="78" t="s">
        <v>556</v>
      </c>
      <c r="J40" s="79" t="s">
        <v>557</v>
      </c>
      <c r="K40" s="79" t="s">
        <v>558</v>
      </c>
      <c r="L40" s="79" t="s">
        <v>559</v>
      </c>
      <c r="M40" s="80" t="s">
        <v>560</v>
      </c>
    </row>
    <row r="41" spans="2:13" ht="27.75" customHeight="1" x14ac:dyDescent="0.2">
      <c r="B41" s="1254" t="s">
        <v>24</v>
      </c>
      <c r="C41" s="1255"/>
      <c r="D41" s="81"/>
      <c r="E41" s="1256" t="s">
        <v>25</v>
      </c>
      <c r="F41" s="1256"/>
      <c r="G41" s="1256"/>
      <c r="H41" s="1257"/>
      <c r="I41" s="82">
        <v>51316</v>
      </c>
      <c r="J41" s="83">
        <v>51999</v>
      </c>
      <c r="K41" s="83">
        <v>52811</v>
      </c>
      <c r="L41" s="83">
        <v>51767</v>
      </c>
      <c r="M41" s="84">
        <v>49696</v>
      </c>
    </row>
    <row r="42" spans="2:13" ht="27.75" customHeight="1" x14ac:dyDescent="0.2">
      <c r="B42" s="1244"/>
      <c r="C42" s="1245"/>
      <c r="D42" s="85"/>
      <c r="E42" s="1248" t="s">
        <v>26</v>
      </c>
      <c r="F42" s="1248"/>
      <c r="G42" s="1248"/>
      <c r="H42" s="1249"/>
      <c r="I42" s="86">
        <v>5</v>
      </c>
      <c r="J42" s="87" t="s">
        <v>513</v>
      </c>
      <c r="K42" s="87" t="s">
        <v>513</v>
      </c>
      <c r="L42" s="87">
        <v>1</v>
      </c>
      <c r="M42" s="88">
        <v>4</v>
      </c>
    </row>
    <row r="43" spans="2:13" ht="27.75" customHeight="1" x14ac:dyDescent="0.2">
      <c r="B43" s="1244"/>
      <c r="C43" s="1245"/>
      <c r="D43" s="85"/>
      <c r="E43" s="1248" t="s">
        <v>27</v>
      </c>
      <c r="F43" s="1248"/>
      <c r="G43" s="1248"/>
      <c r="H43" s="1249"/>
      <c r="I43" s="86">
        <v>6042</v>
      </c>
      <c r="J43" s="87">
        <v>5697</v>
      </c>
      <c r="K43" s="87">
        <v>5727</v>
      </c>
      <c r="L43" s="87">
        <v>5645</v>
      </c>
      <c r="M43" s="88">
        <v>5769</v>
      </c>
    </row>
    <row r="44" spans="2:13" ht="27.75" customHeight="1" x14ac:dyDescent="0.2">
      <c r="B44" s="1244"/>
      <c r="C44" s="1245"/>
      <c r="D44" s="85"/>
      <c r="E44" s="1248" t="s">
        <v>28</v>
      </c>
      <c r="F44" s="1248"/>
      <c r="G44" s="1248"/>
      <c r="H44" s="1249"/>
      <c r="I44" s="86">
        <v>3492</v>
      </c>
      <c r="J44" s="87">
        <v>3338</v>
      </c>
      <c r="K44" s="87">
        <v>3179</v>
      </c>
      <c r="L44" s="87">
        <v>2727</v>
      </c>
      <c r="M44" s="88">
        <v>2905</v>
      </c>
    </row>
    <row r="45" spans="2:13" ht="27.75" customHeight="1" x14ac:dyDescent="0.2">
      <c r="B45" s="1244"/>
      <c r="C45" s="1245"/>
      <c r="D45" s="85"/>
      <c r="E45" s="1248" t="s">
        <v>29</v>
      </c>
      <c r="F45" s="1248"/>
      <c r="G45" s="1248"/>
      <c r="H45" s="1249"/>
      <c r="I45" s="86">
        <v>8099</v>
      </c>
      <c r="J45" s="87">
        <v>7411</v>
      </c>
      <c r="K45" s="87">
        <v>6743</v>
      </c>
      <c r="L45" s="87">
        <v>6622</v>
      </c>
      <c r="M45" s="88">
        <v>6512</v>
      </c>
    </row>
    <row r="46" spans="2:13" ht="27.75" customHeight="1" x14ac:dyDescent="0.2">
      <c r="B46" s="1244"/>
      <c r="C46" s="1245"/>
      <c r="D46" s="89"/>
      <c r="E46" s="1248" t="s">
        <v>30</v>
      </c>
      <c r="F46" s="1248"/>
      <c r="G46" s="1248"/>
      <c r="H46" s="1249"/>
      <c r="I46" s="86">
        <v>243</v>
      </c>
      <c r="J46" s="87">
        <v>229</v>
      </c>
      <c r="K46" s="87">
        <v>235</v>
      </c>
      <c r="L46" s="87">
        <v>245</v>
      </c>
      <c r="M46" s="88">
        <v>520</v>
      </c>
    </row>
    <row r="47" spans="2:13" ht="27.75" customHeight="1" x14ac:dyDescent="0.2">
      <c r="B47" s="1244"/>
      <c r="C47" s="1245"/>
      <c r="D47" s="90"/>
      <c r="E47" s="1258" t="s">
        <v>31</v>
      </c>
      <c r="F47" s="1259"/>
      <c r="G47" s="1259"/>
      <c r="H47" s="1260"/>
      <c r="I47" s="86" t="s">
        <v>513</v>
      </c>
      <c r="J47" s="87" t="s">
        <v>513</v>
      </c>
      <c r="K47" s="87" t="s">
        <v>513</v>
      </c>
      <c r="L47" s="87" t="s">
        <v>513</v>
      </c>
      <c r="M47" s="88" t="s">
        <v>513</v>
      </c>
    </row>
    <row r="48" spans="2:13" ht="27.75" customHeight="1" x14ac:dyDescent="0.2">
      <c r="B48" s="1244"/>
      <c r="C48" s="1245"/>
      <c r="D48" s="85"/>
      <c r="E48" s="1248" t="s">
        <v>32</v>
      </c>
      <c r="F48" s="1248"/>
      <c r="G48" s="1248"/>
      <c r="H48" s="1249"/>
      <c r="I48" s="86" t="s">
        <v>513</v>
      </c>
      <c r="J48" s="87" t="s">
        <v>513</v>
      </c>
      <c r="K48" s="87" t="s">
        <v>513</v>
      </c>
      <c r="L48" s="87" t="s">
        <v>513</v>
      </c>
      <c r="M48" s="88" t="s">
        <v>513</v>
      </c>
    </row>
    <row r="49" spans="2:13" ht="27.75" customHeight="1" x14ac:dyDescent="0.2">
      <c r="B49" s="1246"/>
      <c r="C49" s="1247"/>
      <c r="D49" s="85"/>
      <c r="E49" s="1248" t="s">
        <v>33</v>
      </c>
      <c r="F49" s="1248"/>
      <c r="G49" s="1248"/>
      <c r="H49" s="1249"/>
      <c r="I49" s="86" t="s">
        <v>513</v>
      </c>
      <c r="J49" s="87" t="s">
        <v>513</v>
      </c>
      <c r="K49" s="87" t="s">
        <v>513</v>
      </c>
      <c r="L49" s="87" t="s">
        <v>513</v>
      </c>
      <c r="M49" s="88" t="s">
        <v>513</v>
      </c>
    </row>
    <row r="50" spans="2:13" ht="27.75" customHeight="1" x14ac:dyDescent="0.2">
      <c r="B50" s="1242" t="s">
        <v>34</v>
      </c>
      <c r="C50" s="1243"/>
      <c r="D50" s="91"/>
      <c r="E50" s="1248" t="s">
        <v>35</v>
      </c>
      <c r="F50" s="1248"/>
      <c r="G50" s="1248"/>
      <c r="H50" s="1249"/>
      <c r="I50" s="86">
        <v>16663</v>
      </c>
      <c r="J50" s="87">
        <v>18696</v>
      </c>
      <c r="K50" s="87">
        <v>19234</v>
      </c>
      <c r="L50" s="87">
        <v>20197</v>
      </c>
      <c r="M50" s="88">
        <v>20929</v>
      </c>
    </row>
    <row r="51" spans="2:13" ht="27.75" customHeight="1" x14ac:dyDescent="0.2">
      <c r="B51" s="1244"/>
      <c r="C51" s="1245"/>
      <c r="D51" s="85"/>
      <c r="E51" s="1248" t="s">
        <v>36</v>
      </c>
      <c r="F51" s="1248"/>
      <c r="G51" s="1248"/>
      <c r="H51" s="1249"/>
      <c r="I51" s="86">
        <v>1860</v>
      </c>
      <c r="J51" s="87">
        <v>1732</v>
      </c>
      <c r="K51" s="87">
        <v>1795</v>
      </c>
      <c r="L51" s="87">
        <v>1724</v>
      </c>
      <c r="M51" s="88">
        <v>1586</v>
      </c>
    </row>
    <row r="52" spans="2:13" ht="27.75" customHeight="1" x14ac:dyDescent="0.2">
      <c r="B52" s="1246"/>
      <c r="C52" s="1247"/>
      <c r="D52" s="85"/>
      <c r="E52" s="1248" t="s">
        <v>37</v>
      </c>
      <c r="F52" s="1248"/>
      <c r="G52" s="1248"/>
      <c r="H52" s="1249"/>
      <c r="I52" s="86">
        <v>42647</v>
      </c>
      <c r="J52" s="87">
        <v>43113</v>
      </c>
      <c r="K52" s="87">
        <v>43647</v>
      </c>
      <c r="L52" s="87">
        <v>43133</v>
      </c>
      <c r="M52" s="88">
        <v>41838</v>
      </c>
    </row>
    <row r="53" spans="2:13" ht="27.75" customHeight="1" thickBot="1" x14ac:dyDescent="0.25">
      <c r="B53" s="1250" t="s">
        <v>38</v>
      </c>
      <c r="C53" s="1251"/>
      <c r="D53" s="92"/>
      <c r="E53" s="1252" t="s">
        <v>39</v>
      </c>
      <c r="F53" s="1252"/>
      <c r="G53" s="1252"/>
      <c r="H53" s="1253"/>
      <c r="I53" s="93">
        <v>8026</v>
      </c>
      <c r="J53" s="94">
        <v>5133</v>
      </c>
      <c r="K53" s="94">
        <v>4018</v>
      </c>
      <c r="L53" s="94">
        <v>1952</v>
      </c>
      <c r="M53" s="95">
        <v>1054</v>
      </c>
    </row>
    <row r="54" spans="2:13" ht="27.75" customHeight="1" x14ac:dyDescent="0.2">
      <c r="B54" s="96" t="s">
        <v>40</v>
      </c>
      <c r="C54" s="97"/>
      <c r="D54" s="97"/>
      <c r="E54" s="98"/>
      <c r="F54" s="98"/>
      <c r="G54" s="98"/>
      <c r="H54" s="98"/>
      <c r="I54" s="99"/>
      <c r="J54" s="99"/>
      <c r="K54" s="99"/>
      <c r="L54" s="99"/>
      <c r="M54" s="99"/>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gn9QOx6moexNVvUHtdmOu/N9f4XxjfEfASE4Tou0G6eKb0pNCLdC+R+O2XDNynee9c8l6lPHfK7nRaackeflpw==" saltValue="5ChcMaaYn8FphKA8OO9sZ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70" zoomScaleNormal="7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00" t="s">
        <v>41</v>
      </c>
    </row>
    <row r="54" spans="2:8" ht="29.25" customHeight="1" thickBot="1" x14ac:dyDescent="0.3">
      <c r="B54" s="101" t="s">
        <v>1</v>
      </c>
      <c r="C54" s="102"/>
      <c r="D54" s="102"/>
      <c r="E54" s="103" t="s">
        <v>2</v>
      </c>
      <c r="F54" s="104" t="s">
        <v>558</v>
      </c>
      <c r="G54" s="104" t="s">
        <v>559</v>
      </c>
      <c r="H54" s="105" t="s">
        <v>560</v>
      </c>
    </row>
    <row r="55" spans="2:8" ht="52.5" customHeight="1" x14ac:dyDescent="0.2">
      <c r="B55" s="106"/>
      <c r="C55" s="1269" t="s">
        <v>42</v>
      </c>
      <c r="D55" s="1269"/>
      <c r="E55" s="1270"/>
      <c r="F55" s="107">
        <v>3563</v>
      </c>
      <c r="G55" s="107">
        <v>3563</v>
      </c>
      <c r="H55" s="108">
        <v>3564</v>
      </c>
    </row>
    <row r="56" spans="2:8" ht="52.5" customHeight="1" x14ac:dyDescent="0.2">
      <c r="B56" s="109"/>
      <c r="C56" s="1271" t="s">
        <v>43</v>
      </c>
      <c r="D56" s="1271"/>
      <c r="E56" s="1272"/>
      <c r="F56" s="110">
        <v>8384</v>
      </c>
      <c r="G56" s="110">
        <v>9005</v>
      </c>
      <c r="H56" s="111">
        <v>9315</v>
      </c>
    </row>
    <row r="57" spans="2:8" ht="53.25" customHeight="1" x14ac:dyDescent="0.2">
      <c r="B57" s="109"/>
      <c r="C57" s="1273" t="s">
        <v>44</v>
      </c>
      <c r="D57" s="1273"/>
      <c r="E57" s="1274"/>
      <c r="F57" s="112">
        <v>8930</v>
      </c>
      <c r="G57" s="112">
        <v>9320</v>
      </c>
      <c r="H57" s="113">
        <v>10039</v>
      </c>
    </row>
    <row r="58" spans="2:8" ht="45.75" customHeight="1" x14ac:dyDescent="0.2">
      <c r="B58" s="114"/>
      <c r="C58" s="1261" t="s">
        <v>45</v>
      </c>
      <c r="D58" s="1262"/>
      <c r="E58" s="1263"/>
      <c r="F58" s="115"/>
      <c r="G58" s="115"/>
      <c r="H58" s="116"/>
    </row>
    <row r="59" spans="2:8" ht="45.75" customHeight="1" x14ac:dyDescent="0.2">
      <c r="B59" s="114"/>
      <c r="C59" s="1261" t="s">
        <v>45</v>
      </c>
      <c r="D59" s="1262"/>
      <c r="E59" s="1263"/>
      <c r="F59" s="115"/>
      <c r="G59" s="115"/>
      <c r="H59" s="116"/>
    </row>
    <row r="60" spans="2:8" ht="45.75" customHeight="1" x14ac:dyDescent="0.2">
      <c r="B60" s="114"/>
      <c r="C60" s="1261" t="s">
        <v>45</v>
      </c>
      <c r="D60" s="1262"/>
      <c r="E60" s="1263"/>
      <c r="F60" s="115"/>
      <c r="G60" s="115"/>
      <c r="H60" s="116"/>
    </row>
    <row r="61" spans="2:8" ht="45.75" customHeight="1" x14ac:dyDescent="0.2">
      <c r="B61" s="114"/>
      <c r="C61" s="1261" t="s">
        <v>45</v>
      </c>
      <c r="D61" s="1262"/>
      <c r="E61" s="1263"/>
      <c r="F61" s="115"/>
      <c r="G61" s="115"/>
      <c r="H61" s="116"/>
    </row>
    <row r="62" spans="2:8" ht="45.75" customHeight="1" thickBot="1" x14ac:dyDescent="0.25">
      <c r="B62" s="117"/>
      <c r="C62" s="1264" t="s">
        <v>45</v>
      </c>
      <c r="D62" s="1265"/>
      <c r="E62" s="1266"/>
      <c r="F62" s="118"/>
      <c r="G62" s="118"/>
      <c r="H62" s="119"/>
    </row>
    <row r="63" spans="2:8" ht="52.5" customHeight="1" thickBot="1" x14ac:dyDescent="0.25">
      <c r="B63" s="120"/>
      <c r="C63" s="1267" t="s">
        <v>46</v>
      </c>
      <c r="D63" s="1267"/>
      <c r="E63" s="1268"/>
      <c r="F63" s="121">
        <v>20877</v>
      </c>
      <c r="G63" s="121">
        <v>21888</v>
      </c>
      <c r="H63" s="122">
        <v>22918</v>
      </c>
    </row>
    <row r="64" spans="2:8" ht="15" customHeight="1" x14ac:dyDescent="0.2"/>
    <row r="65" ht="0" hidden="1" customHeight="1" x14ac:dyDescent="0.2"/>
    <row r="66" ht="0" hidden="1" customHeight="1" x14ac:dyDescent="0.2"/>
  </sheetData>
  <sheetProtection algorithmName="SHA-512" hashValue="KLrTaxyDXKAMlDocDylR3RECm5SXRUxm9yRR3y0xdsge95scLSy4/Ay6SO8FXsiClNuWYWZeBXodkNJfCR/Iuw==" saltValue="yLt3piYq6E1RnThULSpso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BDDCFC-031C-42C5-8F9C-96629AF9C8D2}">
  <sheetPr>
    <pageSetUpPr fitToPage="1"/>
  </sheetPr>
  <dimension ref="A1:WZM191"/>
  <sheetViews>
    <sheetView showGridLines="0" tabSelected="1" zoomScaleNormal="100" zoomScaleSheetLayoutView="55" workbookViewId="0"/>
  </sheetViews>
  <sheetFormatPr defaultColWidth="0" defaultRowHeight="13.5" customHeight="1" zeroHeight="1" x14ac:dyDescent="0.2"/>
  <cols>
    <col min="1" max="1" width="6.33203125" style="367" customWidth="1"/>
    <col min="2" max="107" width="2.44140625" style="367" customWidth="1"/>
    <col min="108" max="108" width="6.109375" style="375" customWidth="1"/>
    <col min="109" max="109" width="5.88671875" style="374" customWidth="1"/>
    <col min="110" max="110" width="19.109375" style="367" hidden="1"/>
    <col min="111" max="115" width="12.6640625" style="367" hidden="1"/>
    <col min="116" max="349" width="8.6640625" style="367" hidden="1"/>
    <col min="350" max="355" width="14.88671875" style="367" hidden="1"/>
    <col min="356" max="357" width="15.88671875" style="367" hidden="1"/>
    <col min="358" max="363" width="16.109375" style="367" hidden="1"/>
    <col min="364" max="364" width="6.109375" style="367" hidden="1"/>
    <col min="365" max="365" width="3" style="367" hidden="1"/>
    <col min="366" max="605" width="8.6640625" style="367" hidden="1"/>
    <col min="606" max="611" width="14.88671875" style="367" hidden="1"/>
    <col min="612" max="613" width="15.88671875" style="367" hidden="1"/>
    <col min="614" max="619" width="16.109375" style="367" hidden="1"/>
    <col min="620" max="620" width="6.109375" style="367" hidden="1"/>
    <col min="621" max="621" width="3" style="367" hidden="1"/>
    <col min="622" max="861" width="8.6640625" style="367" hidden="1"/>
    <col min="862" max="867" width="14.88671875" style="367" hidden="1"/>
    <col min="868" max="869" width="15.88671875" style="367" hidden="1"/>
    <col min="870" max="875" width="16.109375" style="367" hidden="1"/>
    <col min="876" max="876" width="6.109375" style="367" hidden="1"/>
    <col min="877" max="877" width="3" style="367" hidden="1"/>
    <col min="878" max="1117" width="8.6640625" style="367" hidden="1"/>
    <col min="1118" max="1123" width="14.88671875" style="367" hidden="1"/>
    <col min="1124" max="1125" width="15.88671875" style="367" hidden="1"/>
    <col min="1126" max="1131" width="16.109375" style="367" hidden="1"/>
    <col min="1132" max="1132" width="6.109375" style="367" hidden="1"/>
    <col min="1133" max="1133" width="3" style="367" hidden="1"/>
    <col min="1134" max="1373" width="8.6640625" style="367" hidden="1"/>
    <col min="1374" max="1379" width="14.88671875" style="367" hidden="1"/>
    <col min="1380" max="1381" width="15.88671875" style="367" hidden="1"/>
    <col min="1382" max="1387" width="16.109375" style="367" hidden="1"/>
    <col min="1388" max="1388" width="6.109375" style="367" hidden="1"/>
    <col min="1389" max="1389" width="3" style="367" hidden="1"/>
    <col min="1390" max="1629" width="8.6640625" style="367" hidden="1"/>
    <col min="1630" max="1635" width="14.88671875" style="367" hidden="1"/>
    <col min="1636" max="1637" width="15.88671875" style="367" hidden="1"/>
    <col min="1638" max="1643" width="16.109375" style="367" hidden="1"/>
    <col min="1644" max="1644" width="6.109375" style="367" hidden="1"/>
    <col min="1645" max="1645" width="3" style="367" hidden="1"/>
    <col min="1646" max="1885" width="8.6640625" style="367" hidden="1"/>
    <col min="1886" max="1891" width="14.88671875" style="367" hidden="1"/>
    <col min="1892" max="1893" width="15.88671875" style="367" hidden="1"/>
    <col min="1894" max="1899" width="16.109375" style="367" hidden="1"/>
    <col min="1900" max="1900" width="6.109375" style="367" hidden="1"/>
    <col min="1901" max="1901" width="3" style="367" hidden="1"/>
    <col min="1902" max="2141" width="8.6640625" style="367" hidden="1"/>
    <col min="2142" max="2147" width="14.88671875" style="367" hidden="1"/>
    <col min="2148" max="2149" width="15.88671875" style="367" hidden="1"/>
    <col min="2150" max="2155" width="16.109375" style="367" hidden="1"/>
    <col min="2156" max="2156" width="6.109375" style="367" hidden="1"/>
    <col min="2157" max="2157" width="3" style="367" hidden="1"/>
    <col min="2158" max="2397" width="8.6640625" style="367" hidden="1"/>
    <col min="2398" max="2403" width="14.88671875" style="367" hidden="1"/>
    <col min="2404" max="2405" width="15.88671875" style="367" hidden="1"/>
    <col min="2406" max="2411" width="16.109375" style="367" hidden="1"/>
    <col min="2412" max="2412" width="6.109375" style="367" hidden="1"/>
    <col min="2413" max="2413" width="3" style="367" hidden="1"/>
    <col min="2414" max="2653" width="8.6640625" style="367" hidden="1"/>
    <col min="2654" max="2659" width="14.88671875" style="367" hidden="1"/>
    <col min="2660" max="2661" width="15.88671875" style="367" hidden="1"/>
    <col min="2662" max="2667" width="16.109375" style="367" hidden="1"/>
    <col min="2668" max="2668" width="6.109375" style="367" hidden="1"/>
    <col min="2669" max="2669" width="3" style="367" hidden="1"/>
    <col min="2670" max="2909" width="8.6640625" style="367" hidden="1"/>
    <col min="2910" max="2915" width="14.88671875" style="367" hidden="1"/>
    <col min="2916" max="2917" width="15.88671875" style="367" hidden="1"/>
    <col min="2918" max="2923" width="16.109375" style="367" hidden="1"/>
    <col min="2924" max="2924" width="6.109375" style="367" hidden="1"/>
    <col min="2925" max="2925" width="3" style="367" hidden="1"/>
    <col min="2926" max="3165" width="8.6640625" style="367" hidden="1"/>
    <col min="3166" max="3171" width="14.88671875" style="367" hidden="1"/>
    <col min="3172" max="3173" width="15.88671875" style="367" hidden="1"/>
    <col min="3174" max="3179" width="16.109375" style="367" hidden="1"/>
    <col min="3180" max="3180" width="6.109375" style="367" hidden="1"/>
    <col min="3181" max="3181" width="3" style="367" hidden="1"/>
    <col min="3182" max="3421" width="8.6640625" style="367" hidden="1"/>
    <col min="3422" max="3427" width="14.88671875" style="367" hidden="1"/>
    <col min="3428" max="3429" width="15.88671875" style="367" hidden="1"/>
    <col min="3430" max="3435" width="16.109375" style="367" hidden="1"/>
    <col min="3436" max="3436" width="6.109375" style="367" hidden="1"/>
    <col min="3437" max="3437" width="3" style="367" hidden="1"/>
    <col min="3438" max="3677" width="8.6640625" style="367" hidden="1"/>
    <col min="3678" max="3683" width="14.88671875" style="367" hidden="1"/>
    <col min="3684" max="3685" width="15.88671875" style="367" hidden="1"/>
    <col min="3686" max="3691" width="16.109375" style="367" hidden="1"/>
    <col min="3692" max="3692" width="6.109375" style="367" hidden="1"/>
    <col min="3693" max="3693" width="3" style="367" hidden="1"/>
    <col min="3694" max="3933" width="8.6640625" style="367" hidden="1"/>
    <col min="3934" max="3939" width="14.88671875" style="367" hidden="1"/>
    <col min="3940" max="3941" width="15.88671875" style="367" hidden="1"/>
    <col min="3942" max="3947" width="16.109375" style="367" hidden="1"/>
    <col min="3948" max="3948" width="6.109375" style="367" hidden="1"/>
    <col min="3949" max="3949" width="3" style="367" hidden="1"/>
    <col min="3950" max="4189" width="8.6640625" style="367" hidden="1"/>
    <col min="4190" max="4195" width="14.88671875" style="367" hidden="1"/>
    <col min="4196" max="4197" width="15.88671875" style="367" hidden="1"/>
    <col min="4198" max="4203" width="16.109375" style="367" hidden="1"/>
    <col min="4204" max="4204" width="6.109375" style="367" hidden="1"/>
    <col min="4205" max="4205" width="3" style="367" hidden="1"/>
    <col min="4206" max="4445" width="8.6640625" style="367" hidden="1"/>
    <col min="4446" max="4451" width="14.88671875" style="367" hidden="1"/>
    <col min="4452" max="4453" width="15.88671875" style="367" hidden="1"/>
    <col min="4454" max="4459" width="16.109375" style="367" hidden="1"/>
    <col min="4460" max="4460" width="6.109375" style="367" hidden="1"/>
    <col min="4461" max="4461" width="3" style="367" hidden="1"/>
    <col min="4462" max="4701" width="8.6640625" style="367" hidden="1"/>
    <col min="4702" max="4707" width="14.88671875" style="367" hidden="1"/>
    <col min="4708" max="4709" width="15.88671875" style="367" hidden="1"/>
    <col min="4710" max="4715" width="16.109375" style="367" hidden="1"/>
    <col min="4716" max="4716" width="6.109375" style="367" hidden="1"/>
    <col min="4717" max="4717" width="3" style="367" hidden="1"/>
    <col min="4718" max="4957" width="8.6640625" style="367" hidden="1"/>
    <col min="4958" max="4963" width="14.88671875" style="367" hidden="1"/>
    <col min="4964" max="4965" width="15.88671875" style="367" hidden="1"/>
    <col min="4966" max="4971" width="16.109375" style="367" hidden="1"/>
    <col min="4972" max="4972" width="6.109375" style="367" hidden="1"/>
    <col min="4973" max="4973" width="3" style="367" hidden="1"/>
    <col min="4974" max="5213" width="8.6640625" style="367" hidden="1"/>
    <col min="5214" max="5219" width="14.88671875" style="367" hidden="1"/>
    <col min="5220" max="5221" width="15.88671875" style="367" hidden="1"/>
    <col min="5222" max="5227" width="16.109375" style="367" hidden="1"/>
    <col min="5228" max="5228" width="6.109375" style="367" hidden="1"/>
    <col min="5229" max="5229" width="3" style="367" hidden="1"/>
    <col min="5230" max="5469" width="8.6640625" style="367" hidden="1"/>
    <col min="5470" max="5475" width="14.88671875" style="367" hidden="1"/>
    <col min="5476" max="5477" width="15.88671875" style="367" hidden="1"/>
    <col min="5478" max="5483" width="16.109375" style="367" hidden="1"/>
    <col min="5484" max="5484" width="6.109375" style="367" hidden="1"/>
    <col min="5485" max="5485" width="3" style="367" hidden="1"/>
    <col min="5486" max="5725" width="8.6640625" style="367" hidden="1"/>
    <col min="5726" max="5731" width="14.88671875" style="367" hidden="1"/>
    <col min="5732" max="5733" width="15.88671875" style="367" hidden="1"/>
    <col min="5734" max="5739" width="16.109375" style="367" hidden="1"/>
    <col min="5740" max="5740" width="6.109375" style="367" hidden="1"/>
    <col min="5741" max="5741" width="3" style="367" hidden="1"/>
    <col min="5742" max="5981" width="8.6640625" style="367" hidden="1"/>
    <col min="5982" max="5987" width="14.88671875" style="367" hidden="1"/>
    <col min="5988" max="5989" width="15.88671875" style="367" hidden="1"/>
    <col min="5990" max="5995" width="16.109375" style="367" hidden="1"/>
    <col min="5996" max="5996" width="6.109375" style="367" hidden="1"/>
    <col min="5997" max="5997" width="3" style="367" hidden="1"/>
    <col min="5998" max="6237" width="8.6640625" style="367" hidden="1"/>
    <col min="6238" max="6243" width="14.88671875" style="367" hidden="1"/>
    <col min="6244" max="6245" width="15.88671875" style="367" hidden="1"/>
    <col min="6246" max="6251" width="16.109375" style="367" hidden="1"/>
    <col min="6252" max="6252" width="6.109375" style="367" hidden="1"/>
    <col min="6253" max="6253" width="3" style="367" hidden="1"/>
    <col min="6254" max="6493" width="8.6640625" style="367" hidden="1"/>
    <col min="6494" max="6499" width="14.88671875" style="367" hidden="1"/>
    <col min="6500" max="6501" width="15.88671875" style="367" hidden="1"/>
    <col min="6502" max="6507" width="16.109375" style="367" hidden="1"/>
    <col min="6508" max="6508" width="6.109375" style="367" hidden="1"/>
    <col min="6509" max="6509" width="3" style="367" hidden="1"/>
    <col min="6510" max="6749" width="8.6640625" style="367" hidden="1"/>
    <col min="6750" max="6755" width="14.88671875" style="367" hidden="1"/>
    <col min="6756" max="6757" width="15.88671875" style="367" hidden="1"/>
    <col min="6758" max="6763" width="16.109375" style="367" hidden="1"/>
    <col min="6764" max="6764" width="6.109375" style="367" hidden="1"/>
    <col min="6765" max="6765" width="3" style="367" hidden="1"/>
    <col min="6766" max="7005" width="8.6640625" style="367" hidden="1"/>
    <col min="7006" max="7011" width="14.88671875" style="367" hidden="1"/>
    <col min="7012" max="7013" width="15.88671875" style="367" hidden="1"/>
    <col min="7014" max="7019" width="16.109375" style="367" hidden="1"/>
    <col min="7020" max="7020" width="6.109375" style="367" hidden="1"/>
    <col min="7021" max="7021" width="3" style="367" hidden="1"/>
    <col min="7022" max="7261" width="8.6640625" style="367" hidden="1"/>
    <col min="7262" max="7267" width="14.88671875" style="367" hidden="1"/>
    <col min="7268" max="7269" width="15.88671875" style="367" hidden="1"/>
    <col min="7270" max="7275" width="16.109375" style="367" hidden="1"/>
    <col min="7276" max="7276" width="6.109375" style="367" hidden="1"/>
    <col min="7277" max="7277" width="3" style="367" hidden="1"/>
    <col min="7278" max="7517" width="8.6640625" style="367" hidden="1"/>
    <col min="7518" max="7523" width="14.88671875" style="367" hidden="1"/>
    <col min="7524" max="7525" width="15.88671875" style="367" hidden="1"/>
    <col min="7526" max="7531" width="16.109375" style="367" hidden="1"/>
    <col min="7532" max="7532" width="6.109375" style="367" hidden="1"/>
    <col min="7533" max="7533" width="3" style="367" hidden="1"/>
    <col min="7534" max="7773" width="8.6640625" style="367" hidden="1"/>
    <col min="7774" max="7779" width="14.88671875" style="367" hidden="1"/>
    <col min="7780" max="7781" width="15.88671875" style="367" hidden="1"/>
    <col min="7782" max="7787" width="16.109375" style="367" hidden="1"/>
    <col min="7788" max="7788" width="6.109375" style="367" hidden="1"/>
    <col min="7789" max="7789" width="3" style="367" hidden="1"/>
    <col min="7790" max="8029" width="8.6640625" style="367" hidden="1"/>
    <col min="8030" max="8035" width="14.88671875" style="367" hidden="1"/>
    <col min="8036" max="8037" width="15.88671875" style="367" hidden="1"/>
    <col min="8038" max="8043" width="16.109375" style="367" hidden="1"/>
    <col min="8044" max="8044" width="6.109375" style="367" hidden="1"/>
    <col min="8045" max="8045" width="3" style="367" hidden="1"/>
    <col min="8046" max="8285" width="8.6640625" style="367" hidden="1"/>
    <col min="8286" max="8291" width="14.88671875" style="367" hidden="1"/>
    <col min="8292" max="8293" width="15.88671875" style="367" hidden="1"/>
    <col min="8294" max="8299" width="16.109375" style="367" hidden="1"/>
    <col min="8300" max="8300" width="6.109375" style="367" hidden="1"/>
    <col min="8301" max="8301" width="3" style="367" hidden="1"/>
    <col min="8302" max="8541" width="8.6640625" style="367" hidden="1"/>
    <col min="8542" max="8547" width="14.88671875" style="367" hidden="1"/>
    <col min="8548" max="8549" width="15.88671875" style="367" hidden="1"/>
    <col min="8550" max="8555" width="16.109375" style="367" hidden="1"/>
    <col min="8556" max="8556" width="6.109375" style="367" hidden="1"/>
    <col min="8557" max="8557" width="3" style="367" hidden="1"/>
    <col min="8558" max="8797" width="8.6640625" style="367" hidden="1"/>
    <col min="8798" max="8803" width="14.88671875" style="367" hidden="1"/>
    <col min="8804" max="8805" width="15.88671875" style="367" hidden="1"/>
    <col min="8806" max="8811" width="16.109375" style="367" hidden="1"/>
    <col min="8812" max="8812" width="6.109375" style="367" hidden="1"/>
    <col min="8813" max="8813" width="3" style="367" hidden="1"/>
    <col min="8814" max="9053" width="8.6640625" style="367" hidden="1"/>
    <col min="9054" max="9059" width="14.88671875" style="367" hidden="1"/>
    <col min="9060" max="9061" width="15.88671875" style="367" hidden="1"/>
    <col min="9062" max="9067" width="16.109375" style="367" hidden="1"/>
    <col min="9068" max="9068" width="6.109375" style="367" hidden="1"/>
    <col min="9069" max="9069" width="3" style="367" hidden="1"/>
    <col min="9070" max="9309" width="8.6640625" style="367" hidden="1"/>
    <col min="9310" max="9315" width="14.88671875" style="367" hidden="1"/>
    <col min="9316" max="9317" width="15.88671875" style="367" hidden="1"/>
    <col min="9318" max="9323" width="16.109375" style="367" hidden="1"/>
    <col min="9324" max="9324" width="6.109375" style="367" hidden="1"/>
    <col min="9325" max="9325" width="3" style="367" hidden="1"/>
    <col min="9326" max="9565" width="8.6640625" style="367" hidden="1"/>
    <col min="9566" max="9571" width="14.88671875" style="367" hidden="1"/>
    <col min="9572" max="9573" width="15.88671875" style="367" hidden="1"/>
    <col min="9574" max="9579" width="16.109375" style="367" hidden="1"/>
    <col min="9580" max="9580" width="6.109375" style="367" hidden="1"/>
    <col min="9581" max="9581" width="3" style="367" hidden="1"/>
    <col min="9582" max="9821" width="8.6640625" style="367" hidden="1"/>
    <col min="9822" max="9827" width="14.88671875" style="367" hidden="1"/>
    <col min="9828" max="9829" width="15.88671875" style="367" hidden="1"/>
    <col min="9830" max="9835" width="16.109375" style="367" hidden="1"/>
    <col min="9836" max="9836" width="6.109375" style="367" hidden="1"/>
    <col min="9837" max="9837" width="3" style="367" hidden="1"/>
    <col min="9838" max="10077" width="8.6640625" style="367" hidden="1"/>
    <col min="10078" max="10083" width="14.88671875" style="367" hidden="1"/>
    <col min="10084" max="10085" width="15.88671875" style="367" hidden="1"/>
    <col min="10086" max="10091" width="16.109375" style="367" hidden="1"/>
    <col min="10092" max="10092" width="6.109375" style="367" hidden="1"/>
    <col min="10093" max="10093" width="3" style="367" hidden="1"/>
    <col min="10094" max="10333" width="8.6640625" style="367" hidden="1"/>
    <col min="10334" max="10339" width="14.88671875" style="367" hidden="1"/>
    <col min="10340" max="10341" width="15.88671875" style="367" hidden="1"/>
    <col min="10342" max="10347" width="16.109375" style="367" hidden="1"/>
    <col min="10348" max="10348" width="6.109375" style="367" hidden="1"/>
    <col min="10349" max="10349" width="3" style="367" hidden="1"/>
    <col min="10350" max="10589" width="8.6640625" style="367" hidden="1"/>
    <col min="10590" max="10595" width="14.88671875" style="367" hidden="1"/>
    <col min="10596" max="10597" width="15.88671875" style="367" hidden="1"/>
    <col min="10598" max="10603" width="16.109375" style="367" hidden="1"/>
    <col min="10604" max="10604" width="6.109375" style="367" hidden="1"/>
    <col min="10605" max="10605" width="3" style="367" hidden="1"/>
    <col min="10606" max="10845" width="8.6640625" style="367" hidden="1"/>
    <col min="10846" max="10851" width="14.88671875" style="367" hidden="1"/>
    <col min="10852" max="10853" width="15.88671875" style="367" hidden="1"/>
    <col min="10854" max="10859" width="16.109375" style="367" hidden="1"/>
    <col min="10860" max="10860" width="6.109375" style="367" hidden="1"/>
    <col min="10861" max="10861" width="3" style="367" hidden="1"/>
    <col min="10862" max="11101" width="8.6640625" style="367" hidden="1"/>
    <col min="11102" max="11107" width="14.88671875" style="367" hidden="1"/>
    <col min="11108" max="11109" width="15.88671875" style="367" hidden="1"/>
    <col min="11110" max="11115" width="16.109375" style="367" hidden="1"/>
    <col min="11116" max="11116" width="6.109375" style="367" hidden="1"/>
    <col min="11117" max="11117" width="3" style="367" hidden="1"/>
    <col min="11118" max="11357" width="8.6640625" style="367" hidden="1"/>
    <col min="11358" max="11363" width="14.88671875" style="367" hidden="1"/>
    <col min="11364" max="11365" width="15.88671875" style="367" hidden="1"/>
    <col min="11366" max="11371" width="16.109375" style="367" hidden="1"/>
    <col min="11372" max="11372" width="6.109375" style="367" hidden="1"/>
    <col min="11373" max="11373" width="3" style="367" hidden="1"/>
    <col min="11374" max="11613" width="8.6640625" style="367" hidden="1"/>
    <col min="11614" max="11619" width="14.88671875" style="367" hidden="1"/>
    <col min="11620" max="11621" width="15.88671875" style="367" hidden="1"/>
    <col min="11622" max="11627" width="16.109375" style="367" hidden="1"/>
    <col min="11628" max="11628" width="6.109375" style="367" hidden="1"/>
    <col min="11629" max="11629" width="3" style="367" hidden="1"/>
    <col min="11630" max="11869" width="8.6640625" style="367" hidden="1"/>
    <col min="11870" max="11875" width="14.88671875" style="367" hidden="1"/>
    <col min="11876" max="11877" width="15.88671875" style="367" hidden="1"/>
    <col min="11878" max="11883" width="16.109375" style="367" hidden="1"/>
    <col min="11884" max="11884" width="6.109375" style="367" hidden="1"/>
    <col min="11885" max="11885" width="3" style="367" hidden="1"/>
    <col min="11886" max="12125" width="8.6640625" style="367" hidden="1"/>
    <col min="12126" max="12131" width="14.88671875" style="367" hidden="1"/>
    <col min="12132" max="12133" width="15.88671875" style="367" hidden="1"/>
    <col min="12134" max="12139" width="16.109375" style="367" hidden="1"/>
    <col min="12140" max="12140" width="6.109375" style="367" hidden="1"/>
    <col min="12141" max="12141" width="3" style="367" hidden="1"/>
    <col min="12142" max="12381" width="8.6640625" style="367" hidden="1"/>
    <col min="12382" max="12387" width="14.88671875" style="367" hidden="1"/>
    <col min="12388" max="12389" width="15.88671875" style="367" hidden="1"/>
    <col min="12390" max="12395" width="16.109375" style="367" hidden="1"/>
    <col min="12396" max="12396" width="6.109375" style="367" hidden="1"/>
    <col min="12397" max="12397" width="3" style="367" hidden="1"/>
    <col min="12398" max="12637" width="8.6640625" style="367" hidden="1"/>
    <col min="12638" max="12643" width="14.88671875" style="367" hidden="1"/>
    <col min="12644" max="12645" width="15.88671875" style="367" hidden="1"/>
    <col min="12646" max="12651" width="16.109375" style="367" hidden="1"/>
    <col min="12652" max="12652" width="6.109375" style="367" hidden="1"/>
    <col min="12653" max="12653" width="3" style="367" hidden="1"/>
    <col min="12654" max="12893" width="8.6640625" style="367" hidden="1"/>
    <col min="12894" max="12899" width="14.88671875" style="367" hidden="1"/>
    <col min="12900" max="12901" width="15.88671875" style="367" hidden="1"/>
    <col min="12902" max="12907" width="16.109375" style="367" hidden="1"/>
    <col min="12908" max="12908" width="6.109375" style="367" hidden="1"/>
    <col min="12909" max="12909" width="3" style="367" hidden="1"/>
    <col min="12910" max="13149" width="8.6640625" style="367" hidden="1"/>
    <col min="13150" max="13155" width="14.88671875" style="367" hidden="1"/>
    <col min="13156" max="13157" width="15.88671875" style="367" hidden="1"/>
    <col min="13158" max="13163" width="16.109375" style="367" hidden="1"/>
    <col min="13164" max="13164" width="6.109375" style="367" hidden="1"/>
    <col min="13165" max="13165" width="3" style="367" hidden="1"/>
    <col min="13166" max="13405" width="8.6640625" style="367" hidden="1"/>
    <col min="13406" max="13411" width="14.88671875" style="367" hidden="1"/>
    <col min="13412" max="13413" width="15.88671875" style="367" hidden="1"/>
    <col min="13414" max="13419" width="16.109375" style="367" hidden="1"/>
    <col min="13420" max="13420" width="6.109375" style="367" hidden="1"/>
    <col min="13421" max="13421" width="3" style="367" hidden="1"/>
    <col min="13422" max="13661" width="8.6640625" style="367" hidden="1"/>
    <col min="13662" max="13667" width="14.88671875" style="367" hidden="1"/>
    <col min="13668" max="13669" width="15.88671875" style="367" hidden="1"/>
    <col min="13670" max="13675" width="16.109375" style="367" hidden="1"/>
    <col min="13676" max="13676" width="6.109375" style="367" hidden="1"/>
    <col min="13677" max="13677" width="3" style="367" hidden="1"/>
    <col min="13678" max="13917" width="8.6640625" style="367" hidden="1"/>
    <col min="13918" max="13923" width="14.88671875" style="367" hidden="1"/>
    <col min="13924" max="13925" width="15.88671875" style="367" hidden="1"/>
    <col min="13926" max="13931" width="16.109375" style="367" hidden="1"/>
    <col min="13932" max="13932" width="6.109375" style="367" hidden="1"/>
    <col min="13933" max="13933" width="3" style="367" hidden="1"/>
    <col min="13934" max="14173" width="8.6640625" style="367" hidden="1"/>
    <col min="14174" max="14179" width="14.88671875" style="367" hidden="1"/>
    <col min="14180" max="14181" width="15.88671875" style="367" hidden="1"/>
    <col min="14182" max="14187" width="16.109375" style="367" hidden="1"/>
    <col min="14188" max="14188" width="6.109375" style="367" hidden="1"/>
    <col min="14189" max="14189" width="3" style="367" hidden="1"/>
    <col min="14190" max="14429" width="8.6640625" style="367" hidden="1"/>
    <col min="14430" max="14435" width="14.88671875" style="367" hidden="1"/>
    <col min="14436" max="14437" width="15.88671875" style="367" hidden="1"/>
    <col min="14438" max="14443" width="16.109375" style="367" hidden="1"/>
    <col min="14444" max="14444" width="6.109375" style="367" hidden="1"/>
    <col min="14445" max="14445" width="3" style="367" hidden="1"/>
    <col min="14446" max="14685" width="8.6640625" style="367" hidden="1"/>
    <col min="14686" max="14691" width="14.88671875" style="367" hidden="1"/>
    <col min="14692" max="14693" width="15.88671875" style="367" hidden="1"/>
    <col min="14694" max="14699" width="16.109375" style="367" hidden="1"/>
    <col min="14700" max="14700" width="6.109375" style="367" hidden="1"/>
    <col min="14701" max="14701" width="3" style="367" hidden="1"/>
    <col min="14702" max="14941" width="8.6640625" style="367" hidden="1"/>
    <col min="14942" max="14947" width="14.88671875" style="367" hidden="1"/>
    <col min="14948" max="14949" width="15.88671875" style="367" hidden="1"/>
    <col min="14950" max="14955" width="16.109375" style="367" hidden="1"/>
    <col min="14956" max="14956" width="6.109375" style="367" hidden="1"/>
    <col min="14957" max="14957" width="3" style="367" hidden="1"/>
    <col min="14958" max="15197" width="8.6640625" style="367" hidden="1"/>
    <col min="15198" max="15203" width="14.88671875" style="367" hidden="1"/>
    <col min="15204" max="15205" width="15.88671875" style="367" hidden="1"/>
    <col min="15206" max="15211" width="16.109375" style="367" hidden="1"/>
    <col min="15212" max="15212" width="6.109375" style="367" hidden="1"/>
    <col min="15213" max="15213" width="3" style="367" hidden="1"/>
    <col min="15214" max="15453" width="8.6640625" style="367" hidden="1"/>
    <col min="15454" max="15459" width="14.88671875" style="367" hidden="1"/>
    <col min="15460" max="15461" width="15.88671875" style="367" hidden="1"/>
    <col min="15462" max="15467" width="16.109375" style="367" hidden="1"/>
    <col min="15468" max="15468" width="6.109375" style="367" hidden="1"/>
    <col min="15469" max="15469" width="3" style="367" hidden="1"/>
    <col min="15470" max="15709" width="8.6640625" style="367" hidden="1"/>
    <col min="15710" max="15715" width="14.88671875" style="367" hidden="1"/>
    <col min="15716" max="15717" width="15.88671875" style="367" hidden="1"/>
    <col min="15718" max="15723" width="16.109375" style="367" hidden="1"/>
    <col min="15724" max="15724" width="6.109375" style="367" hidden="1"/>
    <col min="15725" max="15725" width="3" style="367" hidden="1"/>
    <col min="15726" max="15965" width="8.6640625" style="367" hidden="1"/>
    <col min="15966" max="15971" width="14.88671875" style="367" hidden="1"/>
    <col min="15972" max="15973" width="15.88671875" style="367" hidden="1"/>
    <col min="15974" max="15979" width="16.109375" style="367" hidden="1"/>
    <col min="15980" max="15980" width="6.109375" style="367" hidden="1"/>
    <col min="15981" max="15981" width="3" style="367" hidden="1"/>
    <col min="15982" max="16221" width="8.6640625" style="367" hidden="1"/>
    <col min="16222" max="16227" width="14.88671875" style="367" hidden="1"/>
    <col min="16228" max="16229" width="15.88671875" style="367" hidden="1"/>
    <col min="16230" max="16235" width="16.109375" style="367" hidden="1"/>
    <col min="16236" max="16236" width="6.109375" style="367" hidden="1"/>
    <col min="16237" max="16237" width="3" style="367" hidden="1"/>
    <col min="16238" max="16384" width="8.6640625" style="367" hidden="1"/>
  </cols>
  <sheetData>
    <row r="1" spans="1:143" ht="42.75" customHeight="1" x14ac:dyDescent="0.2">
      <c r="A1" s="365"/>
      <c r="B1" s="366"/>
      <c r="DD1" s="367"/>
      <c r="DE1" s="367"/>
    </row>
    <row r="2" spans="1:143" ht="25.5" customHeight="1" x14ac:dyDescent="0.2">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2">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ht="13.2" x14ac:dyDescent="0.2">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ht="13.2" x14ac:dyDescent="0.2">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ht="13.2" x14ac:dyDescent="0.2">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ht="13.2" x14ac:dyDescent="0.2">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ht="13.2" x14ac:dyDescent="0.2">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ht="13.2" x14ac:dyDescent="0.2">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ht="13.2" x14ac:dyDescent="0.2">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586</v>
      </c>
    </row>
    <row r="11" spans="1:143" s="270" customFormat="1" ht="13.2" x14ac:dyDescent="0.2">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2" x14ac:dyDescent="0.2">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586</v>
      </c>
    </row>
    <row r="13" spans="1:143" s="270" customFormat="1" ht="13.2" x14ac:dyDescent="0.2">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2" x14ac:dyDescent="0.2">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2" x14ac:dyDescent="0.2">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2" x14ac:dyDescent="0.2">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2" x14ac:dyDescent="0.2">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2" x14ac:dyDescent="0.2">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ht="13.2" x14ac:dyDescent="0.2">
      <c r="DD19" s="367"/>
      <c r="DE19" s="367"/>
    </row>
    <row r="20" spans="1:351" ht="13.2" x14ac:dyDescent="0.2">
      <c r="DD20" s="367"/>
      <c r="DE20" s="367"/>
    </row>
    <row r="21" spans="1:351" ht="16.2" x14ac:dyDescent="0.2">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6.2" x14ac:dyDescent="0.2">
      <c r="B22" s="374"/>
      <c r="MM22" s="373"/>
    </row>
    <row r="23" spans="1:351" ht="13.2" x14ac:dyDescent="0.2">
      <c r="B23" s="374"/>
    </row>
    <row r="24" spans="1:351" ht="13.2" x14ac:dyDescent="0.2">
      <c r="B24" s="374"/>
    </row>
    <row r="25" spans="1:351" ht="13.2" x14ac:dyDescent="0.2">
      <c r="B25" s="374"/>
    </row>
    <row r="26" spans="1:351" ht="13.2" x14ac:dyDescent="0.2">
      <c r="B26" s="374"/>
    </row>
    <row r="27" spans="1:351" ht="13.2" x14ac:dyDescent="0.2">
      <c r="B27" s="374"/>
    </row>
    <row r="28" spans="1:351" ht="13.2" x14ac:dyDescent="0.2">
      <c r="B28" s="374"/>
    </row>
    <row r="29" spans="1:351" ht="13.2" x14ac:dyDescent="0.2">
      <c r="B29" s="374"/>
    </row>
    <row r="30" spans="1:351" ht="13.2" x14ac:dyDescent="0.2">
      <c r="B30" s="374"/>
    </row>
    <row r="31" spans="1:351" ht="13.2" x14ac:dyDescent="0.2">
      <c r="B31" s="374"/>
    </row>
    <row r="32" spans="1:351" ht="13.2" x14ac:dyDescent="0.2">
      <c r="B32" s="374"/>
    </row>
    <row r="33" spans="2:109" ht="13.2" x14ac:dyDescent="0.2">
      <c r="B33" s="374"/>
    </row>
    <row r="34" spans="2:109" ht="13.2" x14ac:dyDescent="0.2">
      <c r="B34" s="374"/>
    </row>
    <row r="35" spans="2:109" ht="13.2" x14ac:dyDescent="0.2">
      <c r="B35" s="374"/>
    </row>
    <row r="36" spans="2:109" ht="13.2" x14ac:dyDescent="0.2">
      <c r="B36" s="374"/>
    </row>
    <row r="37" spans="2:109" ht="13.2" x14ac:dyDescent="0.2">
      <c r="B37" s="374"/>
    </row>
    <row r="38" spans="2:109" ht="13.2" x14ac:dyDescent="0.2">
      <c r="B38" s="374"/>
    </row>
    <row r="39" spans="2:109" ht="13.2" x14ac:dyDescent="0.2">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ht="13.2" x14ac:dyDescent="0.2">
      <c r="B40" s="379"/>
      <c r="DD40" s="379"/>
      <c r="DE40" s="367"/>
    </row>
    <row r="41" spans="2:109" ht="16.2" x14ac:dyDescent="0.2">
      <c r="B41" s="380" t="s">
        <v>587</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ht="13.2" x14ac:dyDescent="0.2">
      <c r="B42" s="374"/>
      <c r="G42" s="381"/>
      <c r="I42" s="382"/>
      <c r="J42" s="382"/>
      <c r="K42" s="382"/>
      <c r="AM42" s="381"/>
      <c r="AN42" s="381" t="s">
        <v>588</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2">
      <c r="B43" s="374"/>
      <c r="AN43" s="1283" t="s">
        <v>596</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ht="13.2" x14ac:dyDescent="0.2">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ht="13.2" x14ac:dyDescent="0.2">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ht="13.2" x14ac:dyDescent="0.2">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ht="13.2" x14ac:dyDescent="0.2">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ht="13.2" x14ac:dyDescent="0.2">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ht="13.2" x14ac:dyDescent="0.2">
      <c r="B49" s="374"/>
      <c r="AN49" s="367" t="s">
        <v>589</v>
      </c>
    </row>
    <row r="50" spans="1:109" ht="13.2" x14ac:dyDescent="0.2">
      <c r="B50" s="374"/>
      <c r="G50" s="1275"/>
      <c r="H50" s="1275"/>
      <c r="I50" s="1275"/>
      <c r="J50" s="1275"/>
      <c r="K50" s="384"/>
      <c r="L50" s="384"/>
      <c r="M50" s="385"/>
      <c r="N50" s="385"/>
      <c r="AN50" s="1276"/>
      <c r="AO50" s="1277"/>
      <c r="AP50" s="1277"/>
      <c r="AQ50" s="1277"/>
      <c r="AR50" s="1277"/>
      <c r="AS50" s="1277"/>
      <c r="AT50" s="1277"/>
      <c r="AU50" s="1277"/>
      <c r="AV50" s="1277"/>
      <c r="AW50" s="1277"/>
      <c r="AX50" s="1277"/>
      <c r="AY50" s="1277"/>
      <c r="AZ50" s="1277"/>
      <c r="BA50" s="1277"/>
      <c r="BB50" s="1277"/>
      <c r="BC50" s="1277"/>
      <c r="BD50" s="1277"/>
      <c r="BE50" s="1277"/>
      <c r="BF50" s="1277"/>
      <c r="BG50" s="1277"/>
      <c r="BH50" s="1277"/>
      <c r="BI50" s="1277"/>
      <c r="BJ50" s="1277"/>
      <c r="BK50" s="1277"/>
      <c r="BL50" s="1277"/>
      <c r="BM50" s="1277"/>
      <c r="BN50" s="1277"/>
      <c r="BO50" s="1278"/>
      <c r="BP50" s="1279" t="s">
        <v>556</v>
      </c>
      <c r="BQ50" s="1279"/>
      <c r="BR50" s="1279"/>
      <c r="BS50" s="1279"/>
      <c r="BT50" s="1279"/>
      <c r="BU50" s="1279"/>
      <c r="BV50" s="1279"/>
      <c r="BW50" s="1279"/>
      <c r="BX50" s="1279" t="s">
        <v>557</v>
      </c>
      <c r="BY50" s="1279"/>
      <c r="BZ50" s="1279"/>
      <c r="CA50" s="1279"/>
      <c r="CB50" s="1279"/>
      <c r="CC50" s="1279"/>
      <c r="CD50" s="1279"/>
      <c r="CE50" s="1279"/>
      <c r="CF50" s="1279" t="s">
        <v>558</v>
      </c>
      <c r="CG50" s="1279"/>
      <c r="CH50" s="1279"/>
      <c r="CI50" s="1279"/>
      <c r="CJ50" s="1279"/>
      <c r="CK50" s="1279"/>
      <c r="CL50" s="1279"/>
      <c r="CM50" s="1279"/>
      <c r="CN50" s="1279" t="s">
        <v>559</v>
      </c>
      <c r="CO50" s="1279"/>
      <c r="CP50" s="1279"/>
      <c r="CQ50" s="1279"/>
      <c r="CR50" s="1279"/>
      <c r="CS50" s="1279"/>
      <c r="CT50" s="1279"/>
      <c r="CU50" s="1279"/>
      <c r="CV50" s="1279" t="s">
        <v>560</v>
      </c>
      <c r="CW50" s="1279"/>
      <c r="CX50" s="1279"/>
      <c r="CY50" s="1279"/>
      <c r="CZ50" s="1279"/>
      <c r="DA50" s="1279"/>
      <c r="DB50" s="1279"/>
      <c r="DC50" s="1279"/>
    </row>
    <row r="51" spans="1:109" ht="13.5" customHeight="1" x14ac:dyDescent="0.2">
      <c r="B51" s="374"/>
      <c r="G51" s="1293"/>
      <c r="H51" s="1293"/>
      <c r="I51" s="1294"/>
      <c r="J51" s="1294"/>
      <c r="K51" s="1292"/>
      <c r="L51" s="1292"/>
      <c r="M51" s="1292"/>
      <c r="N51" s="1292"/>
      <c r="AM51" s="383"/>
      <c r="AN51" s="1282" t="s">
        <v>590</v>
      </c>
      <c r="AO51" s="1282"/>
      <c r="AP51" s="1282"/>
      <c r="AQ51" s="1282"/>
      <c r="AR51" s="1282"/>
      <c r="AS51" s="1282"/>
      <c r="AT51" s="1282"/>
      <c r="AU51" s="1282"/>
      <c r="AV51" s="1282"/>
      <c r="AW51" s="1282"/>
      <c r="AX51" s="1282"/>
      <c r="AY51" s="1282"/>
      <c r="AZ51" s="1282"/>
      <c r="BA51" s="1282"/>
      <c r="BB51" s="1282" t="s">
        <v>591</v>
      </c>
      <c r="BC51" s="1282"/>
      <c r="BD51" s="1282"/>
      <c r="BE51" s="1282"/>
      <c r="BF51" s="1282"/>
      <c r="BG51" s="1282"/>
      <c r="BH51" s="1282"/>
      <c r="BI51" s="1282"/>
      <c r="BJ51" s="1282"/>
      <c r="BK51" s="1282"/>
      <c r="BL51" s="1282"/>
      <c r="BM51" s="1282"/>
      <c r="BN51" s="1282"/>
      <c r="BO51" s="1282"/>
      <c r="BP51" s="1281"/>
      <c r="BQ51" s="1280"/>
      <c r="BR51" s="1280"/>
      <c r="BS51" s="1280"/>
      <c r="BT51" s="1280"/>
      <c r="BU51" s="1280"/>
      <c r="BV51" s="1280"/>
      <c r="BW51" s="1280"/>
      <c r="BX51" s="1281"/>
      <c r="BY51" s="1280"/>
      <c r="BZ51" s="1280"/>
      <c r="CA51" s="1280"/>
      <c r="CB51" s="1280"/>
      <c r="CC51" s="1280"/>
      <c r="CD51" s="1280"/>
      <c r="CE51" s="1280"/>
      <c r="CF51" s="1280">
        <v>20.100000000000001</v>
      </c>
      <c r="CG51" s="1280"/>
      <c r="CH51" s="1280"/>
      <c r="CI51" s="1280"/>
      <c r="CJ51" s="1280"/>
      <c r="CK51" s="1280"/>
      <c r="CL51" s="1280"/>
      <c r="CM51" s="1280"/>
      <c r="CN51" s="1280">
        <v>9.9</v>
      </c>
      <c r="CO51" s="1280"/>
      <c r="CP51" s="1280"/>
      <c r="CQ51" s="1280"/>
      <c r="CR51" s="1280"/>
      <c r="CS51" s="1280"/>
      <c r="CT51" s="1280"/>
      <c r="CU51" s="1280"/>
      <c r="CV51" s="1280">
        <v>5.5</v>
      </c>
      <c r="CW51" s="1280"/>
      <c r="CX51" s="1280"/>
      <c r="CY51" s="1280"/>
      <c r="CZ51" s="1280"/>
      <c r="DA51" s="1280"/>
      <c r="DB51" s="1280"/>
      <c r="DC51" s="1280"/>
    </row>
    <row r="52" spans="1:109" ht="13.2" x14ac:dyDescent="0.2">
      <c r="B52" s="374"/>
      <c r="G52" s="1293"/>
      <c r="H52" s="1293"/>
      <c r="I52" s="1294"/>
      <c r="J52" s="1294"/>
      <c r="K52" s="1292"/>
      <c r="L52" s="1292"/>
      <c r="M52" s="1292"/>
      <c r="N52" s="1292"/>
      <c r="AM52" s="383"/>
      <c r="AN52" s="1282"/>
      <c r="AO52" s="1282"/>
      <c r="AP52" s="1282"/>
      <c r="AQ52" s="1282"/>
      <c r="AR52" s="1282"/>
      <c r="AS52" s="1282"/>
      <c r="AT52" s="1282"/>
      <c r="AU52" s="1282"/>
      <c r="AV52" s="1282"/>
      <c r="AW52" s="1282"/>
      <c r="AX52" s="1282"/>
      <c r="AY52" s="1282"/>
      <c r="AZ52" s="1282"/>
      <c r="BA52" s="1282"/>
      <c r="BB52" s="1282"/>
      <c r="BC52" s="1282"/>
      <c r="BD52" s="1282"/>
      <c r="BE52" s="1282"/>
      <c r="BF52" s="1282"/>
      <c r="BG52" s="1282"/>
      <c r="BH52" s="1282"/>
      <c r="BI52" s="1282"/>
      <c r="BJ52" s="1282"/>
      <c r="BK52" s="1282"/>
      <c r="BL52" s="1282"/>
      <c r="BM52" s="1282"/>
      <c r="BN52" s="1282"/>
      <c r="BO52" s="1282"/>
      <c r="BP52" s="1280"/>
      <c r="BQ52" s="1280"/>
      <c r="BR52" s="1280"/>
      <c r="BS52" s="1280"/>
      <c r="BT52" s="1280"/>
      <c r="BU52" s="1280"/>
      <c r="BV52" s="1280"/>
      <c r="BW52" s="1280"/>
      <c r="BX52" s="1280"/>
      <c r="BY52" s="1280"/>
      <c r="BZ52" s="1280"/>
      <c r="CA52" s="1280"/>
      <c r="CB52" s="1280"/>
      <c r="CC52" s="1280"/>
      <c r="CD52" s="1280"/>
      <c r="CE52" s="1280"/>
      <c r="CF52" s="1280"/>
      <c r="CG52" s="1280"/>
      <c r="CH52" s="1280"/>
      <c r="CI52" s="1280"/>
      <c r="CJ52" s="1280"/>
      <c r="CK52" s="1280"/>
      <c r="CL52" s="1280"/>
      <c r="CM52" s="1280"/>
      <c r="CN52" s="1280"/>
      <c r="CO52" s="1280"/>
      <c r="CP52" s="1280"/>
      <c r="CQ52" s="1280"/>
      <c r="CR52" s="1280"/>
      <c r="CS52" s="1280"/>
      <c r="CT52" s="1280"/>
      <c r="CU52" s="1280"/>
      <c r="CV52" s="1280"/>
      <c r="CW52" s="1280"/>
      <c r="CX52" s="1280"/>
      <c r="CY52" s="1280"/>
      <c r="CZ52" s="1280"/>
      <c r="DA52" s="1280"/>
      <c r="DB52" s="1280"/>
      <c r="DC52" s="1280"/>
    </row>
    <row r="53" spans="1:109" ht="13.2" x14ac:dyDescent="0.2">
      <c r="A53" s="382"/>
      <c r="B53" s="374"/>
      <c r="G53" s="1293"/>
      <c r="H53" s="1293"/>
      <c r="I53" s="1275"/>
      <c r="J53" s="1275"/>
      <c r="K53" s="1292"/>
      <c r="L53" s="1292"/>
      <c r="M53" s="1292"/>
      <c r="N53" s="1292"/>
      <c r="AM53" s="383"/>
      <c r="AN53" s="1282"/>
      <c r="AO53" s="1282"/>
      <c r="AP53" s="1282"/>
      <c r="AQ53" s="1282"/>
      <c r="AR53" s="1282"/>
      <c r="AS53" s="1282"/>
      <c r="AT53" s="1282"/>
      <c r="AU53" s="1282"/>
      <c r="AV53" s="1282"/>
      <c r="AW53" s="1282"/>
      <c r="AX53" s="1282"/>
      <c r="AY53" s="1282"/>
      <c r="AZ53" s="1282"/>
      <c r="BA53" s="1282"/>
      <c r="BB53" s="1282" t="s">
        <v>592</v>
      </c>
      <c r="BC53" s="1282"/>
      <c r="BD53" s="1282"/>
      <c r="BE53" s="1282"/>
      <c r="BF53" s="1282"/>
      <c r="BG53" s="1282"/>
      <c r="BH53" s="1282"/>
      <c r="BI53" s="1282"/>
      <c r="BJ53" s="1282"/>
      <c r="BK53" s="1282"/>
      <c r="BL53" s="1282"/>
      <c r="BM53" s="1282"/>
      <c r="BN53" s="1282"/>
      <c r="BO53" s="1282"/>
      <c r="BP53" s="1281"/>
      <c r="BQ53" s="1280"/>
      <c r="BR53" s="1280"/>
      <c r="BS53" s="1280"/>
      <c r="BT53" s="1280"/>
      <c r="BU53" s="1280"/>
      <c r="BV53" s="1280"/>
      <c r="BW53" s="1280"/>
      <c r="BX53" s="1281"/>
      <c r="BY53" s="1280"/>
      <c r="BZ53" s="1280"/>
      <c r="CA53" s="1280"/>
      <c r="CB53" s="1280"/>
      <c r="CC53" s="1280"/>
      <c r="CD53" s="1280"/>
      <c r="CE53" s="1280"/>
      <c r="CF53" s="1280">
        <v>55.6</v>
      </c>
      <c r="CG53" s="1280"/>
      <c r="CH53" s="1280"/>
      <c r="CI53" s="1280"/>
      <c r="CJ53" s="1280"/>
      <c r="CK53" s="1280"/>
      <c r="CL53" s="1280"/>
      <c r="CM53" s="1280"/>
      <c r="CN53" s="1280">
        <v>56.7</v>
      </c>
      <c r="CO53" s="1280"/>
      <c r="CP53" s="1280"/>
      <c r="CQ53" s="1280"/>
      <c r="CR53" s="1280"/>
      <c r="CS53" s="1280"/>
      <c r="CT53" s="1280"/>
      <c r="CU53" s="1280"/>
      <c r="CV53" s="1280">
        <v>58.2</v>
      </c>
      <c r="CW53" s="1280"/>
      <c r="CX53" s="1280"/>
      <c r="CY53" s="1280"/>
      <c r="CZ53" s="1280"/>
      <c r="DA53" s="1280"/>
      <c r="DB53" s="1280"/>
      <c r="DC53" s="1280"/>
    </row>
    <row r="54" spans="1:109" ht="13.2" x14ac:dyDescent="0.2">
      <c r="A54" s="382"/>
      <c r="B54" s="374"/>
      <c r="G54" s="1293"/>
      <c r="H54" s="1293"/>
      <c r="I54" s="1275"/>
      <c r="J54" s="1275"/>
      <c r="K54" s="1292"/>
      <c r="L54" s="1292"/>
      <c r="M54" s="1292"/>
      <c r="N54" s="1292"/>
      <c r="AM54" s="383"/>
      <c r="AN54" s="1282"/>
      <c r="AO54" s="1282"/>
      <c r="AP54" s="1282"/>
      <c r="AQ54" s="1282"/>
      <c r="AR54" s="1282"/>
      <c r="AS54" s="1282"/>
      <c r="AT54" s="1282"/>
      <c r="AU54" s="1282"/>
      <c r="AV54" s="1282"/>
      <c r="AW54" s="1282"/>
      <c r="AX54" s="1282"/>
      <c r="AY54" s="1282"/>
      <c r="AZ54" s="1282"/>
      <c r="BA54" s="1282"/>
      <c r="BB54" s="1282"/>
      <c r="BC54" s="1282"/>
      <c r="BD54" s="1282"/>
      <c r="BE54" s="1282"/>
      <c r="BF54" s="1282"/>
      <c r="BG54" s="1282"/>
      <c r="BH54" s="1282"/>
      <c r="BI54" s="1282"/>
      <c r="BJ54" s="1282"/>
      <c r="BK54" s="1282"/>
      <c r="BL54" s="1282"/>
      <c r="BM54" s="1282"/>
      <c r="BN54" s="1282"/>
      <c r="BO54" s="1282"/>
      <c r="BP54" s="1280"/>
      <c r="BQ54" s="1280"/>
      <c r="BR54" s="1280"/>
      <c r="BS54" s="1280"/>
      <c r="BT54" s="1280"/>
      <c r="BU54" s="1280"/>
      <c r="BV54" s="1280"/>
      <c r="BW54" s="1280"/>
      <c r="BX54" s="1280"/>
      <c r="BY54" s="1280"/>
      <c r="BZ54" s="1280"/>
      <c r="CA54" s="1280"/>
      <c r="CB54" s="1280"/>
      <c r="CC54" s="1280"/>
      <c r="CD54" s="1280"/>
      <c r="CE54" s="1280"/>
      <c r="CF54" s="1280"/>
      <c r="CG54" s="1280"/>
      <c r="CH54" s="1280"/>
      <c r="CI54" s="1280"/>
      <c r="CJ54" s="1280"/>
      <c r="CK54" s="1280"/>
      <c r="CL54" s="1280"/>
      <c r="CM54" s="1280"/>
      <c r="CN54" s="1280"/>
      <c r="CO54" s="1280"/>
      <c r="CP54" s="1280"/>
      <c r="CQ54" s="1280"/>
      <c r="CR54" s="1280"/>
      <c r="CS54" s="1280"/>
      <c r="CT54" s="1280"/>
      <c r="CU54" s="1280"/>
      <c r="CV54" s="1280"/>
      <c r="CW54" s="1280"/>
      <c r="CX54" s="1280"/>
      <c r="CY54" s="1280"/>
      <c r="CZ54" s="1280"/>
      <c r="DA54" s="1280"/>
      <c r="DB54" s="1280"/>
      <c r="DC54" s="1280"/>
    </row>
    <row r="55" spans="1:109" ht="13.2" x14ac:dyDescent="0.2">
      <c r="A55" s="382"/>
      <c r="B55" s="374"/>
      <c r="G55" s="1275"/>
      <c r="H55" s="1275"/>
      <c r="I55" s="1275"/>
      <c r="J55" s="1275"/>
      <c r="K55" s="1292"/>
      <c r="L55" s="1292"/>
      <c r="M55" s="1292"/>
      <c r="N55" s="1292"/>
      <c r="AN55" s="1279" t="s">
        <v>593</v>
      </c>
      <c r="AO55" s="1279"/>
      <c r="AP55" s="1279"/>
      <c r="AQ55" s="1279"/>
      <c r="AR55" s="1279"/>
      <c r="AS55" s="1279"/>
      <c r="AT55" s="1279"/>
      <c r="AU55" s="1279"/>
      <c r="AV55" s="1279"/>
      <c r="AW55" s="1279"/>
      <c r="AX55" s="1279"/>
      <c r="AY55" s="1279"/>
      <c r="AZ55" s="1279"/>
      <c r="BA55" s="1279"/>
      <c r="BB55" s="1282" t="s">
        <v>591</v>
      </c>
      <c r="BC55" s="1282"/>
      <c r="BD55" s="1282"/>
      <c r="BE55" s="1282"/>
      <c r="BF55" s="1282"/>
      <c r="BG55" s="1282"/>
      <c r="BH55" s="1282"/>
      <c r="BI55" s="1282"/>
      <c r="BJ55" s="1282"/>
      <c r="BK55" s="1282"/>
      <c r="BL55" s="1282"/>
      <c r="BM55" s="1282"/>
      <c r="BN55" s="1282"/>
      <c r="BO55" s="1282"/>
      <c r="BP55" s="1281"/>
      <c r="BQ55" s="1280"/>
      <c r="BR55" s="1280"/>
      <c r="BS55" s="1280"/>
      <c r="BT55" s="1280"/>
      <c r="BU55" s="1280"/>
      <c r="BV55" s="1280"/>
      <c r="BW55" s="1280"/>
      <c r="BX55" s="1281"/>
      <c r="BY55" s="1280"/>
      <c r="BZ55" s="1280"/>
      <c r="CA55" s="1280"/>
      <c r="CB55" s="1280"/>
      <c r="CC55" s="1280"/>
      <c r="CD55" s="1280"/>
      <c r="CE55" s="1280"/>
      <c r="CF55" s="1280">
        <v>39</v>
      </c>
      <c r="CG55" s="1280"/>
      <c r="CH55" s="1280"/>
      <c r="CI55" s="1280"/>
      <c r="CJ55" s="1280"/>
      <c r="CK55" s="1280"/>
      <c r="CL55" s="1280"/>
      <c r="CM55" s="1280"/>
      <c r="CN55" s="1280">
        <v>32.5</v>
      </c>
      <c r="CO55" s="1280"/>
      <c r="CP55" s="1280"/>
      <c r="CQ55" s="1280"/>
      <c r="CR55" s="1280"/>
      <c r="CS55" s="1280"/>
      <c r="CT55" s="1280"/>
      <c r="CU55" s="1280"/>
      <c r="CV55" s="1280">
        <v>30.2</v>
      </c>
      <c r="CW55" s="1280"/>
      <c r="CX55" s="1280"/>
      <c r="CY55" s="1280"/>
      <c r="CZ55" s="1280"/>
      <c r="DA55" s="1280"/>
      <c r="DB55" s="1280"/>
      <c r="DC55" s="1280"/>
    </row>
    <row r="56" spans="1:109" ht="13.2" x14ac:dyDescent="0.2">
      <c r="A56" s="382"/>
      <c r="B56" s="374"/>
      <c r="G56" s="1275"/>
      <c r="H56" s="1275"/>
      <c r="I56" s="1275"/>
      <c r="J56" s="1275"/>
      <c r="K56" s="1292"/>
      <c r="L56" s="1292"/>
      <c r="M56" s="1292"/>
      <c r="N56" s="1292"/>
      <c r="AN56" s="1279"/>
      <c r="AO56" s="1279"/>
      <c r="AP56" s="1279"/>
      <c r="AQ56" s="1279"/>
      <c r="AR56" s="1279"/>
      <c r="AS56" s="1279"/>
      <c r="AT56" s="1279"/>
      <c r="AU56" s="1279"/>
      <c r="AV56" s="1279"/>
      <c r="AW56" s="1279"/>
      <c r="AX56" s="1279"/>
      <c r="AY56" s="1279"/>
      <c r="AZ56" s="1279"/>
      <c r="BA56" s="1279"/>
      <c r="BB56" s="1282"/>
      <c r="BC56" s="1282"/>
      <c r="BD56" s="1282"/>
      <c r="BE56" s="1282"/>
      <c r="BF56" s="1282"/>
      <c r="BG56" s="1282"/>
      <c r="BH56" s="1282"/>
      <c r="BI56" s="1282"/>
      <c r="BJ56" s="1282"/>
      <c r="BK56" s="1282"/>
      <c r="BL56" s="1282"/>
      <c r="BM56" s="1282"/>
      <c r="BN56" s="1282"/>
      <c r="BO56" s="1282"/>
      <c r="BP56" s="1280"/>
      <c r="BQ56" s="1280"/>
      <c r="BR56" s="1280"/>
      <c r="BS56" s="1280"/>
      <c r="BT56" s="1280"/>
      <c r="BU56" s="1280"/>
      <c r="BV56" s="1280"/>
      <c r="BW56" s="1280"/>
      <c r="BX56" s="1280"/>
      <c r="BY56" s="1280"/>
      <c r="BZ56" s="1280"/>
      <c r="CA56" s="1280"/>
      <c r="CB56" s="1280"/>
      <c r="CC56" s="1280"/>
      <c r="CD56" s="1280"/>
      <c r="CE56" s="1280"/>
      <c r="CF56" s="1280"/>
      <c r="CG56" s="1280"/>
      <c r="CH56" s="1280"/>
      <c r="CI56" s="1280"/>
      <c r="CJ56" s="1280"/>
      <c r="CK56" s="1280"/>
      <c r="CL56" s="1280"/>
      <c r="CM56" s="1280"/>
      <c r="CN56" s="1280"/>
      <c r="CO56" s="1280"/>
      <c r="CP56" s="1280"/>
      <c r="CQ56" s="1280"/>
      <c r="CR56" s="1280"/>
      <c r="CS56" s="1280"/>
      <c r="CT56" s="1280"/>
      <c r="CU56" s="1280"/>
      <c r="CV56" s="1280"/>
      <c r="CW56" s="1280"/>
      <c r="CX56" s="1280"/>
      <c r="CY56" s="1280"/>
      <c r="CZ56" s="1280"/>
      <c r="DA56" s="1280"/>
      <c r="DB56" s="1280"/>
      <c r="DC56" s="1280"/>
    </row>
    <row r="57" spans="1:109" s="382" customFormat="1" ht="13.2" x14ac:dyDescent="0.2">
      <c r="B57" s="386"/>
      <c r="G57" s="1275"/>
      <c r="H57" s="1275"/>
      <c r="I57" s="1295"/>
      <c r="J57" s="1295"/>
      <c r="K57" s="1292"/>
      <c r="L57" s="1292"/>
      <c r="M57" s="1292"/>
      <c r="N57" s="1292"/>
      <c r="AM57" s="367"/>
      <c r="AN57" s="1279"/>
      <c r="AO57" s="1279"/>
      <c r="AP57" s="1279"/>
      <c r="AQ57" s="1279"/>
      <c r="AR57" s="1279"/>
      <c r="AS57" s="1279"/>
      <c r="AT57" s="1279"/>
      <c r="AU57" s="1279"/>
      <c r="AV57" s="1279"/>
      <c r="AW57" s="1279"/>
      <c r="AX57" s="1279"/>
      <c r="AY57" s="1279"/>
      <c r="AZ57" s="1279"/>
      <c r="BA57" s="1279"/>
      <c r="BB57" s="1282" t="s">
        <v>592</v>
      </c>
      <c r="BC57" s="1282"/>
      <c r="BD57" s="1282"/>
      <c r="BE57" s="1282"/>
      <c r="BF57" s="1282"/>
      <c r="BG57" s="1282"/>
      <c r="BH57" s="1282"/>
      <c r="BI57" s="1282"/>
      <c r="BJ57" s="1282"/>
      <c r="BK57" s="1282"/>
      <c r="BL57" s="1282"/>
      <c r="BM57" s="1282"/>
      <c r="BN57" s="1282"/>
      <c r="BO57" s="1282"/>
      <c r="BP57" s="1281"/>
      <c r="BQ57" s="1280"/>
      <c r="BR57" s="1280"/>
      <c r="BS57" s="1280"/>
      <c r="BT57" s="1280"/>
      <c r="BU57" s="1280"/>
      <c r="BV57" s="1280"/>
      <c r="BW57" s="1280"/>
      <c r="BX57" s="1281"/>
      <c r="BY57" s="1280"/>
      <c r="BZ57" s="1280"/>
      <c r="CA57" s="1280"/>
      <c r="CB57" s="1280"/>
      <c r="CC57" s="1280"/>
      <c r="CD57" s="1280"/>
      <c r="CE57" s="1280"/>
      <c r="CF57" s="1280">
        <v>55.4</v>
      </c>
      <c r="CG57" s="1280"/>
      <c r="CH57" s="1280"/>
      <c r="CI57" s="1280"/>
      <c r="CJ57" s="1280"/>
      <c r="CK57" s="1280"/>
      <c r="CL57" s="1280"/>
      <c r="CM57" s="1280"/>
      <c r="CN57" s="1280">
        <v>57</v>
      </c>
      <c r="CO57" s="1280"/>
      <c r="CP57" s="1280"/>
      <c r="CQ57" s="1280"/>
      <c r="CR57" s="1280"/>
      <c r="CS57" s="1280"/>
      <c r="CT57" s="1280"/>
      <c r="CU57" s="1280"/>
      <c r="CV57" s="1280">
        <v>57.6</v>
      </c>
      <c r="CW57" s="1280"/>
      <c r="CX57" s="1280"/>
      <c r="CY57" s="1280"/>
      <c r="CZ57" s="1280"/>
      <c r="DA57" s="1280"/>
      <c r="DB57" s="1280"/>
      <c r="DC57" s="1280"/>
      <c r="DD57" s="387"/>
      <c r="DE57" s="386"/>
    </row>
    <row r="58" spans="1:109" s="382" customFormat="1" ht="13.2" x14ac:dyDescent="0.2">
      <c r="A58" s="367"/>
      <c r="B58" s="386"/>
      <c r="G58" s="1275"/>
      <c r="H58" s="1275"/>
      <c r="I58" s="1295"/>
      <c r="J58" s="1295"/>
      <c r="K58" s="1292"/>
      <c r="L58" s="1292"/>
      <c r="M58" s="1292"/>
      <c r="N58" s="1292"/>
      <c r="AM58" s="367"/>
      <c r="AN58" s="1279"/>
      <c r="AO58" s="1279"/>
      <c r="AP58" s="1279"/>
      <c r="AQ58" s="1279"/>
      <c r="AR58" s="1279"/>
      <c r="AS58" s="1279"/>
      <c r="AT58" s="1279"/>
      <c r="AU58" s="1279"/>
      <c r="AV58" s="1279"/>
      <c r="AW58" s="1279"/>
      <c r="AX58" s="1279"/>
      <c r="AY58" s="1279"/>
      <c r="AZ58" s="1279"/>
      <c r="BA58" s="1279"/>
      <c r="BB58" s="1282"/>
      <c r="BC58" s="1282"/>
      <c r="BD58" s="1282"/>
      <c r="BE58" s="1282"/>
      <c r="BF58" s="1282"/>
      <c r="BG58" s="1282"/>
      <c r="BH58" s="1282"/>
      <c r="BI58" s="1282"/>
      <c r="BJ58" s="1282"/>
      <c r="BK58" s="1282"/>
      <c r="BL58" s="1282"/>
      <c r="BM58" s="1282"/>
      <c r="BN58" s="1282"/>
      <c r="BO58" s="1282"/>
      <c r="BP58" s="1280"/>
      <c r="BQ58" s="1280"/>
      <c r="BR58" s="1280"/>
      <c r="BS58" s="1280"/>
      <c r="BT58" s="1280"/>
      <c r="BU58" s="1280"/>
      <c r="BV58" s="1280"/>
      <c r="BW58" s="1280"/>
      <c r="BX58" s="1280"/>
      <c r="BY58" s="1280"/>
      <c r="BZ58" s="1280"/>
      <c r="CA58" s="1280"/>
      <c r="CB58" s="1280"/>
      <c r="CC58" s="1280"/>
      <c r="CD58" s="1280"/>
      <c r="CE58" s="1280"/>
      <c r="CF58" s="1280"/>
      <c r="CG58" s="1280"/>
      <c r="CH58" s="1280"/>
      <c r="CI58" s="1280"/>
      <c r="CJ58" s="1280"/>
      <c r="CK58" s="1280"/>
      <c r="CL58" s="1280"/>
      <c r="CM58" s="1280"/>
      <c r="CN58" s="1280"/>
      <c r="CO58" s="1280"/>
      <c r="CP58" s="1280"/>
      <c r="CQ58" s="1280"/>
      <c r="CR58" s="1280"/>
      <c r="CS58" s="1280"/>
      <c r="CT58" s="1280"/>
      <c r="CU58" s="1280"/>
      <c r="CV58" s="1280"/>
      <c r="CW58" s="1280"/>
      <c r="CX58" s="1280"/>
      <c r="CY58" s="1280"/>
      <c r="CZ58" s="1280"/>
      <c r="DA58" s="1280"/>
      <c r="DB58" s="1280"/>
      <c r="DC58" s="1280"/>
      <c r="DD58" s="387"/>
      <c r="DE58" s="386"/>
    </row>
    <row r="59" spans="1:109" s="382" customFormat="1" ht="13.2" x14ac:dyDescent="0.2">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ht="13.2" x14ac:dyDescent="0.2">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ht="13.2" x14ac:dyDescent="0.2">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ht="13.2" x14ac:dyDescent="0.2">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6.2" x14ac:dyDescent="0.2">
      <c r="B63" s="393" t="s">
        <v>594</v>
      </c>
    </row>
    <row r="64" spans="1:109" ht="13.2" x14ac:dyDescent="0.2">
      <c r="B64" s="374"/>
      <c r="G64" s="381"/>
      <c r="I64" s="394"/>
      <c r="J64" s="394"/>
      <c r="K64" s="394"/>
      <c r="L64" s="394"/>
      <c r="M64" s="394"/>
      <c r="N64" s="395"/>
      <c r="AM64" s="381"/>
      <c r="AN64" s="381" t="s">
        <v>588</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ht="13.2" x14ac:dyDescent="0.2">
      <c r="B65" s="374"/>
      <c r="AN65" s="1283" t="s">
        <v>597</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ht="13.2" x14ac:dyDescent="0.2">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ht="13.2" x14ac:dyDescent="0.2">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ht="13.2" x14ac:dyDescent="0.2">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ht="13.2" x14ac:dyDescent="0.2">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ht="13.2" x14ac:dyDescent="0.2">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ht="13.2" x14ac:dyDescent="0.2">
      <c r="B71" s="374"/>
      <c r="G71" s="399"/>
      <c r="I71" s="400"/>
      <c r="J71" s="397"/>
      <c r="K71" s="397"/>
      <c r="L71" s="398"/>
      <c r="M71" s="397"/>
      <c r="N71" s="398"/>
      <c r="AM71" s="399"/>
      <c r="AN71" s="367" t="s">
        <v>589</v>
      </c>
    </row>
    <row r="72" spans="2:107" ht="13.2" x14ac:dyDescent="0.2">
      <c r="B72" s="374"/>
      <c r="G72" s="1275"/>
      <c r="H72" s="1275"/>
      <c r="I72" s="1275"/>
      <c r="J72" s="1275"/>
      <c r="K72" s="384"/>
      <c r="L72" s="384"/>
      <c r="M72" s="385"/>
      <c r="N72" s="385"/>
      <c r="AN72" s="1276"/>
      <c r="AO72" s="1277"/>
      <c r="AP72" s="1277"/>
      <c r="AQ72" s="1277"/>
      <c r="AR72" s="1277"/>
      <c r="AS72" s="1277"/>
      <c r="AT72" s="1277"/>
      <c r="AU72" s="1277"/>
      <c r="AV72" s="1277"/>
      <c r="AW72" s="1277"/>
      <c r="AX72" s="1277"/>
      <c r="AY72" s="1277"/>
      <c r="AZ72" s="1277"/>
      <c r="BA72" s="1277"/>
      <c r="BB72" s="1277"/>
      <c r="BC72" s="1277"/>
      <c r="BD72" s="1277"/>
      <c r="BE72" s="1277"/>
      <c r="BF72" s="1277"/>
      <c r="BG72" s="1277"/>
      <c r="BH72" s="1277"/>
      <c r="BI72" s="1277"/>
      <c r="BJ72" s="1277"/>
      <c r="BK72" s="1277"/>
      <c r="BL72" s="1277"/>
      <c r="BM72" s="1277"/>
      <c r="BN72" s="1277"/>
      <c r="BO72" s="1278"/>
      <c r="BP72" s="1279" t="s">
        <v>556</v>
      </c>
      <c r="BQ72" s="1279"/>
      <c r="BR72" s="1279"/>
      <c r="BS72" s="1279"/>
      <c r="BT72" s="1279"/>
      <c r="BU72" s="1279"/>
      <c r="BV72" s="1279"/>
      <c r="BW72" s="1279"/>
      <c r="BX72" s="1279" t="s">
        <v>557</v>
      </c>
      <c r="BY72" s="1279"/>
      <c r="BZ72" s="1279"/>
      <c r="CA72" s="1279"/>
      <c r="CB72" s="1279"/>
      <c r="CC72" s="1279"/>
      <c r="CD72" s="1279"/>
      <c r="CE72" s="1279"/>
      <c r="CF72" s="1279" t="s">
        <v>558</v>
      </c>
      <c r="CG72" s="1279"/>
      <c r="CH72" s="1279"/>
      <c r="CI72" s="1279"/>
      <c r="CJ72" s="1279"/>
      <c r="CK72" s="1279"/>
      <c r="CL72" s="1279"/>
      <c r="CM72" s="1279"/>
      <c r="CN72" s="1279" t="s">
        <v>559</v>
      </c>
      <c r="CO72" s="1279"/>
      <c r="CP72" s="1279"/>
      <c r="CQ72" s="1279"/>
      <c r="CR72" s="1279"/>
      <c r="CS72" s="1279"/>
      <c r="CT72" s="1279"/>
      <c r="CU72" s="1279"/>
      <c r="CV72" s="1279" t="s">
        <v>560</v>
      </c>
      <c r="CW72" s="1279"/>
      <c r="CX72" s="1279"/>
      <c r="CY72" s="1279"/>
      <c r="CZ72" s="1279"/>
      <c r="DA72" s="1279"/>
      <c r="DB72" s="1279"/>
      <c r="DC72" s="1279"/>
    </row>
    <row r="73" spans="2:107" ht="13.2" x14ac:dyDescent="0.2">
      <c r="B73" s="374"/>
      <c r="G73" s="1293"/>
      <c r="H73" s="1293"/>
      <c r="I73" s="1293"/>
      <c r="J73" s="1293"/>
      <c r="K73" s="1296"/>
      <c r="L73" s="1296"/>
      <c r="M73" s="1296"/>
      <c r="N73" s="1296"/>
      <c r="AM73" s="383"/>
      <c r="AN73" s="1282" t="s">
        <v>590</v>
      </c>
      <c r="AO73" s="1282"/>
      <c r="AP73" s="1282"/>
      <c r="AQ73" s="1282"/>
      <c r="AR73" s="1282"/>
      <c r="AS73" s="1282"/>
      <c r="AT73" s="1282"/>
      <c r="AU73" s="1282"/>
      <c r="AV73" s="1282"/>
      <c r="AW73" s="1282"/>
      <c r="AX73" s="1282"/>
      <c r="AY73" s="1282"/>
      <c r="AZ73" s="1282"/>
      <c r="BA73" s="1282"/>
      <c r="BB73" s="1282" t="s">
        <v>591</v>
      </c>
      <c r="BC73" s="1282"/>
      <c r="BD73" s="1282"/>
      <c r="BE73" s="1282"/>
      <c r="BF73" s="1282"/>
      <c r="BG73" s="1282"/>
      <c r="BH73" s="1282"/>
      <c r="BI73" s="1282"/>
      <c r="BJ73" s="1282"/>
      <c r="BK73" s="1282"/>
      <c r="BL73" s="1282"/>
      <c r="BM73" s="1282"/>
      <c r="BN73" s="1282"/>
      <c r="BO73" s="1282"/>
      <c r="BP73" s="1280">
        <v>39.700000000000003</v>
      </c>
      <c r="BQ73" s="1280"/>
      <c r="BR73" s="1280"/>
      <c r="BS73" s="1280"/>
      <c r="BT73" s="1280"/>
      <c r="BU73" s="1280"/>
      <c r="BV73" s="1280"/>
      <c r="BW73" s="1280"/>
      <c r="BX73" s="1280">
        <v>25.8</v>
      </c>
      <c r="BY73" s="1280"/>
      <c r="BZ73" s="1280"/>
      <c r="CA73" s="1280"/>
      <c r="CB73" s="1280"/>
      <c r="CC73" s="1280"/>
      <c r="CD73" s="1280"/>
      <c r="CE73" s="1280"/>
      <c r="CF73" s="1280">
        <v>20.100000000000001</v>
      </c>
      <c r="CG73" s="1280"/>
      <c r="CH73" s="1280"/>
      <c r="CI73" s="1280"/>
      <c r="CJ73" s="1280"/>
      <c r="CK73" s="1280"/>
      <c r="CL73" s="1280"/>
      <c r="CM73" s="1280"/>
      <c r="CN73" s="1280">
        <v>9.9</v>
      </c>
      <c r="CO73" s="1280"/>
      <c r="CP73" s="1280"/>
      <c r="CQ73" s="1280"/>
      <c r="CR73" s="1280"/>
      <c r="CS73" s="1280"/>
      <c r="CT73" s="1280"/>
      <c r="CU73" s="1280"/>
      <c r="CV73" s="1280">
        <v>5.5</v>
      </c>
      <c r="CW73" s="1280"/>
      <c r="CX73" s="1280"/>
      <c r="CY73" s="1280"/>
      <c r="CZ73" s="1280"/>
      <c r="DA73" s="1280"/>
      <c r="DB73" s="1280"/>
      <c r="DC73" s="1280"/>
    </row>
    <row r="74" spans="2:107" ht="13.2" x14ac:dyDescent="0.2">
      <c r="B74" s="374"/>
      <c r="G74" s="1293"/>
      <c r="H74" s="1293"/>
      <c r="I74" s="1293"/>
      <c r="J74" s="1293"/>
      <c r="K74" s="1296"/>
      <c r="L74" s="1296"/>
      <c r="M74" s="1296"/>
      <c r="N74" s="1296"/>
      <c r="AM74" s="383"/>
      <c r="AN74" s="1282"/>
      <c r="AO74" s="1282"/>
      <c r="AP74" s="1282"/>
      <c r="AQ74" s="1282"/>
      <c r="AR74" s="1282"/>
      <c r="AS74" s="1282"/>
      <c r="AT74" s="1282"/>
      <c r="AU74" s="1282"/>
      <c r="AV74" s="1282"/>
      <c r="AW74" s="1282"/>
      <c r="AX74" s="1282"/>
      <c r="AY74" s="1282"/>
      <c r="AZ74" s="1282"/>
      <c r="BA74" s="1282"/>
      <c r="BB74" s="1282"/>
      <c r="BC74" s="1282"/>
      <c r="BD74" s="1282"/>
      <c r="BE74" s="1282"/>
      <c r="BF74" s="1282"/>
      <c r="BG74" s="1282"/>
      <c r="BH74" s="1282"/>
      <c r="BI74" s="1282"/>
      <c r="BJ74" s="1282"/>
      <c r="BK74" s="1282"/>
      <c r="BL74" s="1282"/>
      <c r="BM74" s="1282"/>
      <c r="BN74" s="1282"/>
      <c r="BO74" s="1282"/>
      <c r="BP74" s="1280"/>
      <c r="BQ74" s="1280"/>
      <c r="BR74" s="1280"/>
      <c r="BS74" s="1280"/>
      <c r="BT74" s="1280"/>
      <c r="BU74" s="1280"/>
      <c r="BV74" s="1280"/>
      <c r="BW74" s="1280"/>
      <c r="BX74" s="1280"/>
      <c r="BY74" s="1280"/>
      <c r="BZ74" s="1280"/>
      <c r="CA74" s="1280"/>
      <c r="CB74" s="1280"/>
      <c r="CC74" s="1280"/>
      <c r="CD74" s="1280"/>
      <c r="CE74" s="1280"/>
      <c r="CF74" s="1280"/>
      <c r="CG74" s="1280"/>
      <c r="CH74" s="1280"/>
      <c r="CI74" s="1280"/>
      <c r="CJ74" s="1280"/>
      <c r="CK74" s="1280"/>
      <c r="CL74" s="1280"/>
      <c r="CM74" s="1280"/>
      <c r="CN74" s="1280"/>
      <c r="CO74" s="1280"/>
      <c r="CP74" s="1280"/>
      <c r="CQ74" s="1280"/>
      <c r="CR74" s="1280"/>
      <c r="CS74" s="1280"/>
      <c r="CT74" s="1280"/>
      <c r="CU74" s="1280"/>
      <c r="CV74" s="1280"/>
      <c r="CW74" s="1280"/>
      <c r="CX74" s="1280"/>
      <c r="CY74" s="1280"/>
      <c r="CZ74" s="1280"/>
      <c r="DA74" s="1280"/>
      <c r="DB74" s="1280"/>
      <c r="DC74" s="1280"/>
    </row>
    <row r="75" spans="2:107" ht="13.2" x14ac:dyDescent="0.2">
      <c r="B75" s="374"/>
      <c r="G75" s="1293"/>
      <c r="H75" s="1293"/>
      <c r="I75" s="1275"/>
      <c r="J75" s="1275"/>
      <c r="K75" s="1292"/>
      <c r="L75" s="1292"/>
      <c r="M75" s="1292"/>
      <c r="N75" s="1292"/>
      <c r="AM75" s="383"/>
      <c r="AN75" s="1282"/>
      <c r="AO75" s="1282"/>
      <c r="AP75" s="1282"/>
      <c r="AQ75" s="1282"/>
      <c r="AR75" s="1282"/>
      <c r="AS75" s="1282"/>
      <c r="AT75" s="1282"/>
      <c r="AU75" s="1282"/>
      <c r="AV75" s="1282"/>
      <c r="AW75" s="1282"/>
      <c r="AX75" s="1282"/>
      <c r="AY75" s="1282"/>
      <c r="AZ75" s="1282"/>
      <c r="BA75" s="1282"/>
      <c r="BB75" s="1282" t="s">
        <v>595</v>
      </c>
      <c r="BC75" s="1282"/>
      <c r="BD75" s="1282"/>
      <c r="BE75" s="1282"/>
      <c r="BF75" s="1282"/>
      <c r="BG75" s="1282"/>
      <c r="BH75" s="1282"/>
      <c r="BI75" s="1282"/>
      <c r="BJ75" s="1282"/>
      <c r="BK75" s="1282"/>
      <c r="BL75" s="1282"/>
      <c r="BM75" s="1282"/>
      <c r="BN75" s="1282"/>
      <c r="BO75" s="1282"/>
      <c r="BP75" s="1280">
        <v>11.4</v>
      </c>
      <c r="BQ75" s="1280"/>
      <c r="BR75" s="1280"/>
      <c r="BS75" s="1280"/>
      <c r="BT75" s="1280"/>
      <c r="BU75" s="1280"/>
      <c r="BV75" s="1280"/>
      <c r="BW75" s="1280"/>
      <c r="BX75" s="1280">
        <v>10.6</v>
      </c>
      <c r="BY75" s="1280"/>
      <c r="BZ75" s="1280"/>
      <c r="CA75" s="1280"/>
      <c r="CB75" s="1280"/>
      <c r="CC75" s="1280"/>
      <c r="CD75" s="1280"/>
      <c r="CE75" s="1280"/>
      <c r="CF75" s="1280">
        <v>9.1999999999999993</v>
      </c>
      <c r="CG75" s="1280"/>
      <c r="CH75" s="1280"/>
      <c r="CI75" s="1280"/>
      <c r="CJ75" s="1280"/>
      <c r="CK75" s="1280"/>
      <c r="CL75" s="1280"/>
      <c r="CM75" s="1280"/>
      <c r="CN75" s="1280">
        <v>8.1999999999999993</v>
      </c>
      <c r="CO75" s="1280"/>
      <c r="CP75" s="1280"/>
      <c r="CQ75" s="1280"/>
      <c r="CR75" s="1280"/>
      <c r="CS75" s="1280"/>
      <c r="CT75" s="1280"/>
      <c r="CU75" s="1280"/>
      <c r="CV75" s="1280">
        <v>7.9</v>
      </c>
      <c r="CW75" s="1280"/>
      <c r="CX75" s="1280"/>
      <c r="CY75" s="1280"/>
      <c r="CZ75" s="1280"/>
      <c r="DA75" s="1280"/>
      <c r="DB75" s="1280"/>
      <c r="DC75" s="1280"/>
    </row>
    <row r="76" spans="2:107" ht="13.2" x14ac:dyDescent="0.2">
      <c r="B76" s="374"/>
      <c r="G76" s="1293"/>
      <c r="H76" s="1293"/>
      <c r="I76" s="1275"/>
      <c r="J76" s="1275"/>
      <c r="K76" s="1292"/>
      <c r="L76" s="1292"/>
      <c r="M76" s="1292"/>
      <c r="N76" s="1292"/>
      <c r="AM76" s="383"/>
      <c r="AN76" s="1282"/>
      <c r="AO76" s="1282"/>
      <c r="AP76" s="1282"/>
      <c r="AQ76" s="1282"/>
      <c r="AR76" s="1282"/>
      <c r="AS76" s="1282"/>
      <c r="AT76" s="1282"/>
      <c r="AU76" s="1282"/>
      <c r="AV76" s="1282"/>
      <c r="AW76" s="1282"/>
      <c r="AX76" s="1282"/>
      <c r="AY76" s="1282"/>
      <c r="AZ76" s="1282"/>
      <c r="BA76" s="1282"/>
      <c r="BB76" s="1282"/>
      <c r="BC76" s="1282"/>
      <c r="BD76" s="1282"/>
      <c r="BE76" s="1282"/>
      <c r="BF76" s="1282"/>
      <c r="BG76" s="1282"/>
      <c r="BH76" s="1282"/>
      <c r="BI76" s="1282"/>
      <c r="BJ76" s="1282"/>
      <c r="BK76" s="1282"/>
      <c r="BL76" s="1282"/>
      <c r="BM76" s="1282"/>
      <c r="BN76" s="1282"/>
      <c r="BO76" s="1282"/>
      <c r="BP76" s="1280"/>
      <c r="BQ76" s="1280"/>
      <c r="BR76" s="1280"/>
      <c r="BS76" s="1280"/>
      <c r="BT76" s="1280"/>
      <c r="BU76" s="1280"/>
      <c r="BV76" s="1280"/>
      <c r="BW76" s="1280"/>
      <c r="BX76" s="1280"/>
      <c r="BY76" s="1280"/>
      <c r="BZ76" s="1280"/>
      <c r="CA76" s="1280"/>
      <c r="CB76" s="1280"/>
      <c r="CC76" s="1280"/>
      <c r="CD76" s="1280"/>
      <c r="CE76" s="1280"/>
      <c r="CF76" s="1280"/>
      <c r="CG76" s="1280"/>
      <c r="CH76" s="1280"/>
      <c r="CI76" s="1280"/>
      <c r="CJ76" s="1280"/>
      <c r="CK76" s="1280"/>
      <c r="CL76" s="1280"/>
      <c r="CM76" s="1280"/>
      <c r="CN76" s="1280"/>
      <c r="CO76" s="1280"/>
      <c r="CP76" s="1280"/>
      <c r="CQ76" s="1280"/>
      <c r="CR76" s="1280"/>
      <c r="CS76" s="1280"/>
      <c r="CT76" s="1280"/>
      <c r="CU76" s="1280"/>
      <c r="CV76" s="1280"/>
      <c r="CW76" s="1280"/>
      <c r="CX76" s="1280"/>
      <c r="CY76" s="1280"/>
      <c r="CZ76" s="1280"/>
      <c r="DA76" s="1280"/>
      <c r="DB76" s="1280"/>
      <c r="DC76" s="1280"/>
    </row>
    <row r="77" spans="2:107" ht="13.2" x14ac:dyDescent="0.2">
      <c r="B77" s="374"/>
      <c r="G77" s="1275"/>
      <c r="H77" s="1275"/>
      <c r="I77" s="1275"/>
      <c r="J77" s="1275"/>
      <c r="K77" s="1296"/>
      <c r="L77" s="1296"/>
      <c r="M77" s="1296"/>
      <c r="N77" s="1296"/>
      <c r="AN77" s="1279" t="s">
        <v>593</v>
      </c>
      <c r="AO77" s="1279"/>
      <c r="AP77" s="1279"/>
      <c r="AQ77" s="1279"/>
      <c r="AR77" s="1279"/>
      <c r="AS77" s="1279"/>
      <c r="AT77" s="1279"/>
      <c r="AU77" s="1279"/>
      <c r="AV77" s="1279"/>
      <c r="AW77" s="1279"/>
      <c r="AX77" s="1279"/>
      <c r="AY77" s="1279"/>
      <c r="AZ77" s="1279"/>
      <c r="BA77" s="1279"/>
      <c r="BB77" s="1282" t="s">
        <v>591</v>
      </c>
      <c r="BC77" s="1282"/>
      <c r="BD77" s="1282"/>
      <c r="BE77" s="1282"/>
      <c r="BF77" s="1282"/>
      <c r="BG77" s="1282"/>
      <c r="BH77" s="1282"/>
      <c r="BI77" s="1282"/>
      <c r="BJ77" s="1282"/>
      <c r="BK77" s="1282"/>
      <c r="BL77" s="1282"/>
      <c r="BM77" s="1282"/>
      <c r="BN77" s="1282"/>
      <c r="BO77" s="1282"/>
      <c r="BP77" s="1280">
        <v>50.3</v>
      </c>
      <c r="BQ77" s="1280"/>
      <c r="BR77" s="1280"/>
      <c r="BS77" s="1280"/>
      <c r="BT77" s="1280"/>
      <c r="BU77" s="1280"/>
      <c r="BV77" s="1280"/>
      <c r="BW77" s="1280"/>
      <c r="BX77" s="1280">
        <v>45.9</v>
      </c>
      <c r="BY77" s="1280"/>
      <c r="BZ77" s="1280"/>
      <c r="CA77" s="1280"/>
      <c r="CB77" s="1280"/>
      <c r="CC77" s="1280"/>
      <c r="CD77" s="1280"/>
      <c r="CE77" s="1280"/>
      <c r="CF77" s="1280">
        <v>39</v>
      </c>
      <c r="CG77" s="1280"/>
      <c r="CH77" s="1280"/>
      <c r="CI77" s="1280"/>
      <c r="CJ77" s="1280"/>
      <c r="CK77" s="1280"/>
      <c r="CL77" s="1280"/>
      <c r="CM77" s="1280"/>
      <c r="CN77" s="1280">
        <v>32.5</v>
      </c>
      <c r="CO77" s="1280"/>
      <c r="CP77" s="1280"/>
      <c r="CQ77" s="1280"/>
      <c r="CR77" s="1280"/>
      <c r="CS77" s="1280"/>
      <c r="CT77" s="1280"/>
      <c r="CU77" s="1280"/>
      <c r="CV77" s="1280">
        <v>30.2</v>
      </c>
      <c r="CW77" s="1280"/>
      <c r="CX77" s="1280"/>
      <c r="CY77" s="1280"/>
      <c r="CZ77" s="1280"/>
      <c r="DA77" s="1280"/>
      <c r="DB77" s="1280"/>
      <c r="DC77" s="1280"/>
    </row>
    <row r="78" spans="2:107" ht="13.2" x14ac:dyDescent="0.2">
      <c r="B78" s="374"/>
      <c r="G78" s="1275"/>
      <c r="H78" s="1275"/>
      <c r="I78" s="1275"/>
      <c r="J78" s="1275"/>
      <c r="K78" s="1296"/>
      <c r="L78" s="1296"/>
      <c r="M78" s="1296"/>
      <c r="N78" s="1296"/>
      <c r="AN78" s="1279"/>
      <c r="AO78" s="1279"/>
      <c r="AP78" s="1279"/>
      <c r="AQ78" s="1279"/>
      <c r="AR78" s="1279"/>
      <c r="AS78" s="1279"/>
      <c r="AT78" s="1279"/>
      <c r="AU78" s="1279"/>
      <c r="AV78" s="1279"/>
      <c r="AW78" s="1279"/>
      <c r="AX78" s="1279"/>
      <c r="AY78" s="1279"/>
      <c r="AZ78" s="1279"/>
      <c r="BA78" s="1279"/>
      <c r="BB78" s="1282"/>
      <c r="BC78" s="1282"/>
      <c r="BD78" s="1282"/>
      <c r="BE78" s="1282"/>
      <c r="BF78" s="1282"/>
      <c r="BG78" s="1282"/>
      <c r="BH78" s="1282"/>
      <c r="BI78" s="1282"/>
      <c r="BJ78" s="1282"/>
      <c r="BK78" s="1282"/>
      <c r="BL78" s="1282"/>
      <c r="BM78" s="1282"/>
      <c r="BN78" s="1282"/>
      <c r="BO78" s="1282"/>
      <c r="BP78" s="1280"/>
      <c r="BQ78" s="1280"/>
      <c r="BR78" s="1280"/>
      <c r="BS78" s="1280"/>
      <c r="BT78" s="1280"/>
      <c r="BU78" s="1280"/>
      <c r="BV78" s="1280"/>
      <c r="BW78" s="1280"/>
      <c r="BX78" s="1280"/>
      <c r="BY78" s="1280"/>
      <c r="BZ78" s="1280"/>
      <c r="CA78" s="1280"/>
      <c r="CB78" s="1280"/>
      <c r="CC78" s="1280"/>
      <c r="CD78" s="1280"/>
      <c r="CE78" s="1280"/>
      <c r="CF78" s="1280"/>
      <c r="CG78" s="1280"/>
      <c r="CH78" s="1280"/>
      <c r="CI78" s="1280"/>
      <c r="CJ78" s="1280"/>
      <c r="CK78" s="1280"/>
      <c r="CL78" s="1280"/>
      <c r="CM78" s="1280"/>
      <c r="CN78" s="1280"/>
      <c r="CO78" s="1280"/>
      <c r="CP78" s="1280"/>
      <c r="CQ78" s="1280"/>
      <c r="CR78" s="1280"/>
      <c r="CS78" s="1280"/>
      <c r="CT78" s="1280"/>
      <c r="CU78" s="1280"/>
      <c r="CV78" s="1280"/>
      <c r="CW78" s="1280"/>
      <c r="CX78" s="1280"/>
      <c r="CY78" s="1280"/>
      <c r="CZ78" s="1280"/>
      <c r="DA78" s="1280"/>
      <c r="DB78" s="1280"/>
      <c r="DC78" s="1280"/>
    </row>
    <row r="79" spans="2:107" ht="13.2" x14ac:dyDescent="0.2">
      <c r="B79" s="374"/>
      <c r="G79" s="1275"/>
      <c r="H79" s="1275"/>
      <c r="I79" s="1295"/>
      <c r="J79" s="1295"/>
      <c r="K79" s="1297"/>
      <c r="L79" s="1297"/>
      <c r="M79" s="1297"/>
      <c r="N79" s="1297"/>
      <c r="AN79" s="1279"/>
      <c r="AO79" s="1279"/>
      <c r="AP79" s="1279"/>
      <c r="AQ79" s="1279"/>
      <c r="AR79" s="1279"/>
      <c r="AS79" s="1279"/>
      <c r="AT79" s="1279"/>
      <c r="AU79" s="1279"/>
      <c r="AV79" s="1279"/>
      <c r="AW79" s="1279"/>
      <c r="AX79" s="1279"/>
      <c r="AY79" s="1279"/>
      <c r="AZ79" s="1279"/>
      <c r="BA79" s="1279"/>
      <c r="BB79" s="1282" t="s">
        <v>595</v>
      </c>
      <c r="BC79" s="1282"/>
      <c r="BD79" s="1282"/>
      <c r="BE79" s="1282"/>
      <c r="BF79" s="1282"/>
      <c r="BG79" s="1282"/>
      <c r="BH79" s="1282"/>
      <c r="BI79" s="1282"/>
      <c r="BJ79" s="1282"/>
      <c r="BK79" s="1282"/>
      <c r="BL79" s="1282"/>
      <c r="BM79" s="1282"/>
      <c r="BN79" s="1282"/>
      <c r="BO79" s="1282"/>
      <c r="BP79" s="1280">
        <v>9.6</v>
      </c>
      <c r="BQ79" s="1280"/>
      <c r="BR79" s="1280"/>
      <c r="BS79" s="1280"/>
      <c r="BT79" s="1280"/>
      <c r="BU79" s="1280"/>
      <c r="BV79" s="1280"/>
      <c r="BW79" s="1280"/>
      <c r="BX79" s="1280">
        <v>8.8000000000000007</v>
      </c>
      <c r="BY79" s="1280"/>
      <c r="BZ79" s="1280"/>
      <c r="CA79" s="1280"/>
      <c r="CB79" s="1280"/>
      <c r="CC79" s="1280"/>
      <c r="CD79" s="1280"/>
      <c r="CE79" s="1280"/>
      <c r="CF79" s="1280">
        <v>9</v>
      </c>
      <c r="CG79" s="1280"/>
      <c r="CH79" s="1280"/>
      <c r="CI79" s="1280"/>
      <c r="CJ79" s="1280"/>
      <c r="CK79" s="1280"/>
      <c r="CL79" s="1280"/>
      <c r="CM79" s="1280"/>
      <c r="CN79" s="1280">
        <v>8.1999999999999993</v>
      </c>
      <c r="CO79" s="1280"/>
      <c r="CP79" s="1280"/>
      <c r="CQ79" s="1280"/>
      <c r="CR79" s="1280"/>
      <c r="CS79" s="1280"/>
      <c r="CT79" s="1280"/>
      <c r="CU79" s="1280"/>
      <c r="CV79" s="1280">
        <v>8</v>
      </c>
      <c r="CW79" s="1280"/>
      <c r="CX79" s="1280"/>
      <c r="CY79" s="1280"/>
      <c r="CZ79" s="1280"/>
      <c r="DA79" s="1280"/>
      <c r="DB79" s="1280"/>
      <c r="DC79" s="1280"/>
    </row>
    <row r="80" spans="2:107" ht="13.2" x14ac:dyDescent="0.2">
      <c r="B80" s="374"/>
      <c r="G80" s="1275"/>
      <c r="H80" s="1275"/>
      <c r="I80" s="1295"/>
      <c r="J80" s="1295"/>
      <c r="K80" s="1297"/>
      <c r="L80" s="1297"/>
      <c r="M80" s="1297"/>
      <c r="N80" s="1297"/>
      <c r="AN80" s="1279"/>
      <c r="AO80" s="1279"/>
      <c r="AP80" s="1279"/>
      <c r="AQ80" s="1279"/>
      <c r="AR80" s="1279"/>
      <c r="AS80" s="1279"/>
      <c r="AT80" s="1279"/>
      <c r="AU80" s="1279"/>
      <c r="AV80" s="1279"/>
      <c r="AW80" s="1279"/>
      <c r="AX80" s="1279"/>
      <c r="AY80" s="1279"/>
      <c r="AZ80" s="1279"/>
      <c r="BA80" s="1279"/>
      <c r="BB80" s="1282"/>
      <c r="BC80" s="1282"/>
      <c r="BD80" s="1282"/>
      <c r="BE80" s="1282"/>
      <c r="BF80" s="1282"/>
      <c r="BG80" s="1282"/>
      <c r="BH80" s="1282"/>
      <c r="BI80" s="1282"/>
      <c r="BJ80" s="1282"/>
      <c r="BK80" s="1282"/>
      <c r="BL80" s="1282"/>
      <c r="BM80" s="1282"/>
      <c r="BN80" s="1282"/>
      <c r="BO80" s="1282"/>
      <c r="BP80" s="1280"/>
      <c r="BQ80" s="1280"/>
      <c r="BR80" s="1280"/>
      <c r="BS80" s="1280"/>
      <c r="BT80" s="1280"/>
      <c r="BU80" s="1280"/>
      <c r="BV80" s="1280"/>
      <c r="BW80" s="1280"/>
      <c r="BX80" s="1280"/>
      <c r="BY80" s="1280"/>
      <c r="BZ80" s="1280"/>
      <c r="CA80" s="1280"/>
      <c r="CB80" s="1280"/>
      <c r="CC80" s="1280"/>
      <c r="CD80" s="1280"/>
      <c r="CE80" s="1280"/>
      <c r="CF80" s="1280"/>
      <c r="CG80" s="1280"/>
      <c r="CH80" s="1280"/>
      <c r="CI80" s="1280"/>
      <c r="CJ80" s="1280"/>
      <c r="CK80" s="1280"/>
      <c r="CL80" s="1280"/>
      <c r="CM80" s="1280"/>
      <c r="CN80" s="1280"/>
      <c r="CO80" s="1280"/>
      <c r="CP80" s="1280"/>
      <c r="CQ80" s="1280"/>
      <c r="CR80" s="1280"/>
      <c r="CS80" s="1280"/>
      <c r="CT80" s="1280"/>
      <c r="CU80" s="1280"/>
      <c r="CV80" s="1280"/>
      <c r="CW80" s="1280"/>
      <c r="CX80" s="1280"/>
      <c r="CY80" s="1280"/>
      <c r="CZ80" s="1280"/>
      <c r="DA80" s="1280"/>
      <c r="DB80" s="1280"/>
      <c r="DC80" s="1280"/>
    </row>
    <row r="81" spans="2:109" ht="13.2" x14ac:dyDescent="0.2">
      <c r="B81" s="374"/>
    </row>
    <row r="82" spans="2:109" ht="16.2" x14ac:dyDescent="0.2">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ht="13.2" x14ac:dyDescent="0.2">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ht="13.2" x14ac:dyDescent="0.2">
      <c r="DD84" s="367"/>
      <c r="DE84" s="367"/>
    </row>
    <row r="85" spans="2:109" ht="13.2" x14ac:dyDescent="0.2">
      <c r="DD85" s="367"/>
      <c r="DE85" s="367"/>
    </row>
    <row r="86" spans="2:109" ht="13.2" hidden="1" x14ac:dyDescent="0.2">
      <c r="DD86" s="367"/>
      <c r="DE86" s="367"/>
    </row>
    <row r="87" spans="2:109" ht="13.2" hidden="1" x14ac:dyDescent="0.2">
      <c r="K87" s="402"/>
      <c r="AQ87" s="402"/>
      <c r="BC87" s="402"/>
      <c r="BO87" s="402"/>
      <c r="CA87" s="402"/>
      <c r="CM87" s="402"/>
      <c r="CY87" s="402"/>
      <c r="DD87" s="367"/>
      <c r="DE87" s="367"/>
    </row>
    <row r="88" spans="2:109" ht="13.2" hidden="1" x14ac:dyDescent="0.2">
      <c r="DD88" s="367"/>
      <c r="DE88" s="367"/>
    </row>
    <row r="89" spans="2:109" ht="13.2" hidden="1" x14ac:dyDescent="0.2">
      <c r="DD89" s="367"/>
      <c r="DE89" s="367"/>
    </row>
    <row r="90" spans="2:109" ht="13.2" hidden="1" x14ac:dyDescent="0.2">
      <c r="DD90" s="367"/>
      <c r="DE90" s="367"/>
    </row>
    <row r="91" spans="2:109" ht="13.2" hidden="1" x14ac:dyDescent="0.2">
      <c r="DD91" s="367"/>
      <c r="DE91" s="367"/>
    </row>
    <row r="92" spans="2:109" ht="13.5" hidden="1" customHeight="1" x14ac:dyDescent="0.2">
      <c r="DD92" s="367"/>
      <c r="DE92" s="367"/>
    </row>
    <row r="93" spans="2:109" ht="13.5" hidden="1" customHeight="1" x14ac:dyDescent="0.2">
      <c r="DD93" s="367"/>
      <c r="DE93" s="367"/>
    </row>
    <row r="94" spans="2:109" ht="13.5" hidden="1" customHeight="1" x14ac:dyDescent="0.2">
      <c r="DD94" s="367"/>
      <c r="DE94" s="367"/>
    </row>
    <row r="95" spans="2:109" ht="13.5" hidden="1" customHeight="1" x14ac:dyDescent="0.2">
      <c r="DD95" s="367"/>
      <c r="DE95" s="367"/>
    </row>
    <row r="96" spans="2:109" ht="13.5" hidden="1" customHeight="1" x14ac:dyDescent="0.2">
      <c r="DD96" s="367"/>
      <c r="DE96" s="367"/>
    </row>
    <row r="97" spans="108:109" ht="13.5" hidden="1" customHeight="1" x14ac:dyDescent="0.2">
      <c r="DD97" s="367"/>
      <c r="DE97" s="367"/>
    </row>
    <row r="98" spans="108:109" ht="13.5" hidden="1" customHeight="1" x14ac:dyDescent="0.2">
      <c r="DD98" s="367"/>
      <c r="DE98" s="367"/>
    </row>
    <row r="99" spans="108:109" ht="13.5" hidden="1" customHeight="1" x14ac:dyDescent="0.2">
      <c r="DD99" s="367"/>
      <c r="DE99" s="367"/>
    </row>
    <row r="100" spans="108:109" ht="13.5" hidden="1" customHeight="1" x14ac:dyDescent="0.2">
      <c r="DD100" s="367"/>
      <c r="DE100" s="367"/>
    </row>
    <row r="101" spans="108:109" ht="13.5" hidden="1" customHeight="1" x14ac:dyDescent="0.2">
      <c r="DD101" s="367"/>
      <c r="DE101" s="367"/>
    </row>
    <row r="102" spans="108:109" ht="13.5" hidden="1" customHeight="1" x14ac:dyDescent="0.2">
      <c r="DD102" s="367"/>
      <c r="DE102" s="367"/>
    </row>
    <row r="103" spans="108:109" ht="13.5" hidden="1" customHeight="1" x14ac:dyDescent="0.2">
      <c r="DD103" s="367"/>
      <c r="DE103" s="367"/>
    </row>
    <row r="104" spans="108:109" ht="13.5" hidden="1" customHeight="1" x14ac:dyDescent="0.2">
      <c r="DD104" s="367"/>
      <c r="DE104" s="367"/>
    </row>
    <row r="105" spans="108:109" ht="13.5" hidden="1" customHeight="1" x14ac:dyDescent="0.2">
      <c r="DD105" s="367"/>
      <c r="DE105" s="367"/>
    </row>
    <row r="106" spans="108:109" ht="13.5" hidden="1" customHeight="1" x14ac:dyDescent="0.2">
      <c r="DD106" s="367"/>
      <c r="DE106" s="367"/>
    </row>
    <row r="107" spans="108:109" ht="13.5" hidden="1" customHeight="1" x14ac:dyDescent="0.2">
      <c r="DD107" s="367"/>
      <c r="DE107" s="367"/>
    </row>
    <row r="108" spans="108:109" ht="13.5" hidden="1" customHeight="1" x14ac:dyDescent="0.2">
      <c r="DD108" s="367"/>
      <c r="DE108" s="367"/>
    </row>
    <row r="109" spans="108:109" ht="13.5" hidden="1" customHeight="1" x14ac:dyDescent="0.2">
      <c r="DD109" s="367"/>
      <c r="DE109" s="367"/>
    </row>
    <row r="110" spans="108:109" ht="13.5" hidden="1" customHeight="1" x14ac:dyDescent="0.2">
      <c r="DD110" s="367"/>
      <c r="DE110" s="367"/>
    </row>
    <row r="111" spans="108:109" ht="13.5" hidden="1" customHeight="1" x14ac:dyDescent="0.2">
      <c r="DD111" s="367"/>
      <c r="DE111" s="367"/>
    </row>
    <row r="112" spans="108:109" ht="13.5" hidden="1" customHeight="1" x14ac:dyDescent="0.2">
      <c r="DD112" s="367"/>
      <c r="DE112" s="367"/>
    </row>
    <row r="113" spans="108:109" ht="13.5" hidden="1" customHeight="1" x14ac:dyDescent="0.2">
      <c r="DD113" s="367"/>
      <c r="DE113" s="367"/>
    </row>
    <row r="114" spans="108:109" ht="13.5" hidden="1" customHeight="1" x14ac:dyDescent="0.2">
      <c r="DD114" s="367"/>
      <c r="DE114" s="367"/>
    </row>
    <row r="115" spans="108:109" ht="13.5" hidden="1" customHeight="1" x14ac:dyDescent="0.2">
      <c r="DD115" s="367"/>
      <c r="DE115" s="367"/>
    </row>
    <row r="116" spans="108:109" ht="13.5" hidden="1" customHeight="1" x14ac:dyDescent="0.2">
      <c r="DD116" s="367"/>
      <c r="DE116" s="367"/>
    </row>
    <row r="117" spans="108:109" ht="13.5" hidden="1" customHeight="1" x14ac:dyDescent="0.2">
      <c r="DD117" s="367"/>
      <c r="DE117" s="367"/>
    </row>
    <row r="118" spans="108:109" ht="13.5" hidden="1" customHeight="1" x14ac:dyDescent="0.2">
      <c r="DD118" s="367"/>
      <c r="DE118" s="367"/>
    </row>
    <row r="119" spans="108:109" ht="13.5" hidden="1" customHeight="1" x14ac:dyDescent="0.2">
      <c r="DD119" s="367"/>
      <c r="DE119" s="367"/>
    </row>
    <row r="120" spans="108:109" ht="13.5" hidden="1" customHeight="1" x14ac:dyDescent="0.2">
      <c r="DD120" s="367"/>
      <c r="DE120" s="367"/>
    </row>
    <row r="121" spans="108:109" ht="13.5" hidden="1" customHeight="1" x14ac:dyDescent="0.2">
      <c r="DD121" s="367"/>
      <c r="DE121" s="367"/>
    </row>
    <row r="122" spans="108:109" ht="13.5" hidden="1" customHeight="1" x14ac:dyDescent="0.2">
      <c r="DD122" s="367"/>
      <c r="DE122" s="367"/>
    </row>
    <row r="123" spans="108:109" ht="13.5" hidden="1" customHeight="1" x14ac:dyDescent="0.2">
      <c r="DD123" s="367"/>
      <c r="DE123" s="367"/>
    </row>
    <row r="124" spans="108:109" ht="13.5" hidden="1" customHeight="1" x14ac:dyDescent="0.2">
      <c r="DD124" s="367"/>
      <c r="DE124" s="367"/>
    </row>
    <row r="125" spans="108:109" ht="13.5" hidden="1" customHeight="1" x14ac:dyDescent="0.2">
      <c r="DD125" s="367"/>
      <c r="DE125" s="367"/>
    </row>
    <row r="126" spans="108:109" ht="13.5" hidden="1" customHeight="1" x14ac:dyDescent="0.2">
      <c r="DD126" s="367"/>
      <c r="DE126" s="367"/>
    </row>
    <row r="127" spans="108:109" ht="13.5" hidden="1" customHeight="1" x14ac:dyDescent="0.2">
      <c r="DD127" s="367"/>
      <c r="DE127" s="367"/>
    </row>
    <row r="128" spans="108:109" ht="13.5" hidden="1" customHeight="1" x14ac:dyDescent="0.2">
      <c r="DD128" s="367"/>
      <c r="DE128" s="367"/>
    </row>
    <row r="129" spans="108:109" ht="13.5" hidden="1" customHeight="1" x14ac:dyDescent="0.2">
      <c r="DD129" s="367"/>
      <c r="DE129" s="367"/>
    </row>
    <row r="130" spans="108:109" ht="13.5" hidden="1" customHeight="1" x14ac:dyDescent="0.2">
      <c r="DD130" s="367"/>
      <c r="DE130" s="367"/>
    </row>
    <row r="131" spans="108:109" ht="13.5" hidden="1" customHeight="1" x14ac:dyDescent="0.2">
      <c r="DD131" s="367"/>
      <c r="DE131" s="367"/>
    </row>
    <row r="132" spans="108:109" ht="13.5" hidden="1" customHeight="1" x14ac:dyDescent="0.2">
      <c r="DD132" s="367"/>
      <c r="DE132" s="367"/>
    </row>
    <row r="133" spans="108:109" ht="13.5" hidden="1" customHeight="1" x14ac:dyDescent="0.2">
      <c r="DD133" s="367"/>
      <c r="DE133" s="367"/>
    </row>
    <row r="134" spans="108:109" ht="13.5" hidden="1" customHeight="1" x14ac:dyDescent="0.2">
      <c r="DD134" s="367"/>
      <c r="DE134" s="367"/>
    </row>
    <row r="135" spans="108:109" ht="13.5" hidden="1" customHeight="1" x14ac:dyDescent="0.2">
      <c r="DD135" s="367"/>
      <c r="DE135" s="367"/>
    </row>
    <row r="136" spans="108:109" ht="13.5" hidden="1" customHeight="1" x14ac:dyDescent="0.2">
      <c r="DD136" s="367"/>
      <c r="DE136" s="367"/>
    </row>
    <row r="137" spans="108:109" ht="13.5" hidden="1" customHeight="1" x14ac:dyDescent="0.2">
      <c r="DD137" s="367"/>
      <c r="DE137" s="367"/>
    </row>
    <row r="138" spans="108:109" ht="13.5" hidden="1" customHeight="1" x14ac:dyDescent="0.2">
      <c r="DD138" s="367"/>
      <c r="DE138" s="367"/>
    </row>
    <row r="139" spans="108:109" ht="13.5" hidden="1" customHeight="1" x14ac:dyDescent="0.2">
      <c r="DD139" s="367"/>
      <c r="DE139" s="367"/>
    </row>
    <row r="140" spans="108:109" ht="13.5" hidden="1" customHeight="1" x14ac:dyDescent="0.2">
      <c r="DD140" s="367"/>
      <c r="DE140" s="367"/>
    </row>
    <row r="141" spans="108:109" ht="13.5" hidden="1" customHeight="1" x14ac:dyDescent="0.2">
      <c r="DD141" s="367"/>
      <c r="DE141" s="367"/>
    </row>
    <row r="142" spans="108:109" ht="13.5" hidden="1" customHeight="1" x14ac:dyDescent="0.2">
      <c r="DD142" s="367"/>
      <c r="DE142" s="367"/>
    </row>
    <row r="143" spans="108:109" ht="13.5" hidden="1" customHeight="1" x14ac:dyDescent="0.2">
      <c r="DD143" s="367"/>
      <c r="DE143" s="367"/>
    </row>
    <row r="144" spans="108:109" ht="13.5" hidden="1" customHeight="1" x14ac:dyDescent="0.2">
      <c r="DD144" s="367"/>
      <c r="DE144" s="367"/>
    </row>
    <row r="145" spans="108:109" ht="13.5" hidden="1" customHeight="1" x14ac:dyDescent="0.2">
      <c r="DD145" s="367"/>
      <c r="DE145" s="367"/>
    </row>
    <row r="146" spans="108:109" ht="13.5" hidden="1" customHeight="1" x14ac:dyDescent="0.2">
      <c r="DD146" s="367"/>
      <c r="DE146" s="367"/>
    </row>
    <row r="147" spans="108:109" ht="13.5" hidden="1" customHeight="1" x14ac:dyDescent="0.2">
      <c r="DD147" s="367"/>
      <c r="DE147" s="367"/>
    </row>
    <row r="148" spans="108:109" ht="13.5" hidden="1" customHeight="1" x14ac:dyDescent="0.2">
      <c r="DD148" s="367"/>
      <c r="DE148" s="367"/>
    </row>
    <row r="149" spans="108:109" ht="13.5" hidden="1" customHeight="1" x14ac:dyDescent="0.2">
      <c r="DD149" s="367"/>
      <c r="DE149" s="367"/>
    </row>
    <row r="150" spans="108:109" ht="13.5" hidden="1" customHeight="1" x14ac:dyDescent="0.2">
      <c r="DD150" s="367"/>
      <c r="DE150" s="367"/>
    </row>
    <row r="151" spans="108:109" ht="13.5" hidden="1" customHeight="1" x14ac:dyDescent="0.2">
      <c r="DD151" s="367"/>
      <c r="DE151" s="367"/>
    </row>
    <row r="152" spans="108:109" ht="13.5" hidden="1" customHeight="1" x14ac:dyDescent="0.2">
      <c r="DD152" s="367"/>
      <c r="DE152" s="367"/>
    </row>
    <row r="153" spans="108:109" ht="13.5" hidden="1" customHeight="1" x14ac:dyDescent="0.2">
      <c r="DD153" s="367"/>
      <c r="DE153" s="367"/>
    </row>
    <row r="154" spans="108:109" ht="13.5" hidden="1" customHeight="1" x14ac:dyDescent="0.2">
      <c r="DD154" s="367"/>
      <c r="DE154" s="367"/>
    </row>
    <row r="155" spans="108:109" ht="13.5" hidden="1" customHeight="1" x14ac:dyDescent="0.2">
      <c r="DD155" s="367"/>
      <c r="DE155" s="367"/>
    </row>
    <row r="156" spans="108:109" ht="13.5" hidden="1" customHeight="1" x14ac:dyDescent="0.2">
      <c r="DD156" s="367"/>
      <c r="DE156" s="367"/>
    </row>
    <row r="157" spans="108:109" ht="13.5" hidden="1" customHeight="1" x14ac:dyDescent="0.2">
      <c r="DD157" s="367"/>
      <c r="DE157" s="367"/>
    </row>
    <row r="158" spans="108:109" ht="13.5" hidden="1" customHeight="1" x14ac:dyDescent="0.2">
      <c r="DD158" s="367"/>
      <c r="DE158" s="367"/>
    </row>
    <row r="159" spans="108:109" ht="13.5" hidden="1" customHeight="1" x14ac:dyDescent="0.2">
      <c r="DD159" s="367"/>
      <c r="DE159" s="367"/>
    </row>
    <row r="160" spans="108:109" ht="13.5" hidden="1" customHeight="1" x14ac:dyDescent="0.2">
      <c r="DD160" s="367"/>
      <c r="DE160" s="367"/>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OKVxAih8HCWwMW+MEjhk2kuF62g1DlW9adMcvnzTuXNsO8Sjj8D9qfnC11bvHydorgbXJP0/ZRJSZpRmPUR6eA==" saltValue="Pi8LSlOI/0iTNBc4mbp+f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546277-9B0D-4D34-81D4-96B51A119F60}">
  <sheetPr>
    <pageSetUpPr fitToPage="1"/>
  </sheetPr>
  <dimension ref="A1:DR135"/>
  <sheetViews>
    <sheetView showGridLines="0" zoomScaleNormal="100" zoomScaleSheetLayoutView="70" workbookViewId="0"/>
  </sheetViews>
  <sheetFormatPr defaultColWidth="0" defaultRowHeight="13.5" customHeight="1" zeroHeight="1" x14ac:dyDescent="0.2"/>
  <cols>
    <col min="1" max="34" width="2.44140625" style="271" customWidth="1"/>
    <col min="35" max="122" width="2.44140625" style="270" customWidth="1"/>
    <col min="123" max="16384" width="2.44140625" style="270" hidden="1"/>
  </cols>
  <sheetData>
    <row r="1" spans="2:34" ht="13.5" customHeight="1"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ht="13.2" x14ac:dyDescent="0.2">
      <c r="S2" s="270"/>
      <c r="AH2" s="270"/>
    </row>
    <row r="3" spans="2:34" ht="13.2" x14ac:dyDescent="0.2">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ht="13.2" x14ac:dyDescent="0.2"/>
    <row r="5" spans="2:34" ht="13.2" x14ac:dyDescent="0.2"/>
    <row r="6" spans="2:34" ht="13.2" x14ac:dyDescent="0.2"/>
    <row r="7" spans="2:34" ht="13.2" x14ac:dyDescent="0.2"/>
    <row r="8" spans="2:34" ht="13.2" x14ac:dyDescent="0.2"/>
    <row r="9" spans="2:34" ht="13.2" x14ac:dyDescent="0.2">
      <c r="AH9" s="27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70"/>
    </row>
    <row r="18" spans="12:34" ht="13.2" x14ac:dyDescent="0.2"/>
    <row r="19" spans="12:34" ht="13.2" x14ac:dyDescent="0.2"/>
    <row r="20" spans="12:34" ht="13.2" x14ac:dyDescent="0.2">
      <c r="AH20" s="270"/>
    </row>
    <row r="21" spans="12:34" ht="13.2" x14ac:dyDescent="0.2">
      <c r="AH21" s="270"/>
    </row>
    <row r="22" spans="12:34" ht="13.2" x14ac:dyDescent="0.2"/>
    <row r="23" spans="12:34" ht="13.2" x14ac:dyDescent="0.2"/>
    <row r="24" spans="12:34" ht="13.2" x14ac:dyDescent="0.2">
      <c r="Q24" s="270"/>
    </row>
    <row r="25" spans="12:34" ht="13.2" x14ac:dyDescent="0.2"/>
    <row r="26" spans="12:34" ht="13.2" x14ac:dyDescent="0.2"/>
    <row r="27" spans="12:34" ht="13.2" x14ac:dyDescent="0.2"/>
    <row r="28" spans="12:34" ht="13.2" x14ac:dyDescent="0.2">
      <c r="O28" s="270"/>
      <c r="T28" s="270"/>
      <c r="AH28" s="270"/>
    </row>
    <row r="29" spans="12:34" ht="13.2" x14ac:dyDescent="0.2"/>
    <row r="30" spans="12:34" ht="13.2" x14ac:dyDescent="0.2"/>
    <row r="31" spans="12:34" ht="13.2" x14ac:dyDescent="0.2">
      <c r="Q31" s="270"/>
    </row>
    <row r="32" spans="12:34" ht="13.2" x14ac:dyDescent="0.2">
      <c r="L32" s="270"/>
    </row>
    <row r="33" spans="2:34" ht="13.2" x14ac:dyDescent="0.2">
      <c r="C33" s="270"/>
      <c r="E33" s="270"/>
      <c r="G33" s="270"/>
      <c r="I33" s="270"/>
      <c r="X33" s="270"/>
    </row>
    <row r="34" spans="2:34" ht="13.2" x14ac:dyDescent="0.2">
      <c r="B34" s="270"/>
      <c r="P34" s="270"/>
      <c r="R34" s="270"/>
      <c r="T34" s="270"/>
    </row>
    <row r="35" spans="2:34" ht="13.2" x14ac:dyDescent="0.2">
      <c r="D35" s="270"/>
      <c r="W35" s="270"/>
      <c r="AC35" s="270"/>
      <c r="AD35" s="270"/>
      <c r="AE35" s="270"/>
      <c r="AF35" s="270"/>
      <c r="AG35" s="270"/>
      <c r="AH35" s="270"/>
    </row>
    <row r="36" spans="2:34" ht="13.2" x14ac:dyDescent="0.2">
      <c r="H36" s="270"/>
      <c r="J36" s="270"/>
      <c r="K36" s="270"/>
      <c r="M36" s="270"/>
      <c r="Y36" s="270"/>
      <c r="Z36" s="270"/>
      <c r="AA36" s="270"/>
      <c r="AB36" s="270"/>
      <c r="AC36" s="270"/>
      <c r="AD36" s="270"/>
      <c r="AE36" s="270"/>
      <c r="AF36" s="270"/>
      <c r="AG36" s="270"/>
      <c r="AH36" s="270"/>
    </row>
    <row r="37" spans="2:34" ht="13.2" x14ac:dyDescent="0.2">
      <c r="AH37" s="270"/>
    </row>
    <row r="38" spans="2:34" ht="13.2" x14ac:dyDescent="0.2">
      <c r="AG38" s="270"/>
      <c r="AH38" s="270"/>
    </row>
    <row r="39" spans="2:34" ht="13.2" x14ac:dyDescent="0.2"/>
    <row r="40" spans="2:34" ht="13.2" x14ac:dyDescent="0.2">
      <c r="X40" s="270"/>
    </row>
    <row r="41" spans="2:34" ht="13.2" x14ac:dyDescent="0.2">
      <c r="R41" s="270"/>
    </row>
    <row r="42" spans="2:34" ht="13.2" x14ac:dyDescent="0.2">
      <c r="W42" s="270"/>
    </row>
    <row r="43" spans="2:34" ht="13.2" x14ac:dyDescent="0.2">
      <c r="Y43" s="270"/>
      <c r="Z43" s="270"/>
      <c r="AA43" s="270"/>
      <c r="AB43" s="270"/>
      <c r="AC43" s="270"/>
      <c r="AD43" s="270"/>
      <c r="AE43" s="270"/>
      <c r="AF43" s="270"/>
      <c r="AG43" s="270"/>
      <c r="AH43" s="270"/>
    </row>
    <row r="44" spans="2:34" ht="13.2" x14ac:dyDescent="0.2">
      <c r="AH44" s="270"/>
    </row>
    <row r="45" spans="2:34" ht="13.2" x14ac:dyDescent="0.2">
      <c r="X45" s="270"/>
    </row>
    <row r="46" spans="2:34" ht="13.2" x14ac:dyDescent="0.2"/>
    <row r="47" spans="2:34" ht="13.2" x14ac:dyDescent="0.2"/>
    <row r="48" spans="2:34" ht="13.2" x14ac:dyDescent="0.2">
      <c r="W48" s="270"/>
      <c r="Y48" s="270"/>
      <c r="Z48" s="270"/>
      <c r="AA48" s="270"/>
      <c r="AB48" s="270"/>
      <c r="AC48" s="270"/>
      <c r="AD48" s="270"/>
      <c r="AE48" s="270"/>
      <c r="AF48" s="270"/>
      <c r="AG48" s="270"/>
      <c r="AH48" s="270"/>
    </row>
    <row r="49" spans="28:34" ht="13.2" x14ac:dyDescent="0.2"/>
    <row r="50" spans="28:34" ht="13.2" x14ac:dyDescent="0.2">
      <c r="AE50" s="270"/>
      <c r="AF50" s="270"/>
      <c r="AG50" s="270"/>
      <c r="AH50" s="270"/>
    </row>
    <row r="51" spans="28:34" ht="13.2" x14ac:dyDescent="0.2">
      <c r="AC51" s="270"/>
      <c r="AD51" s="270"/>
      <c r="AE51" s="270"/>
      <c r="AF51" s="270"/>
      <c r="AG51" s="270"/>
      <c r="AH51" s="270"/>
    </row>
    <row r="52" spans="28:34" ht="13.2" x14ac:dyDescent="0.2"/>
    <row r="53" spans="28:34" ht="13.2" x14ac:dyDescent="0.2">
      <c r="AF53" s="270"/>
      <c r="AG53" s="270"/>
      <c r="AH53" s="270"/>
    </row>
    <row r="54" spans="28:34" ht="13.2" x14ac:dyDescent="0.2">
      <c r="AH54" s="270"/>
    </row>
    <row r="55" spans="28:34" ht="13.2" x14ac:dyDescent="0.2"/>
    <row r="56" spans="28:34" ht="13.2" x14ac:dyDescent="0.2">
      <c r="AB56" s="270"/>
      <c r="AC56" s="270"/>
      <c r="AD56" s="270"/>
      <c r="AE56" s="270"/>
      <c r="AF56" s="270"/>
      <c r="AG56" s="270"/>
      <c r="AH56" s="270"/>
    </row>
    <row r="57" spans="28:34" ht="13.2" x14ac:dyDescent="0.2">
      <c r="AH57" s="270"/>
    </row>
    <row r="58" spans="28:34" ht="13.2" x14ac:dyDescent="0.2">
      <c r="AH58" s="270"/>
    </row>
    <row r="59" spans="28:34" ht="13.2" x14ac:dyDescent="0.2"/>
    <row r="60" spans="28:34" ht="13.2" x14ac:dyDescent="0.2"/>
    <row r="61" spans="28:34" ht="13.2" x14ac:dyDescent="0.2"/>
    <row r="62" spans="28:34" ht="13.2" x14ac:dyDescent="0.2"/>
    <row r="63" spans="28:34" ht="13.2" x14ac:dyDescent="0.2">
      <c r="AH63" s="270"/>
    </row>
    <row r="64" spans="28:34" ht="13.2" x14ac:dyDescent="0.2">
      <c r="AG64" s="270"/>
      <c r="AH64" s="270"/>
    </row>
    <row r="65" spans="28:34" ht="13.2" x14ac:dyDescent="0.2"/>
    <row r="66" spans="28:34" ht="13.2" x14ac:dyDescent="0.2"/>
    <row r="67" spans="28:34" ht="13.2" x14ac:dyDescent="0.2"/>
    <row r="68" spans="28:34" ht="13.2" x14ac:dyDescent="0.2">
      <c r="AB68" s="270"/>
      <c r="AC68" s="270"/>
      <c r="AD68" s="270"/>
      <c r="AE68" s="270"/>
      <c r="AF68" s="270"/>
      <c r="AG68" s="270"/>
      <c r="AH68" s="270"/>
    </row>
    <row r="69" spans="28:34" ht="13.2" x14ac:dyDescent="0.2">
      <c r="AF69" s="270"/>
      <c r="AG69" s="270"/>
      <c r="AH69" s="270"/>
    </row>
    <row r="70" spans="28:34" ht="13.2" x14ac:dyDescent="0.2"/>
    <row r="71" spans="28:34" ht="13.2" x14ac:dyDescent="0.2"/>
    <row r="72" spans="28:34" ht="13.2" x14ac:dyDescent="0.2"/>
    <row r="73" spans="28:34" ht="13.2" x14ac:dyDescent="0.2"/>
    <row r="74" spans="28:34" ht="13.2" x14ac:dyDescent="0.2"/>
    <row r="75" spans="28:34" ht="13.2" x14ac:dyDescent="0.2">
      <c r="AH75" s="270"/>
    </row>
    <row r="76" spans="28:34" ht="13.2" x14ac:dyDescent="0.2">
      <c r="AF76" s="270"/>
      <c r="AG76" s="270"/>
      <c r="AH76" s="270"/>
    </row>
    <row r="77" spans="28:34" ht="13.2" x14ac:dyDescent="0.2">
      <c r="AG77" s="270"/>
      <c r="AH77" s="270"/>
    </row>
    <row r="78" spans="28:34" ht="13.2" x14ac:dyDescent="0.2"/>
    <row r="79" spans="28:34" ht="13.2" x14ac:dyDescent="0.2"/>
    <row r="80" spans="28:34" ht="13.2" x14ac:dyDescent="0.2"/>
    <row r="81" spans="25:34" ht="13.2" x14ac:dyDescent="0.2"/>
    <row r="82" spans="25:34" ht="13.2" x14ac:dyDescent="0.2">
      <c r="Y82" s="270"/>
    </row>
    <row r="83" spans="25:34" ht="13.2" x14ac:dyDescent="0.2">
      <c r="Y83" s="270"/>
      <c r="Z83" s="270"/>
      <c r="AA83" s="270"/>
      <c r="AB83" s="270"/>
      <c r="AC83" s="270"/>
      <c r="AD83" s="270"/>
      <c r="AE83" s="270"/>
      <c r="AF83" s="270"/>
      <c r="AG83" s="270"/>
      <c r="AH83" s="270"/>
    </row>
    <row r="84" spans="25:34" ht="13.2" x14ac:dyDescent="0.2"/>
    <row r="85" spans="25:34" ht="13.2" x14ac:dyDescent="0.2"/>
    <row r="86" spans="25:34" ht="13.2" x14ac:dyDescent="0.2"/>
    <row r="87" spans="25:34" ht="13.2" x14ac:dyDescent="0.2"/>
    <row r="88" spans="25:34" ht="13.2" x14ac:dyDescent="0.2">
      <c r="AH88" s="27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70"/>
      <c r="AG94" s="270"/>
      <c r="AH94" s="270"/>
    </row>
    <row r="95" spans="25:34" ht="13.5" customHeight="1" x14ac:dyDescent="0.2">
      <c r="AH95" s="27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0"/>
    </row>
    <row r="102" spans="33:34" ht="13.5" customHeight="1" x14ac:dyDescent="0.2"/>
    <row r="103" spans="33:34" ht="13.5" customHeight="1" x14ac:dyDescent="0.2"/>
    <row r="104" spans="33:34" ht="13.5" customHeight="1" x14ac:dyDescent="0.2">
      <c r="AG104" s="270"/>
      <c r="AH104" s="27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0"/>
    </row>
    <row r="117" spans="34:122" ht="13.5" customHeight="1" x14ac:dyDescent="0.2"/>
    <row r="118" spans="34:122" ht="13.5" customHeight="1" x14ac:dyDescent="0.2"/>
    <row r="119" spans="34:122" ht="13.5" customHeight="1" x14ac:dyDescent="0.2"/>
    <row r="120" spans="34:122" ht="13.5" customHeight="1" x14ac:dyDescent="0.2">
      <c r="AH120" s="270"/>
    </row>
    <row r="121" spans="34:122" ht="13.5" customHeight="1" x14ac:dyDescent="0.2">
      <c r="AH121" s="270"/>
    </row>
    <row r="122" spans="34:122" ht="13.5" customHeight="1" x14ac:dyDescent="0.2"/>
    <row r="123" spans="34:122" ht="13.5" customHeight="1" x14ac:dyDescent="0.2"/>
    <row r="124" spans="34:122" ht="13.5" customHeight="1" x14ac:dyDescent="0.2"/>
    <row r="125" spans="34:122" ht="13.5" customHeight="1" x14ac:dyDescent="0.2">
      <c r="DR125" s="270" t="s">
        <v>501</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HpJcOberU1ILa5N8eeIJivsFe8BxdUL5tMDWUx3OuPPdkqYrIiSMcT1J2F/FZ2jOYHjMFyK05vZQx3qcuAZqsw==" saltValue="eYYt328ZB+c6wdcoXmSkwQ=="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A71BAB-76D1-4895-876A-69F764B66CD8}">
  <sheetPr>
    <pageSetUpPr fitToPage="1"/>
  </sheetPr>
  <dimension ref="A1:DR135"/>
  <sheetViews>
    <sheetView showGridLines="0" zoomScaleNormal="100" zoomScaleSheetLayoutView="55" workbookViewId="0"/>
  </sheetViews>
  <sheetFormatPr defaultColWidth="0" defaultRowHeight="13.5" customHeight="1" zeroHeight="1" x14ac:dyDescent="0.2"/>
  <cols>
    <col min="1" max="34" width="2.44140625" style="271" customWidth="1"/>
    <col min="35" max="122" width="2.44140625" style="270" customWidth="1"/>
    <col min="123" max="16384" width="2.44140625" style="270" hidden="1"/>
  </cols>
  <sheetData>
    <row r="1" spans="2:34" ht="13.5" customHeight="1"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ht="13.2" x14ac:dyDescent="0.2">
      <c r="S2" s="270"/>
      <c r="AH2" s="270"/>
    </row>
    <row r="3" spans="2:34" ht="13.2" x14ac:dyDescent="0.2">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ht="13.2" x14ac:dyDescent="0.2"/>
    <row r="5" spans="2:34" ht="13.2" x14ac:dyDescent="0.2"/>
    <row r="6" spans="2:34" ht="13.2" x14ac:dyDescent="0.2"/>
    <row r="7" spans="2:34" ht="13.2" x14ac:dyDescent="0.2"/>
    <row r="8" spans="2:34" ht="13.2" x14ac:dyDescent="0.2"/>
    <row r="9" spans="2:34" ht="13.2" x14ac:dyDescent="0.2">
      <c r="AH9" s="27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70"/>
    </row>
    <row r="18" spans="12:34" ht="13.2" x14ac:dyDescent="0.2"/>
    <row r="19" spans="12:34" ht="13.2" x14ac:dyDescent="0.2"/>
    <row r="20" spans="12:34" ht="13.2" x14ac:dyDescent="0.2">
      <c r="AH20" s="270"/>
    </row>
    <row r="21" spans="12:34" ht="13.2" x14ac:dyDescent="0.2">
      <c r="AH21" s="270"/>
    </row>
    <row r="22" spans="12:34" ht="13.2" x14ac:dyDescent="0.2"/>
    <row r="23" spans="12:34" ht="13.2" x14ac:dyDescent="0.2"/>
    <row r="24" spans="12:34" ht="13.2" x14ac:dyDescent="0.2">
      <c r="Q24" s="270"/>
    </row>
    <row r="25" spans="12:34" ht="13.2" x14ac:dyDescent="0.2"/>
    <row r="26" spans="12:34" ht="13.2" x14ac:dyDescent="0.2"/>
    <row r="27" spans="12:34" ht="13.2" x14ac:dyDescent="0.2"/>
    <row r="28" spans="12:34" ht="13.2" x14ac:dyDescent="0.2">
      <c r="O28" s="270"/>
      <c r="T28" s="270"/>
      <c r="AH28" s="270"/>
    </row>
    <row r="29" spans="12:34" ht="13.2" x14ac:dyDescent="0.2"/>
    <row r="30" spans="12:34" ht="13.2" x14ac:dyDescent="0.2"/>
    <row r="31" spans="12:34" ht="13.2" x14ac:dyDescent="0.2">
      <c r="Q31" s="270"/>
    </row>
    <row r="32" spans="12:34" ht="13.2" x14ac:dyDescent="0.2">
      <c r="L32" s="270"/>
    </row>
    <row r="33" spans="2:34" ht="13.2" x14ac:dyDescent="0.2">
      <c r="C33" s="270"/>
      <c r="E33" s="270"/>
      <c r="G33" s="270"/>
      <c r="I33" s="270"/>
      <c r="X33" s="270"/>
    </row>
    <row r="34" spans="2:34" ht="13.2" x14ac:dyDescent="0.2">
      <c r="B34" s="270"/>
      <c r="P34" s="270"/>
      <c r="R34" s="270"/>
      <c r="T34" s="270"/>
    </row>
    <row r="35" spans="2:34" ht="13.2" x14ac:dyDescent="0.2">
      <c r="D35" s="270"/>
      <c r="W35" s="270"/>
      <c r="AC35" s="270"/>
      <c r="AD35" s="270"/>
      <c r="AE35" s="270"/>
      <c r="AF35" s="270"/>
      <c r="AG35" s="270"/>
      <c r="AH35" s="270"/>
    </row>
    <row r="36" spans="2:34" ht="13.2" x14ac:dyDescent="0.2">
      <c r="H36" s="270"/>
      <c r="J36" s="270"/>
      <c r="K36" s="270"/>
      <c r="M36" s="270"/>
      <c r="Y36" s="270"/>
      <c r="Z36" s="270"/>
      <c r="AA36" s="270"/>
      <c r="AB36" s="270"/>
      <c r="AC36" s="270"/>
      <c r="AD36" s="270"/>
      <c r="AE36" s="270"/>
      <c r="AF36" s="270"/>
      <c r="AG36" s="270"/>
      <c r="AH36" s="270"/>
    </row>
    <row r="37" spans="2:34" ht="13.2" x14ac:dyDescent="0.2">
      <c r="AH37" s="270"/>
    </row>
    <row r="38" spans="2:34" ht="13.2" x14ac:dyDescent="0.2">
      <c r="AG38" s="270"/>
      <c r="AH38" s="270"/>
    </row>
    <row r="39" spans="2:34" ht="13.2" x14ac:dyDescent="0.2"/>
    <row r="40" spans="2:34" ht="13.2" x14ac:dyDescent="0.2">
      <c r="X40" s="270"/>
    </row>
    <row r="41" spans="2:34" ht="13.2" x14ac:dyDescent="0.2">
      <c r="R41" s="270"/>
    </row>
    <row r="42" spans="2:34" ht="13.2" x14ac:dyDescent="0.2">
      <c r="W42" s="270"/>
    </row>
    <row r="43" spans="2:34" ht="13.2" x14ac:dyDescent="0.2">
      <c r="Y43" s="270"/>
      <c r="Z43" s="270"/>
      <c r="AA43" s="270"/>
      <c r="AB43" s="270"/>
      <c r="AC43" s="270"/>
      <c r="AD43" s="270"/>
      <c r="AE43" s="270"/>
      <c r="AF43" s="270"/>
      <c r="AG43" s="270"/>
      <c r="AH43" s="270"/>
    </row>
    <row r="44" spans="2:34" ht="13.2" x14ac:dyDescent="0.2">
      <c r="AH44" s="270"/>
    </row>
    <row r="45" spans="2:34" ht="13.2" x14ac:dyDescent="0.2">
      <c r="X45" s="270"/>
    </row>
    <row r="46" spans="2:34" ht="13.2" x14ac:dyDescent="0.2"/>
    <row r="47" spans="2:34" ht="13.2" x14ac:dyDescent="0.2"/>
    <row r="48" spans="2:34" ht="13.2" x14ac:dyDescent="0.2">
      <c r="W48" s="270"/>
      <c r="Y48" s="270"/>
      <c r="Z48" s="270"/>
      <c r="AA48" s="270"/>
      <c r="AB48" s="270"/>
      <c r="AC48" s="270"/>
      <c r="AD48" s="270"/>
      <c r="AE48" s="270"/>
      <c r="AF48" s="270"/>
      <c r="AG48" s="270"/>
      <c r="AH48" s="270"/>
    </row>
    <row r="49" spans="28:34" ht="13.2" x14ac:dyDescent="0.2"/>
    <row r="50" spans="28:34" ht="13.2" x14ac:dyDescent="0.2">
      <c r="AE50" s="270"/>
      <c r="AF50" s="270"/>
      <c r="AG50" s="270"/>
      <c r="AH50" s="270"/>
    </row>
    <row r="51" spans="28:34" ht="13.2" x14ac:dyDescent="0.2">
      <c r="AC51" s="270"/>
      <c r="AD51" s="270"/>
      <c r="AE51" s="270"/>
      <c r="AF51" s="270"/>
      <c r="AG51" s="270"/>
      <c r="AH51" s="270"/>
    </row>
    <row r="52" spans="28:34" ht="13.2" x14ac:dyDescent="0.2"/>
    <row r="53" spans="28:34" ht="13.2" x14ac:dyDescent="0.2">
      <c r="AF53" s="270"/>
      <c r="AG53" s="270"/>
      <c r="AH53" s="270"/>
    </row>
    <row r="54" spans="28:34" ht="13.2" x14ac:dyDescent="0.2">
      <c r="AH54" s="270"/>
    </row>
    <row r="55" spans="28:34" ht="13.2" x14ac:dyDescent="0.2"/>
    <row r="56" spans="28:34" ht="13.2" x14ac:dyDescent="0.2">
      <c r="AB56" s="270"/>
      <c r="AC56" s="270"/>
      <c r="AD56" s="270"/>
      <c r="AE56" s="270"/>
      <c r="AF56" s="270"/>
      <c r="AG56" s="270"/>
      <c r="AH56" s="270"/>
    </row>
    <row r="57" spans="28:34" ht="13.2" x14ac:dyDescent="0.2">
      <c r="AH57" s="270"/>
    </row>
    <row r="58" spans="28:34" ht="13.2" x14ac:dyDescent="0.2">
      <c r="AH58" s="270"/>
    </row>
    <row r="59" spans="28:34" ht="13.2" x14ac:dyDescent="0.2">
      <c r="AG59" s="270"/>
      <c r="AH59" s="270"/>
    </row>
    <row r="60" spans="28:34" ht="13.2" x14ac:dyDescent="0.2"/>
    <row r="61" spans="28:34" ht="13.2" x14ac:dyDescent="0.2"/>
    <row r="62" spans="28:34" ht="13.2" x14ac:dyDescent="0.2"/>
    <row r="63" spans="28:34" ht="13.2" x14ac:dyDescent="0.2">
      <c r="AH63" s="270"/>
    </row>
    <row r="64" spans="28:34" ht="13.2" x14ac:dyDescent="0.2">
      <c r="AG64" s="270"/>
      <c r="AH64" s="270"/>
    </row>
    <row r="65" spans="28:34" ht="13.2" x14ac:dyDescent="0.2"/>
    <row r="66" spans="28:34" ht="13.2" x14ac:dyDescent="0.2"/>
    <row r="67" spans="28:34" ht="13.2" x14ac:dyDescent="0.2"/>
    <row r="68" spans="28:34" ht="13.2" x14ac:dyDescent="0.2">
      <c r="AB68" s="270"/>
      <c r="AC68" s="270"/>
      <c r="AD68" s="270"/>
      <c r="AE68" s="270"/>
      <c r="AF68" s="270"/>
      <c r="AG68" s="270"/>
      <c r="AH68" s="270"/>
    </row>
    <row r="69" spans="28:34" ht="13.2" x14ac:dyDescent="0.2">
      <c r="AF69" s="270"/>
      <c r="AG69" s="270"/>
      <c r="AH69" s="270"/>
    </row>
    <row r="70" spans="28:34" ht="13.2" x14ac:dyDescent="0.2"/>
    <row r="71" spans="28:34" ht="13.2" x14ac:dyDescent="0.2"/>
    <row r="72" spans="28:34" ht="13.2" x14ac:dyDescent="0.2"/>
    <row r="73" spans="28:34" ht="13.2" x14ac:dyDescent="0.2"/>
    <row r="74" spans="28:34" ht="13.2" x14ac:dyDescent="0.2"/>
    <row r="75" spans="28:34" ht="13.2" x14ac:dyDescent="0.2">
      <c r="AH75" s="270"/>
    </row>
    <row r="76" spans="28:34" ht="13.2" x14ac:dyDescent="0.2">
      <c r="AF76" s="270"/>
      <c r="AG76" s="270"/>
      <c r="AH76" s="270"/>
    </row>
    <row r="77" spans="28:34" ht="13.2" x14ac:dyDescent="0.2">
      <c r="AG77" s="270"/>
      <c r="AH77" s="270"/>
    </row>
    <row r="78" spans="28:34" ht="13.2" x14ac:dyDescent="0.2"/>
    <row r="79" spans="28:34" ht="13.2" x14ac:dyDescent="0.2"/>
    <row r="80" spans="28:34" ht="13.2" x14ac:dyDescent="0.2"/>
    <row r="81" spans="25:34" ht="13.2" x14ac:dyDescent="0.2"/>
    <row r="82" spans="25:34" ht="13.2" x14ac:dyDescent="0.2">
      <c r="Y82" s="270"/>
    </row>
    <row r="83" spans="25:34" ht="13.2" x14ac:dyDescent="0.2">
      <c r="Y83" s="270"/>
      <c r="Z83" s="270"/>
      <c r="AA83" s="270"/>
      <c r="AB83" s="270"/>
      <c r="AC83" s="270"/>
      <c r="AD83" s="270"/>
      <c r="AE83" s="270"/>
      <c r="AF83" s="270"/>
      <c r="AG83" s="270"/>
      <c r="AH83" s="270"/>
    </row>
    <row r="84" spans="25:34" ht="13.2" x14ac:dyDescent="0.2"/>
    <row r="85" spans="25:34" ht="13.2" x14ac:dyDescent="0.2"/>
    <row r="86" spans="25:34" ht="13.2" x14ac:dyDescent="0.2"/>
    <row r="87" spans="25:34" ht="13.2" x14ac:dyDescent="0.2"/>
    <row r="88" spans="25:34" ht="13.2" x14ac:dyDescent="0.2">
      <c r="AH88" s="27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70"/>
      <c r="AG94" s="270"/>
      <c r="AH94" s="270"/>
    </row>
    <row r="95" spans="25:34" ht="13.5" customHeight="1" x14ac:dyDescent="0.2">
      <c r="AH95" s="27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0"/>
    </row>
    <row r="102" spans="33:34" ht="13.5" customHeight="1" x14ac:dyDescent="0.2"/>
    <row r="103" spans="33:34" ht="13.5" customHeight="1" x14ac:dyDescent="0.2"/>
    <row r="104" spans="33:34" ht="13.5" customHeight="1" x14ac:dyDescent="0.2">
      <c r="AG104" s="270"/>
      <c r="AH104" s="27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0"/>
    </row>
    <row r="117" spans="34:122" ht="13.5" customHeight="1" x14ac:dyDescent="0.2"/>
    <row r="118" spans="34:122" ht="13.5" customHeight="1" x14ac:dyDescent="0.2"/>
    <row r="119" spans="34:122" ht="13.5" customHeight="1" x14ac:dyDescent="0.2"/>
    <row r="120" spans="34:122" ht="13.5" customHeight="1" x14ac:dyDescent="0.2">
      <c r="AH120" s="270"/>
    </row>
    <row r="121" spans="34:122" ht="13.5" customHeight="1" x14ac:dyDescent="0.2">
      <c r="AH121" s="270"/>
    </row>
    <row r="122" spans="34:122" ht="13.5" customHeight="1" x14ac:dyDescent="0.2"/>
    <row r="123" spans="34:122" ht="13.5" customHeight="1" x14ac:dyDescent="0.2"/>
    <row r="124" spans="34:122" ht="13.5" customHeight="1" x14ac:dyDescent="0.2"/>
    <row r="125" spans="34:122" ht="13.5" customHeight="1" x14ac:dyDescent="0.2">
      <c r="DR125" s="270" t="s">
        <v>501</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LUBQqW5LrjuuPkR0w20/FTy7dhtu66qVtIwPPVdvEufGC73S488+zEdFHYzGyXBW2S4kWUDV26CoDcja7WaAPg==" saltValue="EXC1v51yU99QNxinHupjL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29" customWidth="1"/>
    <col min="2" max="8" width="13.33203125" style="129" customWidth="1"/>
    <col min="9" max="16384" width="11.109375" style="129"/>
  </cols>
  <sheetData>
    <row r="1" spans="1:8" x14ac:dyDescent="0.2">
      <c r="A1" s="123"/>
      <c r="B1" s="124"/>
      <c r="C1" s="125"/>
      <c r="D1" s="126"/>
      <c r="E1" s="127"/>
      <c r="F1" s="127"/>
      <c r="G1" s="127"/>
      <c r="H1" s="128"/>
    </row>
    <row r="2" spans="1:8" x14ac:dyDescent="0.2">
      <c r="A2" s="130"/>
      <c r="B2" s="131"/>
      <c r="C2" s="132"/>
      <c r="D2" s="133" t="s">
        <v>47</v>
      </c>
      <c r="E2" s="134"/>
      <c r="F2" s="135" t="s">
        <v>553</v>
      </c>
      <c r="G2" s="136"/>
      <c r="H2" s="137"/>
    </row>
    <row r="3" spans="1:8" x14ac:dyDescent="0.2">
      <c r="A3" s="133" t="s">
        <v>546</v>
      </c>
      <c r="B3" s="138"/>
      <c r="C3" s="139"/>
      <c r="D3" s="140">
        <v>108647</v>
      </c>
      <c r="E3" s="141"/>
      <c r="F3" s="142">
        <v>63956</v>
      </c>
      <c r="G3" s="143"/>
      <c r="H3" s="144"/>
    </row>
    <row r="4" spans="1:8" x14ac:dyDescent="0.2">
      <c r="A4" s="145"/>
      <c r="B4" s="146"/>
      <c r="C4" s="147"/>
      <c r="D4" s="148">
        <v>27692</v>
      </c>
      <c r="E4" s="149"/>
      <c r="F4" s="150">
        <v>29239</v>
      </c>
      <c r="G4" s="151"/>
      <c r="H4" s="152"/>
    </row>
    <row r="5" spans="1:8" x14ac:dyDescent="0.2">
      <c r="A5" s="133" t="s">
        <v>548</v>
      </c>
      <c r="B5" s="138"/>
      <c r="C5" s="139"/>
      <c r="D5" s="140">
        <v>126822</v>
      </c>
      <c r="E5" s="141"/>
      <c r="F5" s="142">
        <v>66255</v>
      </c>
      <c r="G5" s="143"/>
      <c r="H5" s="144"/>
    </row>
    <row r="6" spans="1:8" x14ac:dyDescent="0.2">
      <c r="A6" s="145"/>
      <c r="B6" s="146"/>
      <c r="C6" s="147"/>
      <c r="D6" s="148">
        <v>40300</v>
      </c>
      <c r="E6" s="149"/>
      <c r="F6" s="150">
        <v>31822</v>
      </c>
      <c r="G6" s="151"/>
      <c r="H6" s="152"/>
    </row>
    <row r="7" spans="1:8" x14ac:dyDescent="0.2">
      <c r="A7" s="133" t="s">
        <v>549</v>
      </c>
      <c r="B7" s="138"/>
      <c r="C7" s="139"/>
      <c r="D7" s="140">
        <v>88913</v>
      </c>
      <c r="E7" s="141"/>
      <c r="F7" s="142">
        <v>92247</v>
      </c>
      <c r="G7" s="143"/>
      <c r="H7" s="144"/>
    </row>
    <row r="8" spans="1:8" x14ac:dyDescent="0.2">
      <c r="A8" s="145"/>
      <c r="B8" s="146"/>
      <c r="C8" s="147"/>
      <c r="D8" s="148">
        <v>52225</v>
      </c>
      <c r="E8" s="149"/>
      <c r="F8" s="150">
        <v>37204</v>
      </c>
      <c r="G8" s="151"/>
      <c r="H8" s="152"/>
    </row>
    <row r="9" spans="1:8" x14ac:dyDescent="0.2">
      <c r="A9" s="133" t="s">
        <v>550</v>
      </c>
      <c r="B9" s="138"/>
      <c r="C9" s="139"/>
      <c r="D9" s="140">
        <v>64033</v>
      </c>
      <c r="E9" s="141"/>
      <c r="F9" s="142">
        <v>67319</v>
      </c>
      <c r="G9" s="143"/>
      <c r="H9" s="144"/>
    </row>
    <row r="10" spans="1:8" x14ac:dyDescent="0.2">
      <c r="A10" s="145"/>
      <c r="B10" s="146"/>
      <c r="C10" s="147"/>
      <c r="D10" s="148">
        <v>27868</v>
      </c>
      <c r="E10" s="149"/>
      <c r="F10" s="150">
        <v>38101</v>
      </c>
      <c r="G10" s="151"/>
      <c r="H10" s="152"/>
    </row>
    <row r="11" spans="1:8" x14ac:dyDescent="0.2">
      <c r="A11" s="133" t="s">
        <v>551</v>
      </c>
      <c r="B11" s="138"/>
      <c r="C11" s="139"/>
      <c r="D11" s="140">
        <v>40120</v>
      </c>
      <c r="E11" s="141"/>
      <c r="F11" s="142">
        <v>70615</v>
      </c>
      <c r="G11" s="143"/>
      <c r="H11" s="144"/>
    </row>
    <row r="12" spans="1:8" x14ac:dyDescent="0.2">
      <c r="A12" s="145"/>
      <c r="B12" s="146"/>
      <c r="C12" s="153"/>
      <c r="D12" s="148">
        <v>20319</v>
      </c>
      <c r="E12" s="149"/>
      <c r="F12" s="150">
        <v>37382</v>
      </c>
      <c r="G12" s="151"/>
      <c r="H12" s="152"/>
    </row>
    <row r="13" spans="1:8" x14ac:dyDescent="0.2">
      <c r="A13" s="133"/>
      <c r="B13" s="138"/>
      <c r="C13" s="154"/>
      <c r="D13" s="155">
        <v>85707</v>
      </c>
      <c r="E13" s="156"/>
      <c r="F13" s="157">
        <v>72078</v>
      </c>
      <c r="G13" s="158"/>
      <c r="H13" s="144"/>
    </row>
    <row r="14" spans="1:8" x14ac:dyDescent="0.2">
      <c r="A14" s="145"/>
      <c r="B14" s="146"/>
      <c r="C14" s="147"/>
      <c r="D14" s="148">
        <v>33681</v>
      </c>
      <c r="E14" s="149"/>
      <c r="F14" s="150">
        <v>34750</v>
      </c>
      <c r="G14" s="151"/>
      <c r="H14" s="152"/>
    </row>
    <row r="17" spans="1:11" x14ac:dyDescent="0.2">
      <c r="A17" s="129" t="s">
        <v>48</v>
      </c>
    </row>
    <row r="18" spans="1:11" x14ac:dyDescent="0.2">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2">
      <c r="A19" s="159" t="s">
        <v>49</v>
      </c>
      <c r="B19" s="159">
        <f>ROUND(VALUE(SUBSTITUTE(実質収支比率等に係る経年分析!F$48,"▲","-")),2)</f>
        <v>4.37</v>
      </c>
      <c r="C19" s="159">
        <f>ROUND(VALUE(SUBSTITUTE(実質収支比率等に係る経年分析!G$48,"▲","-")),2)</f>
        <v>3.99</v>
      </c>
      <c r="D19" s="159">
        <f>ROUND(VALUE(SUBSTITUTE(実質収支比率等に係る経年分析!H$48,"▲","-")),2)</f>
        <v>5.1100000000000003</v>
      </c>
      <c r="E19" s="159">
        <f>ROUND(VALUE(SUBSTITUTE(実質収支比率等に係る経年分析!I$48,"▲","-")),2)</f>
        <v>6.41</v>
      </c>
      <c r="F19" s="159">
        <f>ROUND(VALUE(SUBSTITUTE(実質収支比率等に係る経年分析!J$48,"▲","-")),2)</f>
        <v>5.18</v>
      </c>
    </row>
    <row r="20" spans="1:11" x14ac:dyDescent="0.2">
      <c r="A20" s="159" t="s">
        <v>50</v>
      </c>
      <c r="B20" s="159">
        <f>ROUND(VALUE(SUBSTITUTE(実質収支比率等に係る経年分析!F$47,"▲","-")),2)</f>
        <v>13.78</v>
      </c>
      <c r="C20" s="159">
        <f>ROUND(VALUE(SUBSTITUTE(実質収支比率等に係る経年分析!G$47,"▲","-")),2)</f>
        <v>18.53</v>
      </c>
      <c r="D20" s="159">
        <f>ROUND(VALUE(SUBSTITUTE(実質収支比率等に係る経年分析!H$47,"▲","-")),2)</f>
        <v>14.54</v>
      </c>
      <c r="E20" s="159">
        <f>ROUND(VALUE(SUBSTITUTE(実質収支比率等に係る経年分析!I$47,"▲","-")),2)</f>
        <v>14.81</v>
      </c>
      <c r="F20" s="159">
        <f>ROUND(VALUE(SUBSTITUTE(実質収支比率等に係る経年分析!J$47,"▲","-")),2)</f>
        <v>15.14</v>
      </c>
    </row>
    <row r="21" spans="1:11" x14ac:dyDescent="0.2">
      <c r="A21" s="159" t="s">
        <v>51</v>
      </c>
      <c r="B21" s="159">
        <f>IF(ISNUMBER(VALUE(SUBSTITUTE(実質収支比率等に係る経年分析!F$49,"▲","-"))),ROUND(VALUE(SUBSTITUTE(実質収支比率等に係る経年分析!F$49,"▲","-")),2),NA())</f>
        <v>0.41</v>
      </c>
      <c r="C21" s="159">
        <f>IF(ISNUMBER(VALUE(SUBSTITUTE(実質収支比率等に係る経年分析!G$49,"▲","-"))),ROUND(VALUE(SUBSTITUTE(実質収支比率等に係る経年分析!G$49,"▲","-")),2),NA())</f>
        <v>4.26</v>
      </c>
      <c r="D21" s="159">
        <f>IF(ISNUMBER(VALUE(SUBSTITUTE(実質収支比率等に係る経年分析!H$49,"▲","-"))),ROUND(VALUE(SUBSTITUTE(実質収支比率等に係る経年分析!H$49,"▲","-")),2),NA())</f>
        <v>-2.69</v>
      </c>
      <c r="E21" s="159">
        <f>IF(ISNUMBER(VALUE(SUBSTITUTE(実質収支比率等に係る経年分析!I$49,"▲","-"))),ROUND(VALUE(SUBSTITUTE(実質収支比率等に係る経年分析!I$49,"▲","-")),2),NA())</f>
        <v>1.21</v>
      </c>
      <c r="F21" s="159">
        <f>IF(ISNUMBER(VALUE(SUBSTITUTE(実質収支比率等に係る経年分析!J$49,"▲","-"))),ROUND(VALUE(SUBSTITUTE(実質収支比率等に係る経年分析!J$49,"▲","-")),2),NA())</f>
        <v>-1.38</v>
      </c>
    </row>
    <row r="24" spans="1:11" x14ac:dyDescent="0.2">
      <c r="A24" s="129" t="s">
        <v>52</v>
      </c>
    </row>
    <row r="25" spans="1:11" x14ac:dyDescent="0.2">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2">
      <c r="A26" s="160"/>
      <c r="B26" s="160" t="s">
        <v>53</v>
      </c>
      <c r="C26" s="160" t="s">
        <v>54</v>
      </c>
      <c r="D26" s="160" t="s">
        <v>53</v>
      </c>
      <c r="E26" s="160" t="s">
        <v>54</v>
      </c>
      <c r="F26" s="160" t="s">
        <v>53</v>
      </c>
      <c r="G26" s="160" t="s">
        <v>54</v>
      </c>
      <c r="H26" s="160" t="s">
        <v>53</v>
      </c>
      <c r="I26" s="160" t="s">
        <v>54</v>
      </c>
      <c r="J26" s="160" t="s">
        <v>53</v>
      </c>
      <c r="K26" s="160" t="s">
        <v>54</v>
      </c>
    </row>
    <row r="27" spans="1:11" x14ac:dyDescent="0.2">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0.05</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0.06</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0.05</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0.05</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0.1</v>
      </c>
    </row>
    <row r="28" spans="1:11" x14ac:dyDescent="0.2">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2">
      <c r="A29" s="160" t="str">
        <f>IF(連結実質赤字比率に係る赤字・黒字の構成分析!C$41="",NA(),連結実質赤字比率に係る赤字・黒字の構成分析!C$41)</f>
        <v>介護保険特別会計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0.28999999999999998</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0.36</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0.32</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0.37</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0.52</v>
      </c>
    </row>
    <row r="30" spans="1:11" x14ac:dyDescent="0.2">
      <c r="A30" s="160" t="str">
        <f>IF(連結実質赤字比率に係る赤字・黒字の構成分析!C$40="",NA(),連結実質赤字比率に係る赤字・黒字の構成分析!C$40)</f>
        <v>分譲宅地造成事業特別会計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0.63</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0.63</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0.63</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0.64</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0.65</v>
      </c>
    </row>
    <row r="31" spans="1:11" x14ac:dyDescent="0.2">
      <c r="A31" s="160" t="str">
        <f>IF(連結実質赤字比率に係る赤字・黒字の構成分析!C$39="",NA(),連結実質赤字比率に係る赤字・黒字の構成分析!C$39)</f>
        <v>国民健康保険事業特別会計（事業勘定）</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0.13</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0.26</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0.15</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0.21</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0.98</v>
      </c>
    </row>
    <row r="32" spans="1:11" x14ac:dyDescent="0.2">
      <c r="A32" s="160" t="str">
        <f>IF(連結実質赤字比率に係る赤字・黒字の構成分析!C$38="",NA(),連結実質赤字比率に係る赤字・黒字の構成分析!C$38)</f>
        <v>一般会計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6.62</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6.27</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7.41</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8.56</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7.34</v>
      </c>
    </row>
    <row r="33" spans="1:16" x14ac:dyDescent="0.2">
      <c r="A33" s="160" t="str">
        <f>IF(連結実質赤字比率に係る赤字・黒字の構成分析!C$37="",NA(),連結実質赤字比率に係る赤字・黒字の構成分析!C$37)</f>
        <v>水道事業会計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6.24</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7.15</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8.27</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9.91</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10.52</v>
      </c>
    </row>
    <row r="34" spans="1:16" x14ac:dyDescent="0.2">
      <c r="A34" s="160" t="str">
        <f>IF(連結実質赤字比率に係る赤字・黒字の構成分析!C$36="",NA(),連結実質赤字比率に係る赤字・黒字の構成分析!C$36)</f>
        <v>木材加工事業特別会計</v>
      </c>
      <c r="B34" s="160">
        <f>IF(ROUND(VALUE(SUBSTITUTE(連結実質赤字比率に係る赤字・黒字の構成分析!F$36,"▲", "-")), 2) &lt; 0, ABS(ROUND(VALUE(SUBSTITUTE(連結実質赤字比率に係る赤字・黒字の構成分析!F$36,"▲", "-")), 2)), NA())</f>
        <v>0.16</v>
      </c>
      <c r="C34" s="160" t="e">
        <f>IF(ROUND(VALUE(SUBSTITUTE(連結実質赤字比率に係る赤字・黒字の構成分析!F$36,"▲", "-")), 2) &gt;= 0, ABS(ROUND(VALUE(SUBSTITUTE(連結実質赤字比率に係る赤字・黒字の構成分析!F$36,"▲", "-")), 2)), NA())</f>
        <v>#N/A</v>
      </c>
      <c r="D34" s="160">
        <f>IF(ROUND(VALUE(SUBSTITUTE(連結実質赤字比率に係る赤字・黒字の構成分析!G$36,"▲", "-")), 2) &lt; 0, ABS(ROUND(VALUE(SUBSTITUTE(連結実質赤字比率に係る赤字・黒字の構成分析!G$36,"▲", "-")), 2)), NA())</f>
        <v>0.19</v>
      </c>
      <c r="E34" s="160" t="e">
        <f>IF(ROUND(VALUE(SUBSTITUTE(連結実質赤字比率に係る赤字・黒字の構成分析!G$36,"▲", "-")), 2) &gt;= 0, ABS(ROUND(VALUE(SUBSTITUTE(連結実質赤字比率に係る赤字・黒字の構成分析!G$36,"▲", "-")), 2)), NA())</f>
        <v>#N/A</v>
      </c>
      <c r="F34" s="160">
        <f>IF(ROUND(VALUE(SUBSTITUTE(連結実質赤字比率に係る赤字・黒字の構成分析!H$36,"▲", "-")), 2) &lt; 0, ABS(ROUND(VALUE(SUBSTITUTE(連結実質赤字比率に係る赤字・黒字の構成分析!H$36,"▲", "-")), 2)), NA())</f>
        <v>0.22</v>
      </c>
      <c r="G34" s="160" t="e">
        <f>IF(ROUND(VALUE(SUBSTITUTE(連結実質赤字比率に係る赤字・黒字の構成分析!H$36,"▲", "-")), 2) &gt;= 0, ABS(ROUND(VALUE(SUBSTITUTE(連結実質赤字比率に係る赤字・黒字の構成分析!H$36,"▲", "-")), 2)), NA())</f>
        <v>#N/A</v>
      </c>
      <c r="H34" s="160">
        <f>IF(ROUND(VALUE(SUBSTITUTE(連結実質赤字比率に係る赤字・黒字の構成分析!I$36,"▲", "-")), 2) &lt; 0, ABS(ROUND(VALUE(SUBSTITUTE(連結実質赤字比率に係る赤字・黒字の構成分析!I$36,"▲", "-")), 2)), NA())</f>
        <v>0.08</v>
      </c>
      <c r="I34" s="160" t="e">
        <f>IF(ROUND(VALUE(SUBSTITUTE(連結実質赤字比率に係る赤字・黒字の構成分析!I$36,"▲", "-")), 2) &gt;= 0, ABS(ROUND(VALUE(SUBSTITUTE(連結実質赤字比率に係る赤字・黒字の構成分析!I$36,"▲", "-")), 2)), NA())</f>
        <v>#N/A</v>
      </c>
      <c r="J34" s="160">
        <f>IF(ROUND(VALUE(SUBSTITUTE(連結実質赤字比率に係る赤字・黒字の構成分析!J$36,"▲", "-")), 2) &lt; 0, ABS(ROUND(VALUE(SUBSTITUTE(連結実質赤字比率に係る赤字・黒字の構成分析!J$36,"▲", "-")), 2)), NA())</f>
        <v>0.09</v>
      </c>
      <c r="K34" s="160" t="e">
        <f>IF(ROUND(VALUE(SUBSTITUTE(連結実質赤字比率に係る赤字・黒字の構成分析!J$36,"▲", "-")), 2) &gt;= 0, ABS(ROUND(VALUE(SUBSTITUTE(連結実質赤字比率に係る赤字・黒字の構成分析!J$36,"▲", "-")), 2)), NA())</f>
        <v>#N/A</v>
      </c>
    </row>
    <row r="35" spans="1:16" x14ac:dyDescent="0.2">
      <c r="A35" s="160" t="str">
        <f>IF(連結実質赤字比率に係る赤字・黒字の構成分析!C$35="",NA(),連結実質赤字比率に係る赤字・黒字の構成分析!C$35)</f>
        <v>駐車場事業特別会計</v>
      </c>
      <c r="B35" s="160">
        <f>IF(ROUND(VALUE(SUBSTITUTE(連結実質赤字比率に係る赤字・黒字の構成分析!F$35,"▲", "-")), 2) &lt; 0, ABS(ROUND(VALUE(SUBSTITUTE(連結実質赤字比率に係る赤字・黒字の構成分析!F$35,"▲", "-")), 2)), NA())</f>
        <v>1.57</v>
      </c>
      <c r="C35" s="160" t="e">
        <f>IF(ROUND(VALUE(SUBSTITUTE(連結実質赤字比率に係る赤字・黒字の構成分析!F$35,"▲", "-")), 2) &gt;= 0, ABS(ROUND(VALUE(SUBSTITUTE(連結実質赤字比率に係る赤字・黒字の構成分析!F$35,"▲", "-")), 2)), NA())</f>
        <v>#N/A</v>
      </c>
      <c r="D35" s="160">
        <f>IF(ROUND(VALUE(SUBSTITUTE(連結実質赤字比率に係る赤字・黒字の構成分析!G$35,"▲", "-")), 2) &lt; 0, ABS(ROUND(VALUE(SUBSTITUTE(連結実質赤字比率に係る赤字・黒字の構成分析!G$35,"▲", "-")), 2)), NA())</f>
        <v>1.53</v>
      </c>
      <c r="E35" s="160" t="e">
        <f>IF(ROUND(VALUE(SUBSTITUTE(連結実質赤字比率に係る赤字・黒字の構成分析!G$35,"▲", "-")), 2) &gt;= 0, ABS(ROUND(VALUE(SUBSTITUTE(連結実質赤字比率に係る赤字・黒字の構成分析!G$35,"▲", "-")), 2)), NA())</f>
        <v>#N/A</v>
      </c>
      <c r="F35" s="160">
        <f>IF(ROUND(VALUE(SUBSTITUTE(連結実質赤字比率に係る赤字・黒字の構成分析!H$35,"▲", "-")), 2) &lt; 0, ABS(ROUND(VALUE(SUBSTITUTE(連結実質赤字比率に係る赤字・黒字の構成分析!H$35,"▲", "-")), 2)), NA())</f>
        <v>1.47</v>
      </c>
      <c r="G35" s="160" t="e">
        <f>IF(ROUND(VALUE(SUBSTITUTE(連結実質赤字比率に係る赤字・黒字の構成分析!H$35,"▲", "-")), 2) &gt;= 0, ABS(ROUND(VALUE(SUBSTITUTE(連結実質赤字比率に係る赤字・黒字の構成分析!H$35,"▲", "-")), 2)), NA())</f>
        <v>#N/A</v>
      </c>
      <c r="H35" s="160">
        <f>IF(ROUND(VALUE(SUBSTITUTE(連結実質赤字比率に係る赤字・黒字の構成分析!I$35,"▲", "-")), 2) &lt; 0, ABS(ROUND(VALUE(SUBSTITUTE(連結実質赤字比率に係る赤字・黒字の構成分析!I$35,"▲", "-")), 2)), NA())</f>
        <v>1.43</v>
      </c>
      <c r="I35" s="160" t="e">
        <f>IF(ROUND(VALUE(SUBSTITUTE(連結実質赤字比率に係る赤字・黒字の構成分析!I$35,"▲", "-")), 2) &gt;= 0, ABS(ROUND(VALUE(SUBSTITUTE(連結実質赤字比率に係る赤字・黒字の構成分析!I$35,"▲", "-")), 2)), NA())</f>
        <v>#N/A</v>
      </c>
      <c r="J35" s="160">
        <f>IF(ROUND(VALUE(SUBSTITUTE(連結実質赤字比率に係る赤字・黒字の構成分析!J$35,"▲", "-")), 2) &lt; 0, ABS(ROUND(VALUE(SUBSTITUTE(連結実質赤字比率に係る赤字・黒字の構成分析!J$35,"▲", "-")), 2)), NA())</f>
        <v>1.4</v>
      </c>
      <c r="K35" s="160" t="e">
        <f>IF(ROUND(VALUE(SUBSTITUTE(連結実質赤字比率に係る赤字・黒字の構成分析!J$35,"▲", "-")), 2) &gt;= 0, ABS(ROUND(VALUE(SUBSTITUTE(連結実質赤字比率に係る赤字・黒字の構成分析!J$35,"▲", "-")), 2)), NA())</f>
        <v>#N/A</v>
      </c>
    </row>
    <row r="36" spans="1:16" x14ac:dyDescent="0.2">
      <c r="A36" s="160" t="str">
        <f>IF(連結実質赤字比率に係る赤字・黒字の構成分析!C$34="",NA(),連結実質赤字比率に係る赤字・黒字の構成分析!C$34)</f>
        <v>同和対策住宅資金等貸付事業特別会計</v>
      </c>
      <c r="B36" s="160">
        <f>IF(ROUND(VALUE(SUBSTITUTE(連結実質赤字比率に係る赤字・黒字の構成分析!F$34,"▲", "-")), 2) &lt; 0, ABS(ROUND(VALUE(SUBSTITUTE(連結実質赤字比率に係る赤字・黒字の構成分析!F$34,"▲", "-")), 2)), NA())</f>
        <v>2.08</v>
      </c>
      <c r="C36" s="160" t="e">
        <f>IF(ROUND(VALUE(SUBSTITUTE(連結実質赤字比率に係る赤字・黒字の構成分析!F$34,"▲", "-")), 2) &gt;= 0, ABS(ROUND(VALUE(SUBSTITUTE(連結実質赤字比率に係る赤字・黒字の構成分析!F$34,"▲", "-")), 2)), NA())</f>
        <v>#N/A</v>
      </c>
      <c r="D36" s="160">
        <f>IF(ROUND(VALUE(SUBSTITUTE(連結実質赤字比率に係る赤字・黒字の構成分析!G$34,"▲", "-")), 2) &lt; 0, ABS(ROUND(VALUE(SUBSTITUTE(連結実質赤字比率に係る赤字・黒字の構成分析!G$34,"▲", "-")), 2)), NA())</f>
        <v>2.11</v>
      </c>
      <c r="E36" s="160" t="e">
        <f>IF(ROUND(VALUE(SUBSTITUTE(連結実質赤字比率に係る赤字・黒字の構成分析!G$34,"▲", "-")), 2) &gt;= 0, ABS(ROUND(VALUE(SUBSTITUTE(連結実質赤字比率に係る赤字・黒字の構成分析!G$34,"▲", "-")), 2)), NA())</f>
        <v>#N/A</v>
      </c>
      <c r="F36" s="160">
        <f>IF(ROUND(VALUE(SUBSTITUTE(連結実質赤字比率に係る赤字・黒字の構成分析!H$34,"▲", "-")), 2) &lt; 0, ABS(ROUND(VALUE(SUBSTITUTE(連結実質赤字比率に係る赤字・黒字の構成分析!H$34,"▲", "-")), 2)), NA())</f>
        <v>2.0699999999999998</v>
      </c>
      <c r="G36" s="160" t="e">
        <f>IF(ROUND(VALUE(SUBSTITUTE(連結実質赤字比率に係る赤字・黒字の構成分析!H$34,"▲", "-")), 2) &gt;= 0, ABS(ROUND(VALUE(SUBSTITUTE(連結実質赤字比率に係る赤字・黒字の構成分析!H$34,"▲", "-")), 2)), NA())</f>
        <v>#N/A</v>
      </c>
      <c r="H36" s="160">
        <f>IF(ROUND(VALUE(SUBSTITUTE(連結実質赤字比率に係る赤字・黒字の構成分析!I$34,"▲", "-")), 2) &lt; 0, ABS(ROUND(VALUE(SUBSTITUTE(連結実質赤字比率に係る赤字・黒字の構成分析!I$34,"▲", "-")), 2)), NA())</f>
        <v>2.0699999999999998</v>
      </c>
      <c r="I36" s="160" t="e">
        <f>IF(ROUND(VALUE(SUBSTITUTE(連結実質赤字比率に係る赤字・黒字の構成分析!I$34,"▲", "-")), 2) &gt;= 0, ABS(ROUND(VALUE(SUBSTITUTE(連結実質赤字比率に係る赤字・黒字の構成分析!I$34,"▲", "-")), 2)), NA())</f>
        <v>#N/A</v>
      </c>
      <c r="J36" s="160">
        <f>IF(ROUND(VALUE(SUBSTITUTE(連結実質赤字比率に係る赤字・黒字の構成分析!J$34,"▲", "-")), 2) &lt; 0, ABS(ROUND(VALUE(SUBSTITUTE(連結実質赤字比率に係る赤字・黒字の構成分析!J$34,"▲", "-")), 2)), NA())</f>
        <v>2.0699999999999998</v>
      </c>
      <c r="K36" s="160" t="e">
        <f>IF(ROUND(VALUE(SUBSTITUTE(連結実質赤字比率に係る赤字・黒字の構成分析!J$34,"▲", "-")), 2) &gt;= 0, ABS(ROUND(VALUE(SUBSTITUTE(連結実質赤字比率に係る赤字・黒字の構成分析!J$34,"▲", "-")), 2)), NA())</f>
        <v>#N/A</v>
      </c>
    </row>
    <row r="39" spans="1:16" x14ac:dyDescent="0.2">
      <c r="A39" s="129" t="s">
        <v>55</v>
      </c>
    </row>
    <row r="40" spans="1:16" x14ac:dyDescent="0.2">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2">
      <c r="A41" s="161"/>
      <c r="B41" s="161" t="s">
        <v>56</v>
      </c>
      <c r="C41" s="161"/>
      <c r="D41" s="161" t="s">
        <v>57</v>
      </c>
      <c r="E41" s="161" t="s">
        <v>56</v>
      </c>
      <c r="F41" s="161"/>
      <c r="G41" s="161" t="s">
        <v>57</v>
      </c>
      <c r="H41" s="161" t="s">
        <v>56</v>
      </c>
      <c r="I41" s="161"/>
      <c r="J41" s="161" t="s">
        <v>57</v>
      </c>
      <c r="K41" s="161" t="s">
        <v>56</v>
      </c>
      <c r="L41" s="161"/>
      <c r="M41" s="161" t="s">
        <v>57</v>
      </c>
      <c r="N41" s="161" t="s">
        <v>56</v>
      </c>
      <c r="O41" s="161"/>
      <c r="P41" s="161" t="s">
        <v>57</v>
      </c>
    </row>
    <row r="42" spans="1:16" x14ac:dyDescent="0.2">
      <c r="A42" s="161" t="s">
        <v>58</v>
      </c>
      <c r="B42" s="161"/>
      <c r="C42" s="161"/>
      <c r="D42" s="161">
        <f>'実質公債費比率（分子）の構造'!K$52</f>
        <v>4633</v>
      </c>
      <c r="E42" s="161"/>
      <c r="F42" s="161"/>
      <c r="G42" s="161">
        <f>'実質公債費比率（分子）の構造'!L$52</f>
        <v>4803</v>
      </c>
      <c r="H42" s="161"/>
      <c r="I42" s="161"/>
      <c r="J42" s="161">
        <f>'実質公債費比率（分子）の構造'!M$52</f>
        <v>4890</v>
      </c>
      <c r="K42" s="161"/>
      <c r="L42" s="161"/>
      <c r="M42" s="161">
        <f>'実質公債費比率（分子）の構造'!N$52</f>
        <v>4864</v>
      </c>
      <c r="N42" s="161"/>
      <c r="O42" s="161"/>
      <c r="P42" s="161">
        <f>'実質公債費比率（分子）の構造'!O$52</f>
        <v>4819</v>
      </c>
    </row>
    <row r="43" spans="1:16" x14ac:dyDescent="0.2">
      <c r="A43" s="161" t="s">
        <v>59</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2">
      <c r="A44" s="161" t="s">
        <v>60</v>
      </c>
      <c r="B44" s="161">
        <f>'実質公債費比率（分子）の構造'!K$50</f>
        <v>18</v>
      </c>
      <c r="C44" s="161"/>
      <c r="D44" s="161"/>
      <c r="E44" s="161">
        <f>'実質公債費比率（分子）の構造'!L$50</f>
        <v>16</v>
      </c>
      <c r="F44" s="161"/>
      <c r="G44" s="161"/>
      <c r="H44" s="161">
        <f>'実質公債費比率（分子）の構造'!M$50</f>
        <v>8</v>
      </c>
      <c r="I44" s="161"/>
      <c r="J44" s="161"/>
      <c r="K44" s="161">
        <f>'実質公債費比率（分子）の構造'!N$50</f>
        <v>8</v>
      </c>
      <c r="L44" s="161"/>
      <c r="M44" s="161"/>
      <c r="N44" s="161">
        <f>'実質公債費比率（分子）の構造'!O$50</f>
        <v>8</v>
      </c>
      <c r="O44" s="161"/>
      <c r="P44" s="161"/>
    </row>
    <row r="45" spans="1:16" x14ac:dyDescent="0.2">
      <c r="A45" s="161" t="s">
        <v>61</v>
      </c>
      <c r="B45" s="161">
        <f>'実質公債費比率（分子）の構造'!K$49</f>
        <v>427</v>
      </c>
      <c r="C45" s="161"/>
      <c r="D45" s="161"/>
      <c r="E45" s="161">
        <f>'実質公債費比率（分子）の構造'!L$49</f>
        <v>303</v>
      </c>
      <c r="F45" s="161"/>
      <c r="G45" s="161"/>
      <c r="H45" s="161">
        <f>'実質公債費比率（分子）の構造'!M$49</f>
        <v>292</v>
      </c>
      <c r="I45" s="161"/>
      <c r="J45" s="161"/>
      <c r="K45" s="161">
        <f>'実質公債費比率（分子）の構造'!N$49</f>
        <v>322</v>
      </c>
      <c r="L45" s="161"/>
      <c r="M45" s="161"/>
      <c r="N45" s="161">
        <f>'実質公債費比率（分子）の構造'!O$49</f>
        <v>354</v>
      </c>
      <c r="O45" s="161"/>
      <c r="P45" s="161"/>
    </row>
    <row r="46" spans="1:16" x14ac:dyDescent="0.2">
      <c r="A46" s="161" t="s">
        <v>62</v>
      </c>
      <c r="B46" s="161">
        <f>'実質公債費比率（分子）の構造'!K$48</f>
        <v>576</v>
      </c>
      <c r="C46" s="161"/>
      <c r="D46" s="161"/>
      <c r="E46" s="161">
        <f>'実質公債費比率（分子）の構造'!L$48</f>
        <v>573</v>
      </c>
      <c r="F46" s="161"/>
      <c r="G46" s="161"/>
      <c r="H46" s="161">
        <f>'実質公債費比率（分子）の構造'!M$48</f>
        <v>567</v>
      </c>
      <c r="I46" s="161"/>
      <c r="J46" s="161"/>
      <c r="K46" s="161">
        <f>'実質公債費比率（分子）の構造'!N$48</f>
        <v>535</v>
      </c>
      <c r="L46" s="161"/>
      <c r="M46" s="161"/>
      <c r="N46" s="161">
        <f>'実質公債費比率（分子）の構造'!O$48</f>
        <v>538</v>
      </c>
      <c r="O46" s="161"/>
      <c r="P46" s="161"/>
    </row>
    <row r="47" spans="1:16" x14ac:dyDescent="0.2">
      <c r="A47" s="161" t="s">
        <v>63</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2">
      <c r="A48" s="161" t="s">
        <v>64</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2">
      <c r="A49" s="161" t="s">
        <v>65</v>
      </c>
      <c r="B49" s="161">
        <f>'実質公債費比率（分子）の構造'!K$45</f>
        <v>5789</v>
      </c>
      <c r="C49" s="161"/>
      <c r="D49" s="161"/>
      <c r="E49" s="161">
        <f>'実質公債費比率（分子）の構造'!L$45</f>
        <v>5726</v>
      </c>
      <c r="F49" s="161"/>
      <c r="G49" s="161"/>
      <c r="H49" s="161">
        <f>'実質公債費比率（分子）の構造'!M$45</f>
        <v>5576</v>
      </c>
      <c r="I49" s="161"/>
      <c r="J49" s="161"/>
      <c r="K49" s="161">
        <f>'実質公債費比率（分子）の構造'!N$45</f>
        <v>5522</v>
      </c>
      <c r="L49" s="161"/>
      <c r="M49" s="161"/>
      <c r="N49" s="161">
        <f>'実質公債費比率（分子）の構造'!O$45</f>
        <v>5495</v>
      </c>
      <c r="O49" s="161"/>
      <c r="P49" s="161"/>
    </row>
    <row r="50" spans="1:16" x14ac:dyDescent="0.2">
      <c r="A50" s="161" t="s">
        <v>66</v>
      </c>
      <c r="B50" s="161" t="e">
        <f>NA()</f>
        <v>#N/A</v>
      </c>
      <c r="C50" s="161">
        <f>IF(ISNUMBER('実質公債費比率（分子）の構造'!K$53),'実質公債費比率（分子）の構造'!K$53,NA())</f>
        <v>2177</v>
      </c>
      <c r="D50" s="161" t="e">
        <f>NA()</f>
        <v>#N/A</v>
      </c>
      <c r="E50" s="161" t="e">
        <f>NA()</f>
        <v>#N/A</v>
      </c>
      <c r="F50" s="161">
        <f>IF(ISNUMBER('実質公債費比率（分子）の構造'!L$53),'実質公債費比率（分子）の構造'!L$53,NA())</f>
        <v>1815</v>
      </c>
      <c r="G50" s="161" t="e">
        <f>NA()</f>
        <v>#N/A</v>
      </c>
      <c r="H50" s="161" t="e">
        <f>NA()</f>
        <v>#N/A</v>
      </c>
      <c r="I50" s="161">
        <f>IF(ISNUMBER('実質公債費比率（分子）の構造'!M$53),'実質公債費比率（分子）の構造'!M$53,NA())</f>
        <v>1553</v>
      </c>
      <c r="J50" s="161" t="e">
        <f>NA()</f>
        <v>#N/A</v>
      </c>
      <c r="K50" s="161" t="e">
        <f>NA()</f>
        <v>#N/A</v>
      </c>
      <c r="L50" s="161">
        <f>IF(ISNUMBER('実質公債費比率（分子）の構造'!N$53),'実質公債費比率（分子）の構造'!N$53,NA())</f>
        <v>1523</v>
      </c>
      <c r="M50" s="161" t="e">
        <f>NA()</f>
        <v>#N/A</v>
      </c>
      <c r="N50" s="161" t="e">
        <f>NA()</f>
        <v>#N/A</v>
      </c>
      <c r="O50" s="161">
        <f>IF(ISNUMBER('実質公債費比率（分子）の構造'!O$53),'実質公債費比率（分子）の構造'!O$53,NA())</f>
        <v>1576</v>
      </c>
      <c r="P50" s="161" t="e">
        <f>NA()</f>
        <v>#N/A</v>
      </c>
    </row>
    <row r="53" spans="1:16" x14ac:dyDescent="0.2">
      <c r="A53" s="129" t="s">
        <v>67</v>
      </c>
    </row>
    <row r="54" spans="1:16" x14ac:dyDescent="0.2">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2">
      <c r="A55" s="160"/>
      <c r="B55" s="160" t="s">
        <v>68</v>
      </c>
      <c r="C55" s="160"/>
      <c r="D55" s="160" t="s">
        <v>69</v>
      </c>
      <c r="E55" s="160" t="s">
        <v>68</v>
      </c>
      <c r="F55" s="160"/>
      <c r="G55" s="160" t="s">
        <v>69</v>
      </c>
      <c r="H55" s="160" t="s">
        <v>68</v>
      </c>
      <c r="I55" s="160"/>
      <c r="J55" s="160" t="s">
        <v>69</v>
      </c>
      <c r="K55" s="160" t="s">
        <v>68</v>
      </c>
      <c r="L55" s="160"/>
      <c r="M55" s="160" t="s">
        <v>69</v>
      </c>
      <c r="N55" s="160" t="s">
        <v>68</v>
      </c>
      <c r="O55" s="160"/>
      <c r="P55" s="160" t="s">
        <v>69</v>
      </c>
    </row>
    <row r="56" spans="1:16" x14ac:dyDescent="0.2">
      <c r="A56" s="160" t="s">
        <v>37</v>
      </c>
      <c r="B56" s="160"/>
      <c r="C56" s="160"/>
      <c r="D56" s="160">
        <f>'将来負担比率（分子）の構造'!I$52</f>
        <v>42647</v>
      </c>
      <c r="E56" s="160"/>
      <c r="F56" s="160"/>
      <c r="G56" s="160">
        <f>'将来負担比率（分子）の構造'!J$52</f>
        <v>43113</v>
      </c>
      <c r="H56" s="160"/>
      <c r="I56" s="160"/>
      <c r="J56" s="160">
        <f>'将来負担比率（分子）の構造'!K$52</f>
        <v>43647</v>
      </c>
      <c r="K56" s="160"/>
      <c r="L56" s="160"/>
      <c r="M56" s="160">
        <f>'将来負担比率（分子）の構造'!L$52</f>
        <v>43133</v>
      </c>
      <c r="N56" s="160"/>
      <c r="O56" s="160"/>
      <c r="P56" s="160">
        <f>'将来負担比率（分子）の構造'!M$52</f>
        <v>41838</v>
      </c>
    </row>
    <row r="57" spans="1:16" x14ac:dyDescent="0.2">
      <c r="A57" s="160" t="s">
        <v>36</v>
      </c>
      <c r="B57" s="160"/>
      <c r="C57" s="160"/>
      <c r="D57" s="160">
        <f>'将来負担比率（分子）の構造'!I$51</f>
        <v>1860</v>
      </c>
      <c r="E57" s="160"/>
      <c r="F57" s="160"/>
      <c r="G57" s="160">
        <f>'将来負担比率（分子）の構造'!J$51</f>
        <v>1732</v>
      </c>
      <c r="H57" s="160"/>
      <c r="I57" s="160"/>
      <c r="J57" s="160">
        <f>'将来負担比率（分子）の構造'!K$51</f>
        <v>1795</v>
      </c>
      <c r="K57" s="160"/>
      <c r="L57" s="160"/>
      <c r="M57" s="160">
        <f>'将来負担比率（分子）の構造'!L$51</f>
        <v>1724</v>
      </c>
      <c r="N57" s="160"/>
      <c r="O57" s="160"/>
      <c r="P57" s="160">
        <f>'将来負担比率（分子）の構造'!M$51</f>
        <v>1586</v>
      </c>
    </row>
    <row r="58" spans="1:16" x14ac:dyDescent="0.2">
      <c r="A58" s="160" t="s">
        <v>35</v>
      </c>
      <c r="B58" s="160"/>
      <c r="C58" s="160"/>
      <c r="D58" s="160">
        <f>'将来負担比率（分子）の構造'!I$50</f>
        <v>16663</v>
      </c>
      <c r="E58" s="160"/>
      <c r="F58" s="160"/>
      <c r="G58" s="160">
        <f>'将来負担比率（分子）の構造'!J$50</f>
        <v>18696</v>
      </c>
      <c r="H58" s="160"/>
      <c r="I58" s="160"/>
      <c r="J58" s="160">
        <f>'将来負担比率（分子）の構造'!K$50</f>
        <v>19234</v>
      </c>
      <c r="K58" s="160"/>
      <c r="L58" s="160"/>
      <c r="M58" s="160">
        <f>'将来負担比率（分子）の構造'!L$50</f>
        <v>20197</v>
      </c>
      <c r="N58" s="160"/>
      <c r="O58" s="160"/>
      <c r="P58" s="160">
        <f>'将来負担比率（分子）の構造'!M$50</f>
        <v>20929</v>
      </c>
    </row>
    <row r="59" spans="1:16" x14ac:dyDescent="0.2">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2">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2">
      <c r="A61" s="160" t="s">
        <v>30</v>
      </c>
      <c r="B61" s="160">
        <f>'将来負担比率（分子）の構造'!I$46</f>
        <v>243</v>
      </c>
      <c r="C61" s="160"/>
      <c r="D61" s="160"/>
      <c r="E61" s="160">
        <f>'将来負担比率（分子）の構造'!J$46</f>
        <v>229</v>
      </c>
      <c r="F61" s="160"/>
      <c r="G61" s="160"/>
      <c r="H61" s="160">
        <f>'将来負担比率（分子）の構造'!K$46</f>
        <v>235</v>
      </c>
      <c r="I61" s="160"/>
      <c r="J61" s="160"/>
      <c r="K61" s="160">
        <f>'将来負担比率（分子）の構造'!L$46</f>
        <v>245</v>
      </c>
      <c r="L61" s="160"/>
      <c r="M61" s="160"/>
      <c r="N61" s="160">
        <f>'将来負担比率（分子）の構造'!M$46</f>
        <v>520</v>
      </c>
      <c r="O61" s="160"/>
      <c r="P61" s="160"/>
    </row>
    <row r="62" spans="1:16" x14ac:dyDescent="0.2">
      <c r="A62" s="160" t="s">
        <v>29</v>
      </c>
      <c r="B62" s="160">
        <f>'将来負担比率（分子）の構造'!I$45</f>
        <v>8099</v>
      </c>
      <c r="C62" s="160"/>
      <c r="D62" s="160"/>
      <c r="E62" s="160">
        <f>'将来負担比率（分子）の構造'!J$45</f>
        <v>7411</v>
      </c>
      <c r="F62" s="160"/>
      <c r="G62" s="160"/>
      <c r="H62" s="160">
        <f>'将来負担比率（分子）の構造'!K$45</f>
        <v>6743</v>
      </c>
      <c r="I62" s="160"/>
      <c r="J62" s="160"/>
      <c r="K62" s="160">
        <f>'将来負担比率（分子）の構造'!L$45</f>
        <v>6622</v>
      </c>
      <c r="L62" s="160"/>
      <c r="M62" s="160"/>
      <c r="N62" s="160">
        <f>'将来負担比率（分子）の構造'!M$45</f>
        <v>6512</v>
      </c>
      <c r="O62" s="160"/>
      <c r="P62" s="160"/>
    </row>
    <row r="63" spans="1:16" x14ac:dyDescent="0.2">
      <c r="A63" s="160" t="s">
        <v>28</v>
      </c>
      <c r="B63" s="160">
        <f>'将来負担比率（分子）の構造'!I$44</f>
        <v>3492</v>
      </c>
      <c r="C63" s="160"/>
      <c r="D63" s="160"/>
      <c r="E63" s="160">
        <f>'将来負担比率（分子）の構造'!J$44</f>
        <v>3338</v>
      </c>
      <c r="F63" s="160"/>
      <c r="G63" s="160"/>
      <c r="H63" s="160">
        <f>'将来負担比率（分子）の構造'!K$44</f>
        <v>3179</v>
      </c>
      <c r="I63" s="160"/>
      <c r="J63" s="160"/>
      <c r="K63" s="160">
        <f>'将来負担比率（分子）の構造'!L$44</f>
        <v>2727</v>
      </c>
      <c r="L63" s="160"/>
      <c r="M63" s="160"/>
      <c r="N63" s="160">
        <f>'将来負担比率（分子）の構造'!M$44</f>
        <v>2905</v>
      </c>
      <c r="O63" s="160"/>
      <c r="P63" s="160"/>
    </row>
    <row r="64" spans="1:16" x14ac:dyDescent="0.2">
      <c r="A64" s="160" t="s">
        <v>27</v>
      </c>
      <c r="B64" s="160">
        <f>'将来負担比率（分子）の構造'!I$43</f>
        <v>6042</v>
      </c>
      <c r="C64" s="160"/>
      <c r="D64" s="160"/>
      <c r="E64" s="160">
        <f>'将来負担比率（分子）の構造'!J$43</f>
        <v>5697</v>
      </c>
      <c r="F64" s="160"/>
      <c r="G64" s="160"/>
      <c r="H64" s="160">
        <f>'将来負担比率（分子）の構造'!K$43</f>
        <v>5727</v>
      </c>
      <c r="I64" s="160"/>
      <c r="J64" s="160"/>
      <c r="K64" s="160">
        <f>'将来負担比率（分子）の構造'!L$43</f>
        <v>5645</v>
      </c>
      <c r="L64" s="160"/>
      <c r="M64" s="160"/>
      <c r="N64" s="160">
        <f>'将来負担比率（分子）の構造'!M$43</f>
        <v>5769</v>
      </c>
      <c r="O64" s="160"/>
      <c r="P64" s="160"/>
    </row>
    <row r="65" spans="1:16" x14ac:dyDescent="0.2">
      <c r="A65" s="160" t="s">
        <v>26</v>
      </c>
      <c r="B65" s="160">
        <f>'将来負担比率（分子）の構造'!I$42</f>
        <v>5</v>
      </c>
      <c r="C65" s="160"/>
      <c r="D65" s="160"/>
      <c r="E65" s="160" t="str">
        <f>'将来負担比率（分子）の構造'!J$42</f>
        <v>-</v>
      </c>
      <c r="F65" s="160"/>
      <c r="G65" s="160"/>
      <c r="H65" s="160" t="str">
        <f>'将来負担比率（分子）の構造'!K$42</f>
        <v>-</v>
      </c>
      <c r="I65" s="160"/>
      <c r="J65" s="160"/>
      <c r="K65" s="160">
        <f>'将来負担比率（分子）の構造'!L$42</f>
        <v>1</v>
      </c>
      <c r="L65" s="160"/>
      <c r="M65" s="160"/>
      <c r="N65" s="160">
        <f>'将来負担比率（分子）の構造'!M$42</f>
        <v>4</v>
      </c>
      <c r="O65" s="160"/>
      <c r="P65" s="160"/>
    </row>
    <row r="66" spans="1:16" x14ac:dyDescent="0.2">
      <c r="A66" s="160" t="s">
        <v>25</v>
      </c>
      <c r="B66" s="160">
        <f>'将来負担比率（分子）の構造'!I$41</f>
        <v>51316</v>
      </c>
      <c r="C66" s="160"/>
      <c r="D66" s="160"/>
      <c r="E66" s="160">
        <f>'将来負担比率（分子）の構造'!J$41</f>
        <v>51999</v>
      </c>
      <c r="F66" s="160"/>
      <c r="G66" s="160"/>
      <c r="H66" s="160">
        <f>'将来負担比率（分子）の構造'!K$41</f>
        <v>52811</v>
      </c>
      <c r="I66" s="160"/>
      <c r="J66" s="160"/>
      <c r="K66" s="160">
        <f>'将来負担比率（分子）の構造'!L$41</f>
        <v>51767</v>
      </c>
      <c r="L66" s="160"/>
      <c r="M66" s="160"/>
      <c r="N66" s="160">
        <f>'将来負担比率（分子）の構造'!M$41</f>
        <v>49696</v>
      </c>
      <c r="O66" s="160"/>
      <c r="P66" s="160"/>
    </row>
    <row r="67" spans="1:16" x14ac:dyDescent="0.2">
      <c r="A67" s="160" t="s">
        <v>70</v>
      </c>
      <c r="B67" s="160" t="e">
        <f>NA()</f>
        <v>#N/A</v>
      </c>
      <c r="C67" s="160">
        <f>IF(ISNUMBER('将来負担比率（分子）の構造'!I$53), IF('将来負担比率（分子）の構造'!I$53 &lt; 0, 0, '将来負担比率（分子）の構造'!I$53), NA())</f>
        <v>8026</v>
      </c>
      <c r="D67" s="160" t="e">
        <f>NA()</f>
        <v>#N/A</v>
      </c>
      <c r="E67" s="160" t="e">
        <f>NA()</f>
        <v>#N/A</v>
      </c>
      <c r="F67" s="160">
        <f>IF(ISNUMBER('将来負担比率（分子）の構造'!J$53), IF('将来負担比率（分子）の構造'!J$53 &lt; 0, 0, '将来負担比率（分子）の構造'!J$53), NA())</f>
        <v>5133</v>
      </c>
      <c r="G67" s="160" t="e">
        <f>NA()</f>
        <v>#N/A</v>
      </c>
      <c r="H67" s="160" t="e">
        <f>NA()</f>
        <v>#N/A</v>
      </c>
      <c r="I67" s="160">
        <f>IF(ISNUMBER('将来負担比率（分子）の構造'!K$53), IF('将来負担比率（分子）の構造'!K$53 &lt; 0, 0, '将来負担比率（分子）の構造'!K$53), NA())</f>
        <v>4018</v>
      </c>
      <c r="J67" s="160" t="e">
        <f>NA()</f>
        <v>#N/A</v>
      </c>
      <c r="K67" s="160" t="e">
        <f>NA()</f>
        <v>#N/A</v>
      </c>
      <c r="L67" s="160">
        <f>IF(ISNUMBER('将来負担比率（分子）の構造'!L$53), IF('将来負担比率（分子）の構造'!L$53 &lt; 0, 0, '将来負担比率（分子）の構造'!L$53), NA())</f>
        <v>1952</v>
      </c>
      <c r="M67" s="160" t="e">
        <f>NA()</f>
        <v>#N/A</v>
      </c>
      <c r="N67" s="160" t="e">
        <f>NA()</f>
        <v>#N/A</v>
      </c>
      <c r="O67" s="160">
        <f>IF(ISNUMBER('将来負担比率（分子）の構造'!M$53), IF('将来負担比率（分子）の構造'!M$53 &lt; 0, 0, '将来負担比率（分子）の構造'!M$53), NA())</f>
        <v>1054</v>
      </c>
      <c r="P67" s="160" t="e">
        <f>NA()</f>
        <v>#N/A</v>
      </c>
    </row>
    <row r="70" spans="1:16" x14ac:dyDescent="0.2">
      <c r="A70" s="162" t="s">
        <v>71</v>
      </c>
      <c r="B70" s="162"/>
      <c r="C70" s="162"/>
      <c r="D70" s="162"/>
      <c r="E70" s="162"/>
      <c r="F70" s="162"/>
    </row>
    <row r="71" spans="1:16" x14ac:dyDescent="0.2">
      <c r="A71" s="163"/>
      <c r="B71" s="163" t="str">
        <f>基金残高に係る経年分析!F54</f>
        <v>H27</v>
      </c>
      <c r="C71" s="163" t="str">
        <f>基金残高に係る経年分析!G54</f>
        <v>H28</v>
      </c>
      <c r="D71" s="163" t="str">
        <f>基金残高に係る経年分析!H54</f>
        <v>H29</v>
      </c>
    </row>
    <row r="72" spans="1:16" x14ac:dyDescent="0.2">
      <c r="A72" s="163" t="s">
        <v>72</v>
      </c>
      <c r="B72" s="164">
        <f>基金残高に係る経年分析!F55</f>
        <v>3563</v>
      </c>
      <c r="C72" s="164">
        <f>基金残高に係る経年分析!G55</f>
        <v>3563</v>
      </c>
      <c r="D72" s="164">
        <f>基金残高に係る経年分析!H55</f>
        <v>3564</v>
      </c>
    </row>
    <row r="73" spans="1:16" x14ac:dyDescent="0.2">
      <c r="A73" s="163" t="s">
        <v>73</v>
      </c>
      <c r="B73" s="164">
        <f>基金残高に係る経年分析!F56</f>
        <v>8384</v>
      </c>
      <c r="C73" s="164">
        <f>基金残高に係る経年分析!G56</f>
        <v>9005</v>
      </c>
      <c r="D73" s="164">
        <f>基金残高に係る経年分析!H56</f>
        <v>9315</v>
      </c>
    </row>
    <row r="74" spans="1:16" x14ac:dyDescent="0.2">
      <c r="A74" s="163" t="s">
        <v>74</v>
      </c>
      <c r="B74" s="164">
        <f>基金残高に係る経年分析!F57</f>
        <v>8930</v>
      </c>
      <c r="C74" s="164">
        <f>基金残高に係る経年分析!G57</f>
        <v>9320</v>
      </c>
      <c r="D74" s="164">
        <f>基金残高に係る経年分析!H57</f>
        <v>10039</v>
      </c>
    </row>
  </sheetData>
  <sheetProtection algorithmName="SHA-512" hashValue="9wlolqTVulO6/HDJ2Y7KbhIGhVDewA28948c/XmkO5Pxogc84tPjMAefdJNfmKqYClim45KI0hawF/d/pl1YIg==" saltValue="S+01fXGfsfUyNYwNvGDTW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heetViews>
  <sheetFormatPr defaultColWidth="0" defaultRowHeight="11.25" customHeight="1" zeroHeight="1" x14ac:dyDescent="0.2"/>
  <cols>
    <col min="1" max="95" width="1.6640625" style="205" customWidth="1"/>
    <col min="96" max="133" width="1.6640625" style="221" customWidth="1"/>
    <col min="134" max="143" width="1.6640625" style="205" customWidth="1"/>
    <col min="144" max="16384" width="0" style="205" hidden="1"/>
  </cols>
  <sheetData>
    <row r="1" spans="2:143" ht="22.5" customHeight="1" thickBot="1" x14ac:dyDescent="0.25">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206</v>
      </c>
      <c r="DI1" s="774"/>
      <c r="DJ1" s="774"/>
      <c r="DK1" s="774"/>
      <c r="DL1" s="774"/>
      <c r="DM1" s="774"/>
      <c r="DN1" s="775"/>
      <c r="DO1" s="205"/>
      <c r="DP1" s="773" t="s">
        <v>207</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2">
      <c r="B2" s="206" t="s">
        <v>208</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2">
      <c r="B3" s="715" t="s">
        <v>209</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210</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211</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2">
      <c r="B4" s="715" t="s">
        <v>1</v>
      </c>
      <c r="C4" s="716"/>
      <c r="D4" s="716"/>
      <c r="E4" s="716"/>
      <c r="F4" s="716"/>
      <c r="G4" s="716"/>
      <c r="H4" s="716"/>
      <c r="I4" s="716"/>
      <c r="J4" s="716"/>
      <c r="K4" s="716"/>
      <c r="L4" s="716"/>
      <c r="M4" s="716"/>
      <c r="N4" s="716"/>
      <c r="O4" s="716"/>
      <c r="P4" s="716"/>
      <c r="Q4" s="717"/>
      <c r="R4" s="715" t="s">
        <v>212</v>
      </c>
      <c r="S4" s="716"/>
      <c r="T4" s="716"/>
      <c r="U4" s="716"/>
      <c r="V4" s="716"/>
      <c r="W4" s="716"/>
      <c r="X4" s="716"/>
      <c r="Y4" s="717"/>
      <c r="Z4" s="715" t="s">
        <v>213</v>
      </c>
      <c r="AA4" s="716"/>
      <c r="AB4" s="716"/>
      <c r="AC4" s="717"/>
      <c r="AD4" s="715" t="s">
        <v>214</v>
      </c>
      <c r="AE4" s="716"/>
      <c r="AF4" s="716"/>
      <c r="AG4" s="716"/>
      <c r="AH4" s="716"/>
      <c r="AI4" s="716"/>
      <c r="AJ4" s="716"/>
      <c r="AK4" s="717"/>
      <c r="AL4" s="715" t="s">
        <v>213</v>
      </c>
      <c r="AM4" s="716"/>
      <c r="AN4" s="716"/>
      <c r="AO4" s="717"/>
      <c r="AP4" s="776" t="s">
        <v>215</v>
      </c>
      <c r="AQ4" s="776"/>
      <c r="AR4" s="776"/>
      <c r="AS4" s="776"/>
      <c r="AT4" s="776"/>
      <c r="AU4" s="776"/>
      <c r="AV4" s="776"/>
      <c r="AW4" s="776"/>
      <c r="AX4" s="776"/>
      <c r="AY4" s="776"/>
      <c r="AZ4" s="776"/>
      <c r="BA4" s="776"/>
      <c r="BB4" s="776"/>
      <c r="BC4" s="776"/>
      <c r="BD4" s="776"/>
      <c r="BE4" s="776"/>
      <c r="BF4" s="776"/>
      <c r="BG4" s="776" t="s">
        <v>216</v>
      </c>
      <c r="BH4" s="776"/>
      <c r="BI4" s="776"/>
      <c r="BJ4" s="776"/>
      <c r="BK4" s="776"/>
      <c r="BL4" s="776"/>
      <c r="BM4" s="776"/>
      <c r="BN4" s="776"/>
      <c r="BO4" s="776" t="s">
        <v>213</v>
      </c>
      <c r="BP4" s="776"/>
      <c r="BQ4" s="776"/>
      <c r="BR4" s="776"/>
      <c r="BS4" s="776" t="s">
        <v>217</v>
      </c>
      <c r="BT4" s="776"/>
      <c r="BU4" s="776"/>
      <c r="BV4" s="776"/>
      <c r="BW4" s="776"/>
      <c r="BX4" s="776"/>
      <c r="BY4" s="776"/>
      <c r="BZ4" s="776"/>
      <c r="CA4" s="776"/>
      <c r="CB4" s="776"/>
      <c r="CD4" s="758" t="s">
        <v>218</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2">
      <c r="B5" s="740" t="s">
        <v>219</v>
      </c>
      <c r="C5" s="741"/>
      <c r="D5" s="741"/>
      <c r="E5" s="741"/>
      <c r="F5" s="741"/>
      <c r="G5" s="741"/>
      <c r="H5" s="741"/>
      <c r="I5" s="741"/>
      <c r="J5" s="741"/>
      <c r="K5" s="741"/>
      <c r="L5" s="741"/>
      <c r="M5" s="741"/>
      <c r="N5" s="741"/>
      <c r="O5" s="741"/>
      <c r="P5" s="741"/>
      <c r="Q5" s="742"/>
      <c r="R5" s="706">
        <v>8144420</v>
      </c>
      <c r="S5" s="707"/>
      <c r="T5" s="707"/>
      <c r="U5" s="707"/>
      <c r="V5" s="707"/>
      <c r="W5" s="707"/>
      <c r="X5" s="707"/>
      <c r="Y5" s="753"/>
      <c r="Z5" s="771">
        <v>19.2</v>
      </c>
      <c r="AA5" s="771"/>
      <c r="AB5" s="771"/>
      <c r="AC5" s="771"/>
      <c r="AD5" s="772">
        <v>7794671</v>
      </c>
      <c r="AE5" s="772"/>
      <c r="AF5" s="772"/>
      <c r="AG5" s="772"/>
      <c r="AH5" s="772"/>
      <c r="AI5" s="772"/>
      <c r="AJ5" s="772"/>
      <c r="AK5" s="772"/>
      <c r="AL5" s="754">
        <v>34.5</v>
      </c>
      <c r="AM5" s="723"/>
      <c r="AN5" s="723"/>
      <c r="AO5" s="755"/>
      <c r="AP5" s="740" t="s">
        <v>220</v>
      </c>
      <c r="AQ5" s="741"/>
      <c r="AR5" s="741"/>
      <c r="AS5" s="741"/>
      <c r="AT5" s="741"/>
      <c r="AU5" s="741"/>
      <c r="AV5" s="741"/>
      <c r="AW5" s="741"/>
      <c r="AX5" s="741"/>
      <c r="AY5" s="741"/>
      <c r="AZ5" s="741"/>
      <c r="BA5" s="741"/>
      <c r="BB5" s="741"/>
      <c r="BC5" s="741"/>
      <c r="BD5" s="741"/>
      <c r="BE5" s="741"/>
      <c r="BF5" s="742"/>
      <c r="BG5" s="647">
        <v>7746216</v>
      </c>
      <c r="BH5" s="648"/>
      <c r="BI5" s="648"/>
      <c r="BJ5" s="648"/>
      <c r="BK5" s="648"/>
      <c r="BL5" s="648"/>
      <c r="BM5" s="648"/>
      <c r="BN5" s="649"/>
      <c r="BO5" s="703">
        <v>95.1</v>
      </c>
      <c r="BP5" s="703"/>
      <c r="BQ5" s="703"/>
      <c r="BR5" s="703"/>
      <c r="BS5" s="704">
        <v>41510</v>
      </c>
      <c r="BT5" s="704"/>
      <c r="BU5" s="704"/>
      <c r="BV5" s="704"/>
      <c r="BW5" s="704"/>
      <c r="BX5" s="704"/>
      <c r="BY5" s="704"/>
      <c r="BZ5" s="704"/>
      <c r="CA5" s="704"/>
      <c r="CB5" s="745"/>
      <c r="CD5" s="758" t="s">
        <v>215</v>
      </c>
      <c r="CE5" s="759"/>
      <c r="CF5" s="759"/>
      <c r="CG5" s="759"/>
      <c r="CH5" s="759"/>
      <c r="CI5" s="759"/>
      <c r="CJ5" s="759"/>
      <c r="CK5" s="759"/>
      <c r="CL5" s="759"/>
      <c r="CM5" s="759"/>
      <c r="CN5" s="759"/>
      <c r="CO5" s="759"/>
      <c r="CP5" s="759"/>
      <c r="CQ5" s="760"/>
      <c r="CR5" s="758" t="s">
        <v>221</v>
      </c>
      <c r="CS5" s="759"/>
      <c r="CT5" s="759"/>
      <c r="CU5" s="759"/>
      <c r="CV5" s="759"/>
      <c r="CW5" s="759"/>
      <c r="CX5" s="759"/>
      <c r="CY5" s="760"/>
      <c r="CZ5" s="758" t="s">
        <v>213</v>
      </c>
      <c r="DA5" s="759"/>
      <c r="DB5" s="759"/>
      <c r="DC5" s="760"/>
      <c r="DD5" s="758" t="s">
        <v>222</v>
      </c>
      <c r="DE5" s="759"/>
      <c r="DF5" s="759"/>
      <c r="DG5" s="759"/>
      <c r="DH5" s="759"/>
      <c r="DI5" s="759"/>
      <c r="DJ5" s="759"/>
      <c r="DK5" s="759"/>
      <c r="DL5" s="759"/>
      <c r="DM5" s="759"/>
      <c r="DN5" s="759"/>
      <c r="DO5" s="759"/>
      <c r="DP5" s="760"/>
      <c r="DQ5" s="758" t="s">
        <v>223</v>
      </c>
      <c r="DR5" s="759"/>
      <c r="DS5" s="759"/>
      <c r="DT5" s="759"/>
      <c r="DU5" s="759"/>
      <c r="DV5" s="759"/>
      <c r="DW5" s="759"/>
      <c r="DX5" s="759"/>
      <c r="DY5" s="759"/>
      <c r="DZ5" s="759"/>
      <c r="EA5" s="759"/>
      <c r="EB5" s="759"/>
      <c r="EC5" s="760"/>
    </row>
    <row r="6" spans="2:143" ht="11.25" customHeight="1" x14ac:dyDescent="0.2">
      <c r="B6" s="644" t="s">
        <v>224</v>
      </c>
      <c r="C6" s="645"/>
      <c r="D6" s="645"/>
      <c r="E6" s="645"/>
      <c r="F6" s="645"/>
      <c r="G6" s="645"/>
      <c r="H6" s="645"/>
      <c r="I6" s="645"/>
      <c r="J6" s="645"/>
      <c r="K6" s="645"/>
      <c r="L6" s="645"/>
      <c r="M6" s="645"/>
      <c r="N6" s="645"/>
      <c r="O6" s="645"/>
      <c r="P6" s="645"/>
      <c r="Q6" s="646"/>
      <c r="R6" s="647">
        <v>355810</v>
      </c>
      <c r="S6" s="648"/>
      <c r="T6" s="648"/>
      <c r="U6" s="648"/>
      <c r="V6" s="648"/>
      <c r="W6" s="648"/>
      <c r="X6" s="648"/>
      <c r="Y6" s="649"/>
      <c r="Z6" s="703">
        <v>0.8</v>
      </c>
      <c r="AA6" s="703"/>
      <c r="AB6" s="703"/>
      <c r="AC6" s="703"/>
      <c r="AD6" s="704">
        <v>355810</v>
      </c>
      <c r="AE6" s="704"/>
      <c r="AF6" s="704"/>
      <c r="AG6" s="704"/>
      <c r="AH6" s="704"/>
      <c r="AI6" s="704"/>
      <c r="AJ6" s="704"/>
      <c r="AK6" s="704"/>
      <c r="AL6" s="650">
        <v>1.6</v>
      </c>
      <c r="AM6" s="651"/>
      <c r="AN6" s="651"/>
      <c r="AO6" s="705"/>
      <c r="AP6" s="644" t="s">
        <v>225</v>
      </c>
      <c r="AQ6" s="645"/>
      <c r="AR6" s="645"/>
      <c r="AS6" s="645"/>
      <c r="AT6" s="645"/>
      <c r="AU6" s="645"/>
      <c r="AV6" s="645"/>
      <c r="AW6" s="645"/>
      <c r="AX6" s="645"/>
      <c r="AY6" s="645"/>
      <c r="AZ6" s="645"/>
      <c r="BA6" s="645"/>
      <c r="BB6" s="645"/>
      <c r="BC6" s="645"/>
      <c r="BD6" s="645"/>
      <c r="BE6" s="645"/>
      <c r="BF6" s="646"/>
      <c r="BG6" s="647">
        <v>7746216</v>
      </c>
      <c r="BH6" s="648"/>
      <c r="BI6" s="648"/>
      <c r="BJ6" s="648"/>
      <c r="BK6" s="648"/>
      <c r="BL6" s="648"/>
      <c r="BM6" s="648"/>
      <c r="BN6" s="649"/>
      <c r="BO6" s="703">
        <v>95.1</v>
      </c>
      <c r="BP6" s="703"/>
      <c r="BQ6" s="703"/>
      <c r="BR6" s="703"/>
      <c r="BS6" s="704">
        <v>41510</v>
      </c>
      <c r="BT6" s="704"/>
      <c r="BU6" s="704"/>
      <c r="BV6" s="704"/>
      <c r="BW6" s="704"/>
      <c r="BX6" s="704"/>
      <c r="BY6" s="704"/>
      <c r="BZ6" s="704"/>
      <c r="CA6" s="704"/>
      <c r="CB6" s="745"/>
      <c r="CD6" s="712" t="s">
        <v>226</v>
      </c>
      <c r="CE6" s="713"/>
      <c r="CF6" s="713"/>
      <c r="CG6" s="713"/>
      <c r="CH6" s="713"/>
      <c r="CI6" s="713"/>
      <c r="CJ6" s="713"/>
      <c r="CK6" s="713"/>
      <c r="CL6" s="713"/>
      <c r="CM6" s="713"/>
      <c r="CN6" s="713"/>
      <c r="CO6" s="713"/>
      <c r="CP6" s="713"/>
      <c r="CQ6" s="714"/>
      <c r="CR6" s="647">
        <v>273164</v>
      </c>
      <c r="CS6" s="648"/>
      <c r="CT6" s="648"/>
      <c r="CU6" s="648"/>
      <c r="CV6" s="648"/>
      <c r="CW6" s="648"/>
      <c r="CX6" s="648"/>
      <c r="CY6" s="649"/>
      <c r="CZ6" s="754">
        <v>0.7</v>
      </c>
      <c r="DA6" s="723"/>
      <c r="DB6" s="723"/>
      <c r="DC6" s="757"/>
      <c r="DD6" s="635" t="s">
        <v>227</v>
      </c>
      <c r="DE6" s="648"/>
      <c r="DF6" s="648"/>
      <c r="DG6" s="648"/>
      <c r="DH6" s="648"/>
      <c r="DI6" s="648"/>
      <c r="DJ6" s="648"/>
      <c r="DK6" s="648"/>
      <c r="DL6" s="648"/>
      <c r="DM6" s="648"/>
      <c r="DN6" s="648"/>
      <c r="DO6" s="648"/>
      <c r="DP6" s="649"/>
      <c r="DQ6" s="635">
        <v>273164</v>
      </c>
      <c r="DR6" s="648"/>
      <c r="DS6" s="648"/>
      <c r="DT6" s="648"/>
      <c r="DU6" s="648"/>
      <c r="DV6" s="648"/>
      <c r="DW6" s="648"/>
      <c r="DX6" s="648"/>
      <c r="DY6" s="648"/>
      <c r="DZ6" s="648"/>
      <c r="EA6" s="648"/>
      <c r="EB6" s="648"/>
      <c r="EC6" s="684"/>
    </row>
    <row r="7" spans="2:143" ht="11.25" customHeight="1" x14ac:dyDescent="0.2">
      <c r="B7" s="644" t="s">
        <v>228</v>
      </c>
      <c r="C7" s="645"/>
      <c r="D7" s="645"/>
      <c r="E7" s="645"/>
      <c r="F7" s="645"/>
      <c r="G7" s="645"/>
      <c r="H7" s="645"/>
      <c r="I7" s="645"/>
      <c r="J7" s="645"/>
      <c r="K7" s="645"/>
      <c r="L7" s="645"/>
      <c r="M7" s="645"/>
      <c r="N7" s="645"/>
      <c r="O7" s="645"/>
      <c r="P7" s="645"/>
      <c r="Q7" s="646"/>
      <c r="R7" s="647">
        <v>25314</v>
      </c>
      <c r="S7" s="648"/>
      <c r="T7" s="648"/>
      <c r="U7" s="648"/>
      <c r="V7" s="648"/>
      <c r="W7" s="648"/>
      <c r="X7" s="648"/>
      <c r="Y7" s="649"/>
      <c r="Z7" s="703">
        <v>0.1</v>
      </c>
      <c r="AA7" s="703"/>
      <c r="AB7" s="703"/>
      <c r="AC7" s="703"/>
      <c r="AD7" s="704">
        <v>25314</v>
      </c>
      <c r="AE7" s="704"/>
      <c r="AF7" s="704"/>
      <c r="AG7" s="704"/>
      <c r="AH7" s="704"/>
      <c r="AI7" s="704"/>
      <c r="AJ7" s="704"/>
      <c r="AK7" s="704"/>
      <c r="AL7" s="650">
        <v>0.1</v>
      </c>
      <c r="AM7" s="651"/>
      <c r="AN7" s="651"/>
      <c r="AO7" s="705"/>
      <c r="AP7" s="644" t="s">
        <v>229</v>
      </c>
      <c r="AQ7" s="645"/>
      <c r="AR7" s="645"/>
      <c r="AS7" s="645"/>
      <c r="AT7" s="645"/>
      <c r="AU7" s="645"/>
      <c r="AV7" s="645"/>
      <c r="AW7" s="645"/>
      <c r="AX7" s="645"/>
      <c r="AY7" s="645"/>
      <c r="AZ7" s="645"/>
      <c r="BA7" s="645"/>
      <c r="BB7" s="645"/>
      <c r="BC7" s="645"/>
      <c r="BD7" s="645"/>
      <c r="BE7" s="645"/>
      <c r="BF7" s="646"/>
      <c r="BG7" s="647">
        <v>3440771</v>
      </c>
      <c r="BH7" s="648"/>
      <c r="BI7" s="648"/>
      <c r="BJ7" s="648"/>
      <c r="BK7" s="648"/>
      <c r="BL7" s="648"/>
      <c r="BM7" s="648"/>
      <c r="BN7" s="649"/>
      <c r="BO7" s="703">
        <v>42.2</v>
      </c>
      <c r="BP7" s="703"/>
      <c r="BQ7" s="703"/>
      <c r="BR7" s="703"/>
      <c r="BS7" s="704">
        <v>41510</v>
      </c>
      <c r="BT7" s="704"/>
      <c r="BU7" s="704"/>
      <c r="BV7" s="704"/>
      <c r="BW7" s="704"/>
      <c r="BX7" s="704"/>
      <c r="BY7" s="704"/>
      <c r="BZ7" s="704"/>
      <c r="CA7" s="704"/>
      <c r="CB7" s="745"/>
      <c r="CD7" s="685" t="s">
        <v>230</v>
      </c>
      <c r="CE7" s="682"/>
      <c r="CF7" s="682"/>
      <c r="CG7" s="682"/>
      <c r="CH7" s="682"/>
      <c r="CI7" s="682"/>
      <c r="CJ7" s="682"/>
      <c r="CK7" s="682"/>
      <c r="CL7" s="682"/>
      <c r="CM7" s="682"/>
      <c r="CN7" s="682"/>
      <c r="CO7" s="682"/>
      <c r="CP7" s="682"/>
      <c r="CQ7" s="683"/>
      <c r="CR7" s="647">
        <v>4663692</v>
      </c>
      <c r="CS7" s="648"/>
      <c r="CT7" s="648"/>
      <c r="CU7" s="648"/>
      <c r="CV7" s="648"/>
      <c r="CW7" s="648"/>
      <c r="CX7" s="648"/>
      <c r="CY7" s="649"/>
      <c r="CZ7" s="703">
        <v>11.4</v>
      </c>
      <c r="DA7" s="703"/>
      <c r="DB7" s="703"/>
      <c r="DC7" s="703"/>
      <c r="DD7" s="635">
        <v>76304</v>
      </c>
      <c r="DE7" s="648"/>
      <c r="DF7" s="648"/>
      <c r="DG7" s="648"/>
      <c r="DH7" s="648"/>
      <c r="DI7" s="648"/>
      <c r="DJ7" s="648"/>
      <c r="DK7" s="648"/>
      <c r="DL7" s="648"/>
      <c r="DM7" s="648"/>
      <c r="DN7" s="648"/>
      <c r="DO7" s="648"/>
      <c r="DP7" s="649"/>
      <c r="DQ7" s="635">
        <v>4081481</v>
      </c>
      <c r="DR7" s="648"/>
      <c r="DS7" s="648"/>
      <c r="DT7" s="648"/>
      <c r="DU7" s="648"/>
      <c r="DV7" s="648"/>
      <c r="DW7" s="648"/>
      <c r="DX7" s="648"/>
      <c r="DY7" s="648"/>
      <c r="DZ7" s="648"/>
      <c r="EA7" s="648"/>
      <c r="EB7" s="648"/>
      <c r="EC7" s="684"/>
    </row>
    <row r="8" spans="2:143" ht="11.25" customHeight="1" x14ac:dyDescent="0.2">
      <c r="B8" s="644" t="s">
        <v>231</v>
      </c>
      <c r="C8" s="645"/>
      <c r="D8" s="645"/>
      <c r="E8" s="645"/>
      <c r="F8" s="645"/>
      <c r="G8" s="645"/>
      <c r="H8" s="645"/>
      <c r="I8" s="645"/>
      <c r="J8" s="645"/>
      <c r="K8" s="645"/>
      <c r="L8" s="645"/>
      <c r="M8" s="645"/>
      <c r="N8" s="645"/>
      <c r="O8" s="645"/>
      <c r="P8" s="645"/>
      <c r="Q8" s="646"/>
      <c r="R8" s="647">
        <v>55983</v>
      </c>
      <c r="S8" s="648"/>
      <c r="T8" s="648"/>
      <c r="U8" s="648"/>
      <c r="V8" s="648"/>
      <c r="W8" s="648"/>
      <c r="X8" s="648"/>
      <c r="Y8" s="649"/>
      <c r="Z8" s="703">
        <v>0.1</v>
      </c>
      <c r="AA8" s="703"/>
      <c r="AB8" s="703"/>
      <c r="AC8" s="703"/>
      <c r="AD8" s="704">
        <v>55983</v>
      </c>
      <c r="AE8" s="704"/>
      <c r="AF8" s="704"/>
      <c r="AG8" s="704"/>
      <c r="AH8" s="704"/>
      <c r="AI8" s="704"/>
      <c r="AJ8" s="704"/>
      <c r="AK8" s="704"/>
      <c r="AL8" s="650">
        <v>0.2</v>
      </c>
      <c r="AM8" s="651"/>
      <c r="AN8" s="651"/>
      <c r="AO8" s="705"/>
      <c r="AP8" s="644" t="s">
        <v>232</v>
      </c>
      <c r="AQ8" s="645"/>
      <c r="AR8" s="645"/>
      <c r="AS8" s="645"/>
      <c r="AT8" s="645"/>
      <c r="AU8" s="645"/>
      <c r="AV8" s="645"/>
      <c r="AW8" s="645"/>
      <c r="AX8" s="645"/>
      <c r="AY8" s="645"/>
      <c r="AZ8" s="645"/>
      <c r="BA8" s="645"/>
      <c r="BB8" s="645"/>
      <c r="BC8" s="645"/>
      <c r="BD8" s="645"/>
      <c r="BE8" s="645"/>
      <c r="BF8" s="646"/>
      <c r="BG8" s="647">
        <v>119610</v>
      </c>
      <c r="BH8" s="648"/>
      <c r="BI8" s="648"/>
      <c r="BJ8" s="648"/>
      <c r="BK8" s="648"/>
      <c r="BL8" s="648"/>
      <c r="BM8" s="648"/>
      <c r="BN8" s="649"/>
      <c r="BO8" s="703">
        <v>1.5</v>
      </c>
      <c r="BP8" s="703"/>
      <c r="BQ8" s="703"/>
      <c r="BR8" s="703"/>
      <c r="BS8" s="635" t="s">
        <v>227</v>
      </c>
      <c r="BT8" s="648"/>
      <c r="BU8" s="648"/>
      <c r="BV8" s="648"/>
      <c r="BW8" s="648"/>
      <c r="BX8" s="648"/>
      <c r="BY8" s="648"/>
      <c r="BZ8" s="648"/>
      <c r="CA8" s="648"/>
      <c r="CB8" s="684"/>
      <c r="CD8" s="685" t="s">
        <v>233</v>
      </c>
      <c r="CE8" s="682"/>
      <c r="CF8" s="682"/>
      <c r="CG8" s="682"/>
      <c r="CH8" s="682"/>
      <c r="CI8" s="682"/>
      <c r="CJ8" s="682"/>
      <c r="CK8" s="682"/>
      <c r="CL8" s="682"/>
      <c r="CM8" s="682"/>
      <c r="CN8" s="682"/>
      <c r="CO8" s="682"/>
      <c r="CP8" s="682"/>
      <c r="CQ8" s="683"/>
      <c r="CR8" s="647">
        <v>13781687</v>
      </c>
      <c r="CS8" s="648"/>
      <c r="CT8" s="648"/>
      <c r="CU8" s="648"/>
      <c r="CV8" s="648"/>
      <c r="CW8" s="648"/>
      <c r="CX8" s="648"/>
      <c r="CY8" s="649"/>
      <c r="CZ8" s="703">
        <v>33.6</v>
      </c>
      <c r="DA8" s="703"/>
      <c r="DB8" s="703"/>
      <c r="DC8" s="703"/>
      <c r="DD8" s="635">
        <v>58361</v>
      </c>
      <c r="DE8" s="648"/>
      <c r="DF8" s="648"/>
      <c r="DG8" s="648"/>
      <c r="DH8" s="648"/>
      <c r="DI8" s="648"/>
      <c r="DJ8" s="648"/>
      <c r="DK8" s="648"/>
      <c r="DL8" s="648"/>
      <c r="DM8" s="648"/>
      <c r="DN8" s="648"/>
      <c r="DO8" s="648"/>
      <c r="DP8" s="649"/>
      <c r="DQ8" s="635">
        <v>7203366</v>
      </c>
      <c r="DR8" s="648"/>
      <c r="DS8" s="648"/>
      <c r="DT8" s="648"/>
      <c r="DU8" s="648"/>
      <c r="DV8" s="648"/>
      <c r="DW8" s="648"/>
      <c r="DX8" s="648"/>
      <c r="DY8" s="648"/>
      <c r="DZ8" s="648"/>
      <c r="EA8" s="648"/>
      <c r="EB8" s="648"/>
      <c r="EC8" s="684"/>
    </row>
    <row r="9" spans="2:143" ht="11.25" customHeight="1" x14ac:dyDescent="0.2">
      <c r="B9" s="644" t="s">
        <v>234</v>
      </c>
      <c r="C9" s="645"/>
      <c r="D9" s="645"/>
      <c r="E9" s="645"/>
      <c r="F9" s="645"/>
      <c r="G9" s="645"/>
      <c r="H9" s="645"/>
      <c r="I9" s="645"/>
      <c r="J9" s="645"/>
      <c r="K9" s="645"/>
      <c r="L9" s="645"/>
      <c r="M9" s="645"/>
      <c r="N9" s="645"/>
      <c r="O9" s="645"/>
      <c r="P9" s="645"/>
      <c r="Q9" s="646"/>
      <c r="R9" s="647">
        <v>54415</v>
      </c>
      <c r="S9" s="648"/>
      <c r="T9" s="648"/>
      <c r="U9" s="648"/>
      <c r="V9" s="648"/>
      <c r="W9" s="648"/>
      <c r="X9" s="648"/>
      <c r="Y9" s="649"/>
      <c r="Z9" s="703">
        <v>0.1</v>
      </c>
      <c r="AA9" s="703"/>
      <c r="AB9" s="703"/>
      <c r="AC9" s="703"/>
      <c r="AD9" s="704">
        <v>54415</v>
      </c>
      <c r="AE9" s="704"/>
      <c r="AF9" s="704"/>
      <c r="AG9" s="704"/>
      <c r="AH9" s="704"/>
      <c r="AI9" s="704"/>
      <c r="AJ9" s="704"/>
      <c r="AK9" s="704"/>
      <c r="AL9" s="650">
        <v>0.2</v>
      </c>
      <c r="AM9" s="651"/>
      <c r="AN9" s="651"/>
      <c r="AO9" s="705"/>
      <c r="AP9" s="644" t="s">
        <v>235</v>
      </c>
      <c r="AQ9" s="645"/>
      <c r="AR9" s="645"/>
      <c r="AS9" s="645"/>
      <c r="AT9" s="645"/>
      <c r="AU9" s="645"/>
      <c r="AV9" s="645"/>
      <c r="AW9" s="645"/>
      <c r="AX9" s="645"/>
      <c r="AY9" s="645"/>
      <c r="AZ9" s="645"/>
      <c r="BA9" s="645"/>
      <c r="BB9" s="645"/>
      <c r="BC9" s="645"/>
      <c r="BD9" s="645"/>
      <c r="BE9" s="645"/>
      <c r="BF9" s="646"/>
      <c r="BG9" s="647">
        <v>2839112</v>
      </c>
      <c r="BH9" s="648"/>
      <c r="BI9" s="648"/>
      <c r="BJ9" s="648"/>
      <c r="BK9" s="648"/>
      <c r="BL9" s="648"/>
      <c r="BM9" s="648"/>
      <c r="BN9" s="649"/>
      <c r="BO9" s="703">
        <v>34.9</v>
      </c>
      <c r="BP9" s="703"/>
      <c r="BQ9" s="703"/>
      <c r="BR9" s="703"/>
      <c r="BS9" s="635" t="s">
        <v>236</v>
      </c>
      <c r="BT9" s="648"/>
      <c r="BU9" s="648"/>
      <c r="BV9" s="648"/>
      <c r="BW9" s="648"/>
      <c r="BX9" s="648"/>
      <c r="BY9" s="648"/>
      <c r="BZ9" s="648"/>
      <c r="CA9" s="648"/>
      <c r="CB9" s="684"/>
      <c r="CD9" s="685" t="s">
        <v>237</v>
      </c>
      <c r="CE9" s="682"/>
      <c r="CF9" s="682"/>
      <c r="CG9" s="682"/>
      <c r="CH9" s="682"/>
      <c r="CI9" s="682"/>
      <c r="CJ9" s="682"/>
      <c r="CK9" s="682"/>
      <c r="CL9" s="682"/>
      <c r="CM9" s="682"/>
      <c r="CN9" s="682"/>
      <c r="CO9" s="682"/>
      <c r="CP9" s="682"/>
      <c r="CQ9" s="683"/>
      <c r="CR9" s="647">
        <v>3996617</v>
      </c>
      <c r="CS9" s="648"/>
      <c r="CT9" s="648"/>
      <c r="CU9" s="648"/>
      <c r="CV9" s="648"/>
      <c r="CW9" s="648"/>
      <c r="CX9" s="648"/>
      <c r="CY9" s="649"/>
      <c r="CZ9" s="703">
        <v>9.6999999999999993</v>
      </c>
      <c r="DA9" s="703"/>
      <c r="DB9" s="703"/>
      <c r="DC9" s="703"/>
      <c r="DD9" s="635">
        <v>361779</v>
      </c>
      <c r="DE9" s="648"/>
      <c r="DF9" s="648"/>
      <c r="DG9" s="648"/>
      <c r="DH9" s="648"/>
      <c r="DI9" s="648"/>
      <c r="DJ9" s="648"/>
      <c r="DK9" s="648"/>
      <c r="DL9" s="648"/>
      <c r="DM9" s="648"/>
      <c r="DN9" s="648"/>
      <c r="DO9" s="648"/>
      <c r="DP9" s="649"/>
      <c r="DQ9" s="635">
        <v>3137148</v>
      </c>
      <c r="DR9" s="648"/>
      <c r="DS9" s="648"/>
      <c r="DT9" s="648"/>
      <c r="DU9" s="648"/>
      <c r="DV9" s="648"/>
      <c r="DW9" s="648"/>
      <c r="DX9" s="648"/>
      <c r="DY9" s="648"/>
      <c r="DZ9" s="648"/>
      <c r="EA9" s="648"/>
      <c r="EB9" s="648"/>
      <c r="EC9" s="684"/>
    </row>
    <row r="10" spans="2:143" ht="11.25" customHeight="1" x14ac:dyDescent="0.2">
      <c r="B10" s="644" t="s">
        <v>238</v>
      </c>
      <c r="C10" s="645"/>
      <c r="D10" s="645"/>
      <c r="E10" s="645"/>
      <c r="F10" s="645"/>
      <c r="G10" s="645"/>
      <c r="H10" s="645"/>
      <c r="I10" s="645"/>
      <c r="J10" s="645"/>
      <c r="K10" s="645"/>
      <c r="L10" s="645"/>
      <c r="M10" s="645"/>
      <c r="N10" s="645"/>
      <c r="O10" s="645"/>
      <c r="P10" s="645"/>
      <c r="Q10" s="646"/>
      <c r="R10" s="647" t="s">
        <v>227</v>
      </c>
      <c r="S10" s="648"/>
      <c r="T10" s="648"/>
      <c r="U10" s="648"/>
      <c r="V10" s="648"/>
      <c r="W10" s="648"/>
      <c r="X10" s="648"/>
      <c r="Y10" s="649"/>
      <c r="Z10" s="703" t="s">
        <v>227</v>
      </c>
      <c r="AA10" s="703"/>
      <c r="AB10" s="703"/>
      <c r="AC10" s="703"/>
      <c r="AD10" s="704" t="s">
        <v>227</v>
      </c>
      <c r="AE10" s="704"/>
      <c r="AF10" s="704"/>
      <c r="AG10" s="704"/>
      <c r="AH10" s="704"/>
      <c r="AI10" s="704"/>
      <c r="AJ10" s="704"/>
      <c r="AK10" s="704"/>
      <c r="AL10" s="650" t="s">
        <v>227</v>
      </c>
      <c r="AM10" s="651"/>
      <c r="AN10" s="651"/>
      <c r="AO10" s="705"/>
      <c r="AP10" s="644" t="s">
        <v>239</v>
      </c>
      <c r="AQ10" s="645"/>
      <c r="AR10" s="645"/>
      <c r="AS10" s="645"/>
      <c r="AT10" s="645"/>
      <c r="AU10" s="645"/>
      <c r="AV10" s="645"/>
      <c r="AW10" s="645"/>
      <c r="AX10" s="645"/>
      <c r="AY10" s="645"/>
      <c r="AZ10" s="645"/>
      <c r="BA10" s="645"/>
      <c r="BB10" s="645"/>
      <c r="BC10" s="645"/>
      <c r="BD10" s="645"/>
      <c r="BE10" s="645"/>
      <c r="BF10" s="646"/>
      <c r="BG10" s="647">
        <v>211917</v>
      </c>
      <c r="BH10" s="648"/>
      <c r="BI10" s="648"/>
      <c r="BJ10" s="648"/>
      <c r="BK10" s="648"/>
      <c r="BL10" s="648"/>
      <c r="BM10" s="648"/>
      <c r="BN10" s="649"/>
      <c r="BO10" s="703">
        <v>2.6</v>
      </c>
      <c r="BP10" s="703"/>
      <c r="BQ10" s="703"/>
      <c r="BR10" s="703"/>
      <c r="BS10" s="635" t="s">
        <v>236</v>
      </c>
      <c r="BT10" s="648"/>
      <c r="BU10" s="648"/>
      <c r="BV10" s="648"/>
      <c r="BW10" s="648"/>
      <c r="BX10" s="648"/>
      <c r="BY10" s="648"/>
      <c r="BZ10" s="648"/>
      <c r="CA10" s="648"/>
      <c r="CB10" s="684"/>
      <c r="CD10" s="685" t="s">
        <v>240</v>
      </c>
      <c r="CE10" s="682"/>
      <c r="CF10" s="682"/>
      <c r="CG10" s="682"/>
      <c r="CH10" s="682"/>
      <c r="CI10" s="682"/>
      <c r="CJ10" s="682"/>
      <c r="CK10" s="682"/>
      <c r="CL10" s="682"/>
      <c r="CM10" s="682"/>
      <c r="CN10" s="682"/>
      <c r="CO10" s="682"/>
      <c r="CP10" s="682"/>
      <c r="CQ10" s="683"/>
      <c r="CR10" s="647">
        <v>4340</v>
      </c>
      <c r="CS10" s="648"/>
      <c r="CT10" s="648"/>
      <c r="CU10" s="648"/>
      <c r="CV10" s="648"/>
      <c r="CW10" s="648"/>
      <c r="CX10" s="648"/>
      <c r="CY10" s="649"/>
      <c r="CZ10" s="703">
        <v>0</v>
      </c>
      <c r="DA10" s="703"/>
      <c r="DB10" s="703"/>
      <c r="DC10" s="703"/>
      <c r="DD10" s="635" t="s">
        <v>227</v>
      </c>
      <c r="DE10" s="648"/>
      <c r="DF10" s="648"/>
      <c r="DG10" s="648"/>
      <c r="DH10" s="648"/>
      <c r="DI10" s="648"/>
      <c r="DJ10" s="648"/>
      <c r="DK10" s="648"/>
      <c r="DL10" s="648"/>
      <c r="DM10" s="648"/>
      <c r="DN10" s="648"/>
      <c r="DO10" s="648"/>
      <c r="DP10" s="649"/>
      <c r="DQ10" s="635">
        <v>1340</v>
      </c>
      <c r="DR10" s="648"/>
      <c r="DS10" s="648"/>
      <c r="DT10" s="648"/>
      <c r="DU10" s="648"/>
      <c r="DV10" s="648"/>
      <c r="DW10" s="648"/>
      <c r="DX10" s="648"/>
      <c r="DY10" s="648"/>
      <c r="DZ10" s="648"/>
      <c r="EA10" s="648"/>
      <c r="EB10" s="648"/>
      <c r="EC10" s="684"/>
    </row>
    <row r="11" spans="2:143" ht="11.25" customHeight="1" x14ac:dyDescent="0.2">
      <c r="B11" s="644" t="s">
        <v>241</v>
      </c>
      <c r="C11" s="645"/>
      <c r="D11" s="645"/>
      <c r="E11" s="645"/>
      <c r="F11" s="645"/>
      <c r="G11" s="645"/>
      <c r="H11" s="645"/>
      <c r="I11" s="645"/>
      <c r="J11" s="645"/>
      <c r="K11" s="645"/>
      <c r="L11" s="645"/>
      <c r="M11" s="645"/>
      <c r="N11" s="645"/>
      <c r="O11" s="645"/>
      <c r="P11" s="645"/>
      <c r="Q11" s="646"/>
      <c r="R11" s="647" t="s">
        <v>227</v>
      </c>
      <c r="S11" s="648"/>
      <c r="T11" s="648"/>
      <c r="U11" s="648"/>
      <c r="V11" s="648"/>
      <c r="W11" s="648"/>
      <c r="X11" s="648"/>
      <c r="Y11" s="649"/>
      <c r="Z11" s="703" t="s">
        <v>227</v>
      </c>
      <c r="AA11" s="703"/>
      <c r="AB11" s="703"/>
      <c r="AC11" s="703"/>
      <c r="AD11" s="704" t="s">
        <v>236</v>
      </c>
      <c r="AE11" s="704"/>
      <c r="AF11" s="704"/>
      <c r="AG11" s="704"/>
      <c r="AH11" s="704"/>
      <c r="AI11" s="704"/>
      <c r="AJ11" s="704"/>
      <c r="AK11" s="704"/>
      <c r="AL11" s="650" t="s">
        <v>227</v>
      </c>
      <c r="AM11" s="651"/>
      <c r="AN11" s="651"/>
      <c r="AO11" s="705"/>
      <c r="AP11" s="644" t="s">
        <v>242</v>
      </c>
      <c r="AQ11" s="645"/>
      <c r="AR11" s="645"/>
      <c r="AS11" s="645"/>
      <c r="AT11" s="645"/>
      <c r="AU11" s="645"/>
      <c r="AV11" s="645"/>
      <c r="AW11" s="645"/>
      <c r="AX11" s="645"/>
      <c r="AY11" s="645"/>
      <c r="AZ11" s="645"/>
      <c r="BA11" s="645"/>
      <c r="BB11" s="645"/>
      <c r="BC11" s="645"/>
      <c r="BD11" s="645"/>
      <c r="BE11" s="645"/>
      <c r="BF11" s="646"/>
      <c r="BG11" s="647">
        <v>270132</v>
      </c>
      <c r="BH11" s="648"/>
      <c r="BI11" s="648"/>
      <c r="BJ11" s="648"/>
      <c r="BK11" s="648"/>
      <c r="BL11" s="648"/>
      <c r="BM11" s="648"/>
      <c r="BN11" s="649"/>
      <c r="BO11" s="703">
        <v>3.3</v>
      </c>
      <c r="BP11" s="703"/>
      <c r="BQ11" s="703"/>
      <c r="BR11" s="703"/>
      <c r="BS11" s="635">
        <v>41510</v>
      </c>
      <c r="BT11" s="648"/>
      <c r="BU11" s="648"/>
      <c r="BV11" s="648"/>
      <c r="BW11" s="648"/>
      <c r="BX11" s="648"/>
      <c r="BY11" s="648"/>
      <c r="BZ11" s="648"/>
      <c r="CA11" s="648"/>
      <c r="CB11" s="684"/>
      <c r="CD11" s="685" t="s">
        <v>243</v>
      </c>
      <c r="CE11" s="682"/>
      <c r="CF11" s="682"/>
      <c r="CG11" s="682"/>
      <c r="CH11" s="682"/>
      <c r="CI11" s="682"/>
      <c r="CJ11" s="682"/>
      <c r="CK11" s="682"/>
      <c r="CL11" s="682"/>
      <c r="CM11" s="682"/>
      <c r="CN11" s="682"/>
      <c r="CO11" s="682"/>
      <c r="CP11" s="682"/>
      <c r="CQ11" s="683"/>
      <c r="CR11" s="647">
        <v>2272404</v>
      </c>
      <c r="CS11" s="648"/>
      <c r="CT11" s="648"/>
      <c r="CU11" s="648"/>
      <c r="CV11" s="648"/>
      <c r="CW11" s="648"/>
      <c r="CX11" s="648"/>
      <c r="CY11" s="649"/>
      <c r="CZ11" s="703">
        <v>5.5</v>
      </c>
      <c r="DA11" s="703"/>
      <c r="DB11" s="703"/>
      <c r="DC11" s="703"/>
      <c r="DD11" s="635">
        <v>582108</v>
      </c>
      <c r="DE11" s="648"/>
      <c r="DF11" s="648"/>
      <c r="DG11" s="648"/>
      <c r="DH11" s="648"/>
      <c r="DI11" s="648"/>
      <c r="DJ11" s="648"/>
      <c r="DK11" s="648"/>
      <c r="DL11" s="648"/>
      <c r="DM11" s="648"/>
      <c r="DN11" s="648"/>
      <c r="DO11" s="648"/>
      <c r="DP11" s="649"/>
      <c r="DQ11" s="635">
        <v>1079526</v>
      </c>
      <c r="DR11" s="648"/>
      <c r="DS11" s="648"/>
      <c r="DT11" s="648"/>
      <c r="DU11" s="648"/>
      <c r="DV11" s="648"/>
      <c r="DW11" s="648"/>
      <c r="DX11" s="648"/>
      <c r="DY11" s="648"/>
      <c r="DZ11" s="648"/>
      <c r="EA11" s="648"/>
      <c r="EB11" s="648"/>
      <c r="EC11" s="684"/>
    </row>
    <row r="12" spans="2:143" ht="11.25" customHeight="1" x14ac:dyDescent="0.2">
      <c r="B12" s="644" t="s">
        <v>244</v>
      </c>
      <c r="C12" s="645"/>
      <c r="D12" s="645"/>
      <c r="E12" s="645"/>
      <c r="F12" s="645"/>
      <c r="G12" s="645"/>
      <c r="H12" s="645"/>
      <c r="I12" s="645"/>
      <c r="J12" s="645"/>
      <c r="K12" s="645"/>
      <c r="L12" s="645"/>
      <c r="M12" s="645"/>
      <c r="N12" s="645"/>
      <c r="O12" s="645"/>
      <c r="P12" s="645"/>
      <c r="Q12" s="646"/>
      <c r="R12" s="647">
        <v>1320168</v>
      </c>
      <c r="S12" s="648"/>
      <c r="T12" s="648"/>
      <c r="U12" s="648"/>
      <c r="V12" s="648"/>
      <c r="W12" s="648"/>
      <c r="X12" s="648"/>
      <c r="Y12" s="649"/>
      <c r="Z12" s="703">
        <v>3.1</v>
      </c>
      <c r="AA12" s="703"/>
      <c r="AB12" s="703"/>
      <c r="AC12" s="703"/>
      <c r="AD12" s="704">
        <v>1320168</v>
      </c>
      <c r="AE12" s="704"/>
      <c r="AF12" s="704"/>
      <c r="AG12" s="704"/>
      <c r="AH12" s="704"/>
      <c r="AI12" s="704"/>
      <c r="AJ12" s="704"/>
      <c r="AK12" s="704"/>
      <c r="AL12" s="650">
        <v>5.8</v>
      </c>
      <c r="AM12" s="651"/>
      <c r="AN12" s="651"/>
      <c r="AO12" s="705"/>
      <c r="AP12" s="644" t="s">
        <v>245</v>
      </c>
      <c r="AQ12" s="645"/>
      <c r="AR12" s="645"/>
      <c r="AS12" s="645"/>
      <c r="AT12" s="645"/>
      <c r="AU12" s="645"/>
      <c r="AV12" s="645"/>
      <c r="AW12" s="645"/>
      <c r="AX12" s="645"/>
      <c r="AY12" s="645"/>
      <c r="AZ12" s="645"/>
      <c r="BA12" s="645"/>
      <c r="BB12" s="645"/>
      <c r="BC12" s="645"/>
      <c r="BD12" s="645"/>
      <c r="BE12" s="645"/>
      <c r="BF12" s="646"/>
      <c r="BG12" s="647">
        <v>3460185</v>
      </c>
      <c r="BH12" s="648"/>
      <c r="BI12" s="648"/>
      <c r="BJ12" s="648"/>
      <c r="BK12" s="648"/>
      <c r="BL12" s="648"/>
      <c r="BM12" s="648"/>
      <c r="BN12" s="649"/>
      <c r="BO12" s="703">
        <v>42.5</v>
      </c>
      <c r="BP12" s="703"/>
      <c r="BQ12" s="703"/>
      <c r="BR12" s="703"/>
      <c r="BS12" s="635" t="s">
        <v>236</v>
      </c>
      <c r="BT12" s="648"/>
      <c r="BU12" s="648"/>
      <c r="BV12" s="648"/>
      <c r="BW12" s="648"/>
      <c r="BX12" s="648"/>
      <c r="BY12" s="648"/>
      <c r="BZ12" s="648"/>
      <c r="CA12" s="648"/>
      <c r="CB12" s="684"/>
      <c r="CD12" s="685" t="s">
        <v>246</v>
      </c>
      <c r="CE12" s="682"/>
      <c r="CF12" s="682"/>
      <c r="CG12" s="682"/>
      <c r="CH12" s="682"/>
      <c r="CI12" s="682"/>
      <c r="CJ12" s="682"/>
      <c r="CK12" s="682"/>
      <c r="CL12" s="682"/>
      <c r="CM12" s="682"/>
      <c r="CN12" s="682"/>
      <c r="CO12" s="682"/>
      <c r="CP12" s="682"/>
      <c r="CQ12" s="683"/>
      <c r="CR12" s="647">
        <v>823111</v>
      </c>
      <c r="CS12" s="648"/>
      <c r="CT12" s="648"/>
      <c r="CU12" s="648"/>
      <c r="CV12" s="648"/>
      <c r="CW12" s="648"/>
      <c r="CX12" s="648"/>
      <c r="CY12" s="649"/>
      <c r="CZ12" s="703">
        <v>2</v>
      </c>
      <c r="DA12" s="703"/>
      <c r="DB12" s="703"/>
      <c r="DC12" s="703"/>
      <c r="DD12" s="635">
        <v>177748</v>
      </c>
      <c r="DE12" s="648"/>
      <c r="DF12" s="648"/>
      <c r="DG12" s="648"/>
      <c r="DH12" s="648"/>
      <c r="DI12" s="648"/>
      <c r="DJ12" s="648"/>
      <c r="DK12" s="648"/>
      <c r="DL12" s="648"/>
      <c r="DM12" s="648"/>
      <c r="DN12" s="648"/>
      <c r="DO12" s="648"/>
      <c r="DP12" s="649"/>
      <c r="DQ12" s="635">
        <v>548917</v>
      </c>
      <c r="DR12" s="648"/>
      <c r="DS12" s="648"/>
      <c r="DT12" s="648"/>
      <c r="DU12" s="648"/>
      <c r="DV12" s="648"/>
      <c r="DW12" s="648"/>
      <c r="DX12" s="648"/>
      <c r="DY12" s="648"/>
      <c r="DZ12" s="648"/>
      <c r="EA12" s="648"/>
      <c r="EB12" s="648"/>
      <c r="EC12" s="684"/>
    </row>
    <row r="13" spans="2:143" ht="11.25" customHeight="1" x14ac:dyDescent="0.2">
      <c r="B13" s="644" t="s">
        <v>247</v>
      </c>
      <c r="C13" s="645"/>
      <c r="D13" s="645"/>
      <c r="E13" s="645"/>
      <c r="F13" s="645"/>
      <c r="G13" s="645"/>
      <c r="H13" s="645"/>
      <c r="I13" s="645"/>
      <c r="J13" s="645"/>
      <c r="K13" s="645"/>
      <c r="L13" s="645"/>
      <c r="M13" s="645"/>
      <c r="N13" s="645"/>
      <c r="O13" s="645"/>
      <c r="P13" s="645"/>
      <c r="Q13" s="646"/>
      <c r="R13" s="647" t="s">
        <v>227</v>
      </c>
      <c r="S13" s="648"/>
      <c r="T13" s="648"/>
      <c r="U13" s="648"/>
      <c r="V13" s="648"/>
      <c r="W13" s="648"/>
      <c r="X13" s="648"/>
      <c r="Y13" s="649"/>
      <c r="Z13" s="703" t="s">
        <v>236</v>
      </c>
      <c r="AA13" s="703"/>
      <c r="AB13" s="703"/>
      <c r="AC13" s="703"/>
      <c r="AD13" s="704" t="s">
        <v>227</v>
      </c>
      <c r="AE13" s="704"/>
      <c r="AF13" s="704"/>
      <c r="AG13" s="704"/>
      <c r="AH13" s="704"/>
      <c r="AI13" s="704"/>
      <c r="AJ13" s="704"/>
      <c r="AK13" s="704"/>
      <c r="AL13" s="650" t="s">
        <v>236</v>
      </c>
      <c r="AM13" s="651"/>
      <c r="AN13" s="651"/>
      <c r="AO13" s="705"/>
      <c r="AP13" s="644" t="s">
        <v>248</v>
      </c>
      <c r="AQ13" s="645"/>
      <c r="AR13" s="645"/>
      <c r="AS13" s="645"/>
      <c r="AT13" s="645"/>
      <c r="AU13" s="645"/>
      <c r="AV13" s="645"/>
      <c r="AW13" s="645"/>
      <c r="AX13" s="645"/>
      <c r="AY13" s="645"/>
      <c r="AZ13" s="645"/>
      <c r="BA13" s="645"/>
      <c r="BB13" s="645"/>
      <c r="BC13" s="645"/>
      <c r="BD13" s="645"/>
      <c r="BE13" s="645"/>
      <c r="BF13" s="646"/>
      <c r="BG13" s="647">
        <v>3437818</v>
      </c>
      <c r="BH13" s="648"/>
      <c r="BI13" s="648"/>
      <c r="BJ13" s="648"/>
      <c r="BK13" s="648"/>
      <c r="BL13" s="648"/>
      <c r="BM13" s="648"/>
      <c r="BN13" s="649"/>
      <c r="BO13" s="703">
        <v>42.2</v>
      </c>
      <c r="BP13" s="703"/>
      <c r="BQ13" s="703"/>
      <c r="BR13" s="703"/>
      <c r="BS13" s="635" t="s">
        <v>227</v>
      </c>
      <c r="BT13" s="648"/>
      <c r="BU13" s="648"/>
      <c r="BV13" s="648"/>
      <c r="BW13" s="648"/>
      <c r="BX13" s="648"/>
      <c r="BY13" s="648"/>
      <c r="BZ13" s="648"/>
      <c r="CA13" s="648"/>
      <c r="CB13" s="684"/>
      <c r="CD13" s="685" t="s">
        <v>249</v>
      </c>
      <c r="CE13" s="682"/>
      <c r="CF13" s="682"/>
      <c r="CG13" s="682"/>
      <c r="CH13" s="682"/>
      <c r="CI13" s="682"/>
      <c r="CJ13" s="682"/>
      <c r="CK13" s="682"/>
      <c r="CL13" s="682"/>
      <c r="CM13" s="682"/>
      <c r="CN13" s="682"/>
      <c r="CO13" s="682"/>
      <c r="CP13" s="682"/>
      <c r="CQ13" s="683"/>
      <c r="CR13" s="647">
        <v>3973626</v>
      </c>
      <c r="CS13" s="648"/>
      <c r="CT13" s="648"/>
      <c r="CU13" s="648"/>
      <c r="CV13" s="648"/>
      <c r="CW13" s="648"/>
      <c r="CX13" s="648"/>
      <c r="CY13" s="649"/>
      <c r="CZ13" s="703">
        <v>9.6999999999999993</v>
      </c>
      <c r="DA13" s="703"/>
      <c r="DB13" s="703"/>
      <c r="DC13" s="703"/>
      <c r="DD13" s="635">
        <v>1013552</v>
      </c>
      <c r="DE13" s="648"/>
      <c r="DF13" s="648"/>
      <c r="DG13" s="648"/>
      <c r="DH13" s="648"/>
      <c r="DI13" s="648"/>
      <c r="DJ13" s="648"/>
      <c r="DK13" s="648"/>
      <c r="DL13" s="648"/>
      <c r="DM13" s="648"/>
      <c r="DN13" s="648"/>
      <c r="DO13" s="648"/>
      <c r="DP13" s="649"/>
      <c r="DQ13" s="635">
        <v>1217718</v>
      </c>
      <c r="DR13" s="648"/>
      <c r="DS13" s="648"/>
      <c r="DT13" s="648"/>
      <c r="DU13" s="648"/>
      <c r="DV13" s="648"/>
      <c r="DW13" s="648"/>
      <c r="DX13" s="648"/>
      <c r="DY13" s="648"/>
      <c r="DZ13" s="648"/>
      <c r="EA13" s="648"/>
      <c r="EB13" s="648"/>
      <c r="EC13" s="684"/>
    </row>
    <row r="14" spans="2:143" ht="11.25" customHeight="1" x14ac:dyDescent="0.2">
      <c r="B14" s="644" t="s">
        <v>250</v>
      </c>
      <c r="C14" s="645"/>
      <c r="D14" s="645"/>
      <c r="E14" s="645"/>
      <c r="F14" s="645"/>
      <c r="G14" s="645"/>
      <c r="H14" s="645"/>
      <c r="I14" s="645"/>
      <c r="J14" s="645"/>
      <c r="K14" s="645"/>
      <c r="L14" s="645"/>
      <c r="M14" s="645"/>
      <c r="N14" s="645"/>
      <c r="O14" s="645"/>
      <c r="P14" s="645"/>
      <c r="Q14" s="646"/>
      <c r="R14" s="647" t="s">
        <v>227</v>
      </c>
      <c r="S14" s="648"/>
      <c r="T14" s="648"/>
      <c r="U14" s="648"/>
      <c r="V14" s="648"/>
      <c r="W14" s="648"/>
      <c r="X14" s="648"/>
      <c r="Y14" s="649"/>
      <c r="Z14" s="703" t="s">
        <v>227</v>
      </c>
      <c r="AA14" s="703"/>
      <c r="AB14" s="703"/>
      <c r="AC14" s="703"/>
      <c r="AD14" s="704" t="s">
        <v>236</v>
      </c>
      <c r="AE14" s="704"/>
      <c r="AF14" s="704"/>
      <c r="AG14" s="704"/>
      <c r="AH14" s="704"/>
      <c r="AI14" s="704"/>
      <c r="AJ14" s="704"/>
      <c r="AK14" s="704"/>
      <c r="AL14" s="650" t="s">
        <v>251</v>
      </c>
      <c r="AM14" s="651"/>
      <c r="AN14" s="651"/>
      <c r="AO14" s="705"/>
      <c r="AP14" s="644" t="s">
        <v>252</v>
      </c>
      <c r="AQ14" s="645"/>
      <c r="AR14" s="645"/>
      <c r="AS14" s="645"/>
      <c r="AT14" s="645"/>
      <c r="AU14" s="645"/>
      <c r="AV14" s="645"/>
      <c r="AW14" s="645"/>
      <c r="AX14" s="645"/>
      <c r="AY14" s="645"/>
      <c r="AZ14" s="645"/>
      <c r="BA14" s="645"/>
      <c r="BB14" s="645"/>
      <c r="BC14" s="645"/>
      <c r="BD14" s="645"/>
      <c r="BE14" s="645"/>
      <c r="BF14" s="646"/>
      <c r="BG14" s="647">
        <v>292890</v>
      </c>
      <c r="BH14" s="648"/>
      <c r="BI14" s="648"/>
      <c r="BJ14" s="648"/>
      <c r="BK14" s="648"/>
      <c r="BL14" s="648"/>
      <c r="BM14" s="648"/>
      <c r="BN14" s="649"/>
      <c r="BO14" s="703">
        <v>3.6</v>
      </c>
      <c r="BP14" s="703"/>
      <c r="BQ14" s="703"/>
      <c r="BR14" s="703"/>
      <c r="BS14" s="635" t="s">
        <v>227</v>
      </c>
      <c r="BT14" s="648"/>
      <c r="BU14" s="648"/>
      <c r="BV14" s="648"/>
      <c r="BW14" s="648"/>
      <c r="BX14" s="648"/>
      <c r="BY14" s="648"/>
      <c r="BZ14" s="648"/>
      <c r="CA14" s="648"/>
      <c r="CB14" s="684"/>
      <c r="CD14" s="685" t="s">
        <v>253</v>
      </c>
      <c r="CE14" s="682"/>
      <c r="CF14" s="682"/>
      <c r="CG14" s="682"/>
      <c r="CH14" s="682"/>
      <c r="CI14" s="682"/>
      <c r="CJ14" s="682"/>
      <c r="CK14" s="682"/>
      <c r="CL14" s="682"/>
      <c r="CM14" s="682"/>
      <c r="CN14" s="682"/>
      <c r="CO14" s="682"/>
      <c r="CP14" s="682"/>
      <c r="CQ14" s="683"/>
      <c r="CR14" s="647">
        <v>1892902</v>
      </c>
      <c r="CS14" s="648"/>
      <c r="CT14" s="648"/>
      <c r="CU14" s="648"/>
      <c r="CV14" s="648"/>
      <c r="CW14" s="648"/>
      <c r="CX14" s="648"/>
      <c r="CY14" s="649"/>
      <c r="CZ14" s="703">
        <v>4.5999999999999996</v>
      </c>
      <c r="DA14" s="703"/>
      <c r="DB14" s="703"/>
      <c r="DC14" s="703"/>
      <c r="DD14" s="635">
        <v>270644</v>
      </c>
      <c r="DE14" s="648"/>
      <c r="DF14" s="648"/>
      <c r="DG14" s="648"/>
      <c r="DH14" s="648"/>
      <c r="DI14" s="648"/>
      <c r="DJ14" s="648"/>
      <c r="DK14" s="648"/>
      <c r="DL14" s="648"/>
      <c r="DM14" s="648"/>
      <c r="DN14" s="648"/>
      <c r="DO14" s="648"/>
      <c r="DP14" s="649"/>
      <c r="DQ14" s="635">
        <v>1383518</v>
      </c>
      <c r="DR14" s="648"/>
      <c r="DS14" s="648"/>
      <c r="DT14" s="648"/>
      <c r="DU14" s="648"/>
      <c r="DV14" s="648"/>
      <c r="DW14" s="648"/>
      <c r="DX14" s="648"/>
      <c r="DY14" s="648"/>
      <c r="DZ14" s="648"/>
      <c r="EA14" s="648"/>
      <c r="EB14" s="648"/>
      <c r="EC14" s="684"/>
    </row>
    <row r="15" spans="2:143" ht="11.25" customHeight="1" x14ac:dyDescent="0.2">
      <c r="B15" s="644" t="s">
        <v>254</v>
      </c>
      <c r="C15" s="645"/>
      <c r="D15" s="645"/>
      <c r="E15" s="645"/>
      <c r="F15" s="645"/>
      <c r="G15" s="645"/>
      <c r="H15" s="645"/>
      <c r="I15" s="645"/>
      <c r="J15" s="645"/>
      <c r="K15" s="645"/>
      <c r="L15" s="645"/>
      <c r="M15" s="645"/>
      <c r="N15" s="645"/>
      <c r="O15" s="645"/>
      <c r="P15" s="645"/>
      <c r="Q15" s="646"/>
      <c r="R15" s="647">
        <v>109919</v>
      </c>
      <c r="S15" s="648"/>
      <c r="T15" s="648"/>
      <c r="U15" s="648"/>
      <c r="V15" s="648"/>
      <c r="W15" s="648"/>
      <c r="X15" s="648"/>
      <c r="Y15" s="649"/>
      <c r="Z15" s="703">
        <v>0.3</v>
      </c>
      <c r="AA15" s="703"/>
      <c r="AB15" s="703"/>
      <c r="AC15" s="703"/>
      <c r="AD15" s="704">
        <v>109919</v>
      </c>
      <c r="AE15" s="704"/>
      <c r="AF15" s="704"/>
      <c r="AG15" s="704"/>
      <c r="AH15" s="704"/>
      <c r="AI15" s="704"/>
      <c r="AJ15" s="704"/>
      <c r="AK15" s="704"/>
      <c r="AL15" s="650">
        <v>0.5</v>
      </c>
      <c r="AM15" s="651"/>
      <c r="AN15" s="651"/>
      <c r="AO15" s="705"/>
      <c r="AP15" s="644" t="s">
        <v>255</v>
      </c>
      <c r="AQ15" s="645"/>
      <c r="AR15" s="645"/>
      <c r="AS15" s="645"/>
      <c r="AT15" s="645"/>
      <c r="AU15" s="645"/>
      <c r="AV15" s="645"/>
      <c r="AW15" s="645"/>
      <c r="AX15" s="645"/>
      <c r="AY15" s="645"/>
      <c r="AZ15" s="645"/>
      <c r="BA15" s="645"/>
      <c r="BB15" s="645"/>
      <c r="BC15" s="645"/>
      <c r="BD15" s="645"/>
      <c r="BE15" s="645"/>
      <c r="BF15" s="646"/>
      <c r="BG15" s="647">
        <v>552370</v>
      </c>
      <c r="BH15" s="648"/>
      <c r="BI15" s="648"/>
      <c r="BJ15" s="648"/>
      <c r="BK15" s="648"/>
      <c r="BL15" s="648"/>
      <c r="BM15" s="648"/>
      <c r="BN15" s="649"/>
      <c r="BO15" s="703">
        <v>6.8</v>
      </c>
      <c r="BP15" s="703"/>
      <c r="BQ15" s="703"/>
      <c r="BR15" s="703"/>
      <c r="BS15" s="635" t="s">
        <v>227</v>
      </c>
      <c r="BT15" s="648"/>
      <c r="BU15" s="648"/>
      <c r="BV15" s="648"/>
      <c r="BW15" s="648"/>
      <c r="BX15" s="648"/>
      <c r="BY15" s="648"/>
      <c r="BZ15" s="648"/>
      <c r="CA15" s="648"/>
      <c r="CB15" s="684"/>
      <c r="CD15" s="685" t="s">
        <v>256</v>
      </c>
      <c r="CE15" s="682"/>
      <c r="CF15" s="682"/>
      <c r="CG15" s="682"/>
      <c r="CH15" s="682"/>
      <c r="CI15" s="682"/>
      <c r="CJ15" s="682"/>
      <c r="CK15" s="682"/>
      <c r="CL15" s="682"/>
      <c r="CM15" s="682"/>
      <c r="CN15" s="682"/>
      <c r="CO15" s="682"/>
      <c r="CP15" s="682"/>
      <c r="CQ15" s="683"/>
      <c r="CR15" s="647">
        <v>3483914</v>
      </c>
      <c r="CS15" s="648"/>
      <c r="CT15" s="648"/>
      <c r="CU15" s="648"/>
      <c r="CV15" s="648"/>
      <c r="CW15" s="648"/>
      <c r="CX15" s="648"/>
      <c r="CY15" s="649"/>
      <c r="CZ15" s="703">
        <v>8.5</v>
      </c>
      <c r="DA15" s="703"/>
      <c r="DB15" s="703"/>
      <c r="DC15" s="703"/>
      <c r="DD15" s="635">
        <v>485110</v>
      </c>
      <c r="DE15" s="648"/>
      <c r="DF15" s="648"/>
      <c r="DG15" s="648"/>
      <c r="DH15" s="648"/>
      <c r="DI15" s="648"/>
      <c r="DJ15" s="648"/>
      <c r="DK15" s="648"/>
      <c r="DL15" s="648"/>
      <c r="DM15" s="648"/>
      <c r="DN15" s="648"/>
      <c r="DO15" s="648"/>
      <c r="DP15" s="649"/>
      <c r="DQ15" s="635">
        <v>2364956</v>
      </c>
      <c r="DR15" s="648"/>
      <c r="DS15" s="648"/>
      <c r="DT15" s="648"/>
      <c r="DU15" s="648"/>
      <c r="DV15" s="648"/>
      <c r="DW15" s="648"/>
      <c r="DX15" s="648"/>
      <c r="DY15" s="648"/>
      <c r="DZ15" s="648"/>
      <c r="EA15" s="648"/>
      <c r="EB15" s="648"/>
      <c r="EC15" s="684"/>
    </row>
    <row r="16" spans="2:143" ht="11.25" customHeight="1" x14ac:dyDescent="0.2">
      <c r="B16" s="644" t="s">
        <v>257</v>
      </c>
      <c r="C16" s="645"/>
      <c r="D16" s="645"/>
      <c r="E16" s="645"/>
      <c r="F16" s="645"/>
      <c r="G16" s="645"/>
      <c r="H16" s="645"/>
      <c r="I16" s="645"/>
      <c r="J16" s="645"/>
      <c r="K16" s="645"/>
      <c r="L16" s="645"/>
      <c r="M16" s="645"/>
      <c r="N16" s="645"/>
      <c r="O16" s="645"/>
      <c r="P16" s="645"/>
      <c r="Q16" s="646"/>
      <c r="R16" s="647" t="s">
        <v>227</v>
      </c>
      <c r="S16" s="648"/>
      <c r="T16" s="648"/>
      <c r="U16" s="648"/>
      <c r="V16" s="648"/>
      <c r="W16" s="648"/>
      <c r="X16" s="648"/>
      <c r="Y16" s="649"/>
      <c r="Z16" s="703" t="s">
        <v>236</v>
      </c>
      <c r="AA16" s="703"/>
      <c r="AB16" s="703"/>
      <c r="AC16" s="703"/>
      <c r="AD16" s="704" t="s">
        <v>227</v>
      </c>
      <c r="AE16" s="704"/>
      <c r="AF16" s="704"/>
      <c r="AG16" s="704"/>
      <c r="AH16" s="704"/>
      <c r="AI16" s="704"/>
      <c r="AJ16" s="704"/>
      <c r="AK16" s="704"/>
      <c r="AL16" s="650" t="s">
        <v>227</v>
      </c>
      <c r="AM16" s="651"/>
      <c r="AN16" s="651"/>
      <c r="AO16" s="705"/>
      <c r="AP16" s="644" t="s">
        <v>258</v>
      </c>
      <c r="AQ16" s="645"/>
      <c r="AR16" s="645"/>
      <c r="AS16" s="645"/>
      <c r="AT16" s="645"/>
      <c r="AU16" s="645"/>
      <c r="AV16" s="645"/>
      <c r="AW16" s="645"/>
      <c r="AX16" s="645"/>
      <c r="AY16" s="645"/>
      <c r="AZ16" s="645"/>
      <c r="BA16" s="645"/>
      <c r="BB16" s="645"/>
      <c r="BC16" s="645"/>
      <c r="BD16" s="645"/>
      <c r="BE16" s="645"/>
      <c r="BF16" s="646"/>
      <c r="BG16" s="647" t="s">
        <v>227</v>
      </c>
      <c r="BH16" s="648"/>
      <c r="BI16" s="648"/>
      <c r="BJ16" s="648"/>
      <c r="BK16" s="648"/>
      <c r="BL16" s="648"/>
      <c r="BM16" s="648"/>
      <c r="BN16" s="649"/>
      <c r="BO16" s="703" t="s">
        <v>236</v>
      </c>
      <c r="BP16" s="703"/>
      <c r="BQ16" s="703"/>
      <c r="BR16" s="703"/>
      <c r="BS16" s="635" t="s">
        <v>236</v>
      </c>
      <c r="BT16" s="648"/>
      <c r="BU16" s="648"/>
      <c r="BV16" s="648"/>
      <c r="BW16" s="648"/>
      <c r="BX16" s="648"/>
      <c r="BY16" s="648"/>
      <c r="BZ16" s="648"/>
      <c r="CA16" s="648"/>
      <c r="CB16" s="684"/>
      <c r="CD16" s="685" t="s">
        <v>259</v>
      </c>
      <c r="CE16" s="682"/>
      <c r="CF16" s="682"/>
      <c r="CG16" s="682"/>
      <c r="CH16" s="682"/>
      <c r="CI16" s="682"/>
      <c r="CJ16" s="682"/>
      <c r="CK16" s="682"/>
      <c r="CL16" s="682"/>
      <c r="CM16" s="682"/>
      <c r="CN16" s="682"/>
      <c r="CO16" s="682"/>
      <c r="CP16" s="682"/>
      <c r="CQ16" s="683"/>
      <c r="CR16" s="647">
        <v>393315</v>
      </c>
      <c r="CS16" s="648"/>
      <c r="CT16" s="648"/>
      <c r="CU16" s="648"/>
      <c r="CV16" s="648"/>
      <c r="CW16" s="648"/>
      <c r="CX16" s="648"/>
      <c r="CY16" s="649"/>
      <c r="CZ16" s="703">
        <v>1</v>
      </c>
      <c r="DA16" s="703"/>
      <c r="DB16" s="703"/>
      <c r="DC16" s="703"/>
      <c r="DD16" s="635" t="s">
        <v>227</v>
      </c>
      <c r="DE16" s="648"/>
      <c r="DF16" s="648"/>
      <c r="DG16" s="648"/>
      <c r="DH16" s="648"/>
      <c r="DI16" s="648"/>
      <c r="DJ16" s="648"/>
      <c r="DK16" s="648"/>
      <c r="DL16" s="648"/>
      <c r="DM16" s="648"/>
      <c r="DN16" s="648"/>
      <c r="DO16" s="648"/>
      <c r="DP16" s="649"/>
      <c r="DQ16" s="635">
        <v>102417</v>
      </c>
      <c r="DR16" s="648"/>
      <c r="DS16" s="648"/>
      <c r="DT16" s="648"/>
      <c r="DU16" s="648"/>
      <c r="DV16" s="648"/>
      <c r="DW16" s="648"/>
      <c r="DX16" s="648"/>
      <c r="DY16" s="648"/>
      <c r="DZ16" s="648"/>
      <c r="EA16" s="648"/>
      <c r="EB16" s="648"/>
      <c r="EC16" s="684"/>
    </row>
    <row r="17" spans="2:133" ht="11.25" customHeight="1" x14ac:dyDescent="0.2">
      <c r="B17" s="644" t="s">
        <v>260</v>
      </c>
      <c r="C17" s="645"/>
      <c r="D17" s="645"/>
      <c r="E17" s="645"/>
      <c r="F17" s="645"/>
      <c r="G17" s="645"/>
      <c r="H17" s="645"/>
      <c r="I17" s="645"/>
      <c r="J17" s="645"/>
      <c r="K17" s="645"/>
      <c r="L17" s="645"/>
      <c r="M17" s="645"/>
      <c r="N17" s="645"/>
      <c r="O17" s="645"/>
      <c r="P17" s="645"/>
      <c r="Q17" s="646"/>
      <c r="R17" s="647">
        <v>29153</v>
      </c>
      <c r="S17" s="648"/>
      <c r="T17" s="648"/>
      <c r="U17" s="648"/>
      <c r="V17" s="648"/>
      <c r="W17" s="648"/>
      <c r="X17" s="648"/>
      <c r="Y17" s="649"/>
      <c r="Z17" s="703">
        <v>0.1</v>
      </c>
      <c r="AA17" s="703"/>
      <c r="AB17" s="703"/>
      <c r="AC17" s="703"/>
      <c r="AD17" s="704">
        <v>29153</v>
      </c>
      <c r="AE17" s="704"/>
      <c r="AF17" s="704"/>
      <c r="AG17" s="704"/>
      <c r="AH17" s="704"/>
      <c r="AI17" s="704"/>
      <c r="AJ17" s="704"/>
      <c r="AK17" s="704"/>
      <c r="AL17" s="650">
        <v>0.1</v>
      </c>
      <c r="AM17" s="651"/>
      <c r="AN17" s="651"/>
      <c r="AO17" s="705"/>
      <c r="AP17" s="644" t="s">
        <v>261</v>
      </c>
      <c r="AQ17" s="645"/>
      <c r="AR17" s="645"/>
      <c r="AS17" s="645"/>
      <c r="AT17" s="645"/>
      <c r="AU17" s="645"/>
      <c r="AV17" s="645"/>
      <c r="AW17" s="645"/>
      <c r="AX17" s="645"/>
      <c r="AY17" s="645"/>
      <c r="AZ17" s="645"/>
      <c r="BA17" s="645"/>
      <c r="BB17" s="645"/>
      <c r="BC17" s="645"/>
      <c r="BD17" s="645"/>
      <c r="BE17" s="645"/>
      <c r="BF17" s="646"/>
      <c r="BG17" s="647" t="s">
        <v>227</v>
      </c>
      <c r="BH17" s="648"/>
      <c r="BI17" s="648"/>
      <c r="BJ17" s="648"/>
      <c r="BK17" s="648"/>
      <c r="BL17" s="648"/>
      <c r="BM17" s="648"/>
      <c r="BN17" s="649"/>
      <c r="BO17" s="703" t="s">
        <v>236</v>
      </c>
      <c r="BP17" s="703"/>
      <c r="BQ17" s="703"/>
      <c r="BR17" s="703"/>
      <c r="BS17" s="635" t="s">
        <v>227</v>
      </c>
      <c r="BT17" s="648"/>
      <c r="BU17" s="648"/>
      <c r="BV17" s="648"/>
      <c r="BW17" s="648"/>
      <c r="BX17" s="648"/>
      <c r="BY17" s="648"/>
      <c r="BZ17" s="648"/>
      <c r="CA17" s="648"/>
      <c r="CB17" s="684"/>
      <c r="CD17" s="685" t="s">
        <v>262</v>
      </c>
      <c r="CE17" s="682"/>
      <c r="CF17" s="682"/>
      <c r="CG17" s="682"/>
      <c r="CH17" s="682"/>
      <c r="CI17" s="682"/>
      <c r="CJ17" s="682"/>
      <c r="CK17" s="682"/>
      <c r="CL17" s="682"/>
      <c r="CM17" s="682"/>
      <c r="CN17" s="682"/>
      <c r="CO17" s="682"/>
      <c r="CP17" s="682"/>
      <c r="CQ17" s="683"/>
      <c r="CR17" s="647">
        <v>5495320</v>
      </c>
      <c r="CS17" s="648"/>
      <c r="CT17" s="648"/>
      <c r="CU17" s="648"/>
      <c r="CV17" s="648"/>
      <c r="CW17" s="648"/>
      <c r="CX17" s="648"/>
      <c r="CY17" s="649"/>
      <c r="CZ17" s="703">
        <v>13.4</v>
      </c>
      <c r="DA17" s="703"/>
      <c r="DB17" s="703"/>
      <c r="DC17" s="703"/>
      <c r="DD17" s="635" t="s">
        <v>227</v>
      </c>
      <c r="DE17" s="648"/>
      <c r="DF17" s="648"/>
      <c r="DG17" s="648"/>
      <c r="DH17" s="648"/>
      <c r="DI17" s="648"/>
      <c r="DJ17" s="648"/>
      <c r="DK17" s="648"/>
      <c r="DL17" s="648"/>
      <c r="DM17" s="648"/>
      <c r="DN17" s="648"/>
      <c r="DO17" s="648"/>
      <c r="DP17" s="649"/>
      <c r="DQ17" s="635">
        <v>5403566</v>
      </c>
      <c r="DR17" s="648"/>
      <c r="DS17" s="648"/>
      <c r="DT17" s="648"/>
      <c r="DU17" s="648"/>
      <c r="DV17" s="648"/>
      <c r="DW17" s="648"/>
      <c r="DX17" s="648"/>
      <c r="DY17" s="648"/>
      <c r="DZ17" s="648"/>
      <c r="EA17" s="648"/>
      <c r="EB17" s="648"/>
      <c r="EC17" s="684"/>
    </row>
    <row r="18" spans="2:133" ht="11.25" customHeight="1" x14ac:dyDescent="0.2">
      <c r="B18" s="644" t="s">
        <v>263</v>
      </c>
      <c r="C18" s="645"/>
      <c r="D18" s="645"/>
      <c r="E18" s="645"/>
      <c r="F18" s="645"/>
      <c r="G18" s="645"/>
      <c r="H18" s="645"/>
      <c r="I18" s="645"/>
      <c r="J18" s="645"/>
      <c r="K18" s="645"/>
      <c r="L18" s="645"/>
      <c r="M18" s="645"/>
      <c r="N18" s="645"/>
      <c r="O18" s="645"/>
      <c r="P18" s="645"/>
      <c r="Q18" s="646"/>
      <c r="R18" s="647">
        <v>14993393</v>
      </c>
      <c r="S18" s="648"/>
      <c r="T18" s="648"/>
      <c r="U18" s="648"/>
      <c r="V18" s="648"/>
      <c r="W18" s="648"/>
      <c r="X18" s="648"/>
      <c r="Y18" s="649"/>
      <c r="Z18" s="703">
        <v>35.4</v>
      </c>
      <c r="AA18" s="703"/>
      <c r="AB18" s="703"/>
      <c r="AC18" s="703"/>
      <c r="AD18" s="704">
        <v>12763141</v>
      </c>
      <c r="AE18" s="704"/>
      <c r="AF18" s="704"/>
      <c r="AG18" s="704"/>
      <c r="AH18" s="704"/>
      <c r="AI18" s="704"/>
      <c r="AJ18" s="704"/>
      <c r="AK18" s="704"/>
      <c r="AL18" s="650">
        <v>56.5</v>
      </c>
      <c r="AM18" s="651"/>
      <c r="AN18" s="651"/>
      <c r="AO18" s="705"/>
      <c r="AP18" s="644" t="s">
        <v>264</v>
      </c>
      <c r="AQ18" s="645"/>
      <c r="AR18" s="645"/>
      <c r="AS18" s="645"/>
      <c r="AT18" s="645"/>
      <c r="AU18" s="645"/>
      <c r="AV18" s="645"/>
      <c r="AW18" s="645"/>
      <c r="AX18" s="645"/>
      <c r="AY18" s="645"/>
      <c r="AZ18" s="645"/>
      <c r="BA18" s="645"/>
      <c r="BB18" s="645"/>
      <c r="BC18" s="645"/>
      <c r="BD18" s="645"/>
      <c r="BE18" s="645"/>
      <c r="BF18" s="646"/>
      <c r="BG18" s="647" t="s">
        <v>236</v>
      </c>
      <c r="BH18" s="648"/>
      <c r="BI18" s="648"/>
      <c r="BJ18" s="648"/>
      <c r="BK18" s="648"/>
      <c r="BL18" s="648"/>
      <c r="BM18" s="648"/>
      <c r="BN18" s="649"/>
      <c r="BO18" s="703" t="s">
        <v>227</v>
      </c>
      <c r="BP18" s="703"/>
      <c r="BQ18" s="703"/>
      <c r="BR18" s="703"/>
      <c r="BS18" s="635" t="s">
        <v>251</v>
      </c>
      <c r="BT18" s="648"/>
      <c r="BU18" s="648"/>
      <c r="BV18" s="648"/>
      <c r="BW18" s="648"/>
      <c r="BX18" s="648"/>
      <c r="BY18" s="648"/>
      <c r="BZ18" s="648"/>
      <c r="CA18" s="648"/>
      <c r="CB18" s="684"/>
      <c r="CD18" s="685" t="s">
        <v>265</v>
      </c>
      <c r="CE18" s="682"/>
      <c r="CF18" s="682"/>
      <c r="CG18" s="682"/>
      <c r="CH18" s="682"/>
      <c r="CI18" s="682"/>
      <c r="CJ18" s="682"/>
      <c r="CK18" s="682"/>
      <c r="CL18" s="682"/>
      <c r="CM18" s="682"/>
      <c r="CN18" s="682"/>
      <c r="CO18" s="682"/>
      <c r="CP18" s="682"/>
      <c r="CQ18" s="683"/>
      <c r="CR18" s="647" t="s">
        <v>227</v>
      </c>
      <c r="CS18" s="648"/>
      <c r="CT18" s="648"/>
      <c r="CU18" s="648"/>
      <c r="CV18" s="648"/>
      <c r="CW18" s="648"/>
      <c r="CX18" s="648"/>
      <c r="CY18" s="649"/>
      <c r="CZ18" s="703" t="s">
        <v>227</v>
      </c>
      <c r="DA18" s="703"/>
      <c r="DB18" s="703"/>
      <c r="DC18" s="703"/>
      <c r="DD18" s="635" t="s">
        <v>236</v>
      </c>
      <c r="DE18" s="648"/>
      <c r="DF18" s="648"/>
      <c r="DG18" s="648"/>
      <c r="DH18" s="648"/>
      <c r="DI18" s="648"/>
      <c r="DJ18" s="648"/>
      <c r="DK18" s="648"/>
      <c r="DL18" s="648"/>
      <c r="DM18" s="648"/>
      <c r="DN18" s="648"/>
      <c r="DO18" s="648"/>
      <c r="DP18" s="649"/>
      <c r="DQ18" s="635" t="s">
        <v>227</v>
      </c>
      <c r="DR18" s="648"/>
      <c r="DS18" s="648"/>
      <c r="DT18" s="648"/>
      <c r="DU18" s="648"/>
      <c r="DV18" s="648"/>
      <c r="DW18" s="648"/>
      <c r="DX18" s="648"/>
      <c r="DY18" s="648"/>
      <c r="DZ18" s="648"/>
      <c r="EA18" s="648"/>
      <c r="EB18" s="648"/>
      <c r="EC18" s="684"/>
    </row>
    <row r="19" spans="2:133" ht="11.25" customHeight="1" x14ac:dyDescent="0.2">
      <c r="B19" s="644" t="s">
        <v>266</v>
      </c>
      <c r="C19" s="645"/>
      <c r="D19" s="645"/>
      <c r="E19" s="645"/>
      <c r="F19" s="645"/>
      <c r="G19" s="645"/>
      <c r="H19" s="645"/>
      <c r="I19" s="645"/>
      <c r="J19" s="645"/>
      <c r="K19" s="645"/>
      <c r="L19" s="645"/>
      <c r="M19" s="645"/>
      <c r="N19" s="645"/>
      <c r="O19" s="645"/>
      <c r="P19" s="645"/>
      <c r="Q19" s="646"/>
      <c r="R19" s="647">
        <v>12763141</v>
      </c>
      <c r="S19" s="648"/>
      <c r="T19" s="648"/>
      <c r="U19" s="648"/>
      <c r="V19" s="648"/>
      <c r="W19" s="648"/>
      <c r="X19" s="648"/>
      <c r="Y19" s="649"/>
      <c r="Z19" s="703">
        <v>30.1</v>
      </c>
      <c r="AA19" s="703"/>
      <c r="AB19" s="703"/>
      <c r="AC19" s="703"/>
      <c r="AD19" s="704">
        <v>12763141</v>
      </c>
      <c r="AE19" s="704"/>
      <c r="AF19" s="704"/>
      <c r="AG19" s="704"/>
      <c r="AH19" s="704"/>
      <c r="AI19" s="704"/>
      <c r="AJ19" s="704"/>
      <c r="AK19" s="704"/>
      <c r="AL19" s="650">
        <v>56.5</v>
      </c>
      <c r="AM19" s="651"/>
      <c r="AN19" s="651"/>
      <c r="AO19" s="705"/>
      <c r="AP19" s="644" t="s">
        <v>267</v>
      </c>
      <c r="AQ19" s="645"/>
      <c r="AR19" s="645"/>
      <c r="AS19" s="645"/>
      <c r="AT19" s="645"/>
      <c r="AU19" s="645"/>
      <c r="AV19" s="645"/>
      <c r="AW19" s="645"/>
      <c r="AX19" s="645"/>
      <c r="AY19" s="645"/>
      <c r="AZ19" s="645"/>
      <c r="BA19" s="645"/>
      <c r="BB19" s="645"/>
      <c r="BC19" s="645"/>
      <c r="BD19" s="645"/>
      <c r="BE19" s="645"/>
      <c r="BF19" s="646"/>
      <c r="BG19" s="647">
        <v>398204</v>
      </c>
      <c r="BH19" s="648"/>
      <c r="BI19" s="648"/>
      <c r="BJ19" s="648"/>
      <c r="BK19" s="648"/>
      <c r="BL19" s="648"/>
      <c r="BM19" s="648"/>
      <c r="BN19" s="649"/>
      <c r="BO19" s="703">
        <v>4.9000000000000004</v>
      </c>
      <c r="BP19" s="703"/>
      <c r="BQ19" s="703"/>
      <c r="BR19" s="703"/>
      <c r="BS19" s="635" t="s">
        <v>236</v>
      </c>
      <c r="BT19" s="648"/>
      <c r="BU19" s="648"/>
      <c r="BV19" s="648"/>
      <c r="BW19" s="648"/>
      <c r="BX19" s="648"/>
      <c r="BY19" s="648"/>
      <c r="BZ19" s="648"/>
      <c r="CA19" s="648"/>
      <c r="CB19" s="684"/>
      <c r="CD19" s="685" t="s">
        <v>268</v>
      </c>
      <c r="CE19" s="682"/>
      <c r="CF19" s="682"/>
      <c r="CG19" s="682"/>
      <c r="CH19" s="682"/>
      <c r="CI19" s="682"/>
      <c r="CJ19" s="682"/>
      <c r="CK19" s="682"/>
      <c r="CL19" s="682"/>
      <c r="CM19" s="682"/>
      <c r="CN19" s="682"/>
      <c r="CO19" s="682"/>
      <c r="CP19" s="682"/>
      <c r="CQ19" s="683"/>
      <c r="CR19" s="647" t="s">
        <v>227</v>
      </c>
      <c r="CS19" s="648"/>
      <c r="CT19" s="648"/>
      <c r="CU19" s="648"/>
      <c r="CV19" s="648"/>
      <c r="CW19" s="648"/>
      <c r="CX19" s="648"/>
      <c r="CY19" s="649"/>
      <c r="CZ19" s="703" t="s">
        <v>227</v>
      </c>
      <c r="DA19" s="703"/>
      <c r="DB19" s="703"/>
      <c r="DC19" s="703"/>
      <c r="DD19" s="635" t="s">
        <v>227</v>
      </c>
      <c r="DE19" s="648"/>
      <c r="DF19" s="648"/>
      <c r="DG19" s="648"/>
      <c r="DH19" s="648"/>
      <c r="DI19" s="648"/>
      <c r="DJ19" s="648"/>
      <c r="DK19" s="648"/>
      <c r="DL19" s="648"/>
      <c r="DM19" s="648"/>
      <c r="DN19" s="648"/>
      <c r="DO19" s="648"/>
      <c r="DP19" s="649"/>
      <c r="DQ19" s="635" t="s">
        <v>236</v>
      </c>
      <c r="DR19" s="648"/>
      <c r="DS19" s="648"/>
      <c r="DT19" s="648"/>
      <c r="DU19" s="648"/>
      <c r="DV19" s="648"/>
      <c r="DW19" s="648"/>
      <c r="DX19" s="648"/>
      <c r="DY19" s="648"/>
      <c r="DZ19" s="648"/>
      <c r="EA19" s="648"/>
      <c r="EB19" s="648"/>
      <c r="EC19" s="684"/>
    </row>
    <row r="20" spans="2:133" ht="11.25" customHeight="1" x14ac:dyDescent="0.2">
      <c r="B20" s="644" t="s">
        <v>269</v>
      </c>
      <c r="C20" s="645"/>
      <c r="D20" s="645"/>
      <c r="E20" s="645"/>
      <c r="F20" s="645"/>
      <c r="G20" s="645"/>
      <c r="H20" s="645"/>
      <c r="I20" s="645"/>
      <c r="J20" s="645"/>
      <c r="K20" s="645"/>
      <c r="L20" s="645"/>
      <c r="M20" s="645"/>
      <c r="N20" s="645"/>
      <c r="O20" s="645"/>
      <c r="P20" s="645"/>
      <c r="Q20" s="646"/>
      <c r="R20" s="647">
        <v>2230252</v>
      </c>
      <c r="S20" s="648"/>
      <c r="T20" s="648"/>
      <c r="U20" s="648"/>
      <c r="V20" s="648"/>
      <c r="W20" s="648"/>
      <c r="X20" s="648"/>
      <c r="Y20" s="649"/>
      <c r="Z20" s="703">
        <v>5.3</v>
      </c>
      <c r="AA20" s="703"/>
      <c r="AB20" s="703"/>
      <c r="AC20" s="703"/>
      <c r="AD20" s="704" t="s">
        <v>251</v>
      </c>
      <c r="AE20" s="704"/>
      <c r="AF20" s="704"/>
      <c r="AG20" s="704"/>
      <c r="AH20" s="704"/>
      <c r="AI20" s="704"/>
      <c r="AJ20" s="704"/>
      <c r="AK20" s="704"/>
      <c r="AL20" s="650" t="s">
        <v>227</v>
      </c>
      <c r="AM20" s="651"/>
      <c r="AN20" s="651"/>
      <c r="AO20" s="705"/>
      <c r="AP20" s="644" t="s">
        <v>270</v>
      </c>
      <c r="AQ20" s="645"/>
      <c r="AR20" s="645"/>
      <c r="AS20" s="645"/>
      <c r="AT20" s="645"/>
      <c r="AU20" s="645"/>
      <c r="AV20" s="645"/>
      <c r="AW20" s="645"/>
      <c r="AX20" s="645"/>
      <c r="AY20" s="645"/>
      <c r="AZ20" s="645"/>
      <c r="BA20" s="645"/>
      <c r="BB20" s="645"/>
      <c r="BC20" s="645"/>
      <c r="BD20" s="645"/>
      <c r="BE20" s="645"/>
      <c r="BF20" s="646"/>
      <c r="BG20" s="647">
        <v>398204</v>
      </c>
      <c r="BH20" s="648"/>
      <c r="BI20" s="648"/>
      <c r="BJ20" s="648"/>
      <c r="BK20" s="648"/>
      <c r="BL20" s="648"/>
      <c r="BM20" s="648"/>
      <c r="BN20" s="649"/>
      <c r="BO20" s="703">
        <v>4.9000000000000004</v>
      </c>
      <c r="BP20" s="703"/>
      <c r="BQ20" s="703"/>
      <c r="BR20" s="703"/>
      <c r="BS20" s="635" t="s">
        <v>236</v>
      </c>
      <c r="BT20" s="648"/>
      <c r="BU20" s="648"/>
      <c r="BV20" s="648"/>
      <c r="BW20" s="648"/>
      <c r="BX20" s="648"/>
      <c r="BY20" s="648"/>
      <c r="BZ20" s="648"/>
      <c r="CA20" s="648"/>
      <c r="CB20" s="684"/>
      <c r="CD20" s="685" t="s">
        <v>271</v>
      </c>
      <c r="CE20" s="682"/>
      <c r="CF20" s="682"/>
      <c r="CG20" s="682"/>
      <c r="CH20" s="682"/>
      <c r="CI20" s="682"/>
      <c r="CJ20" s="682"/>
      <c r="CK20" s="682"/>
      <c r="CL20" s="682"/>
      <c r="CM20" s="682"/>
      <c r="CN20" s="682"/>
      <c r="CO20" s="682"/>
      <c r="CP20" s="682"/>
      <c r="CQ20" s="683"/>
      <c r="CR20" s="647">
        <v>41054092</v>
      </c>
      <c r="CS20" s="648"/>
      <c r="CT20" s="648"/>
      <c r="CU20" s="648"/>
      <c r="CV20" s="648"/>
      <c r="CW20" s="648"/>
      <c r="CX20" s="648"/>
      <c r="CY20" s="649"/>
      <c r="CZ20" s="703">
        <v>100</v>
      </c>
      <c r="DA20" s="703"/>
      <c r="DB20" s="703"/>
      <c r="DC20" s="703"/>
      <c r="DD20" s="635">
        <v>3025606</v>
      </c>
      <c r="DE20" s="648"/>
      <c r="DF20" s="648"/>
      <c r="DG20" s="648"/>
      <c r="DH20" s="648"/>
      <c r="DI20" s="648"/>
      <c r="DJ20" s="648"/>
      <c r="DK20" s="648"/>
      <c r="DL20" s="648"/>
      <c r="DM20" s="648"/>
      <c r="DN20" s="648"/>
      <c r="DO20" s="648"/>
      <c r="DP20" s="649"/>
      <c r="DQ20" s="635">
        <v>26797117</v>
      </c>
      <c r="DR20" s="648"/>
      <c r="DS20" s="648"/>
      <c r="DT20" s="648"/>
      <c r="DU20" s="648"/>
      <c r="DV20" s="648"/>
      <c r="DW20" s="648"/>
      <c r="DX20" s="648"/>
      <c r="DY20" s="648"/>
      <c r="DZ20" s="648"/>
      <c r="EA20" s="648"/>
      <c r="EB20" s="648"/>
      <c r="EC20" s="684"/>
    </row>
    <row r="21" spans="2:133" ht="11.25" customHeight="1" x14ac:dyDescent="0.2">
      <c r="B21" s="644" t="s">
        <v>272</v>
      </c>
      <c r="C21" s="645"/>
      <c r="D21" s="645"/>
      <c r="E21" s="645"/>
      <c r="F21" s="645"/>
      <c r="G21" s="645"/>
      <c r="H21" s="645"/>
      <c r="I21" s="645"/>
      <c r="J21" s="645"/>
      <c r="K21" s="645"/>
      <c r="L21" s="645"/>
      <c r="M21" s="645"/>
      <c r="N21" s="645"/>
      <c r="O21" s="645"/>
      <c r="P21" s="645"/>
      <c r="Q21" s="646"/>
      <c r="R21" s="647" t="s">
        <v>236</v>
      </c>
      <c r="S21" s="648"/>
      <c r="T21" s="648"/>
      <c r="U21" s="648"/>
      <c r="V21" s="648"/>
      <c r="W21" s="648"/>
      <c r="X21" s="648"/>
      <c r="Y21" s="649"/>
      <c r="Z21" s="703" t="s">
        <v>227</v>
      </c>
      <c r="AA21" s="703"/>
      <c r="AB21" s="703"/>
      <c r="AC21" s="703"/>
      <c r="AD21" s="704" t="s">
        <v>227</v>
      </c>
      <c r="AE21" s="704"/>
      <c r="AF21" s="704"/>
      <c r="AG21" s="704"/>
      <c r="AH21" s="704"/>
      <c r="AI21" s="704"/>
      <c r="AJ21" s="704"/>
      <c r="AK21" s="704"/>
      <c r="AL21" s="650" t="s">
        <v>236</v>
      </c>
      <c r="AM21" s="651"/>
      <c r="AN21" s="651"/>
      <c r="AO21" s="705"/>
      <c r="AP21" s="749" t="s">
        <v>273</v>
      </c>
      <c r="AQ21" s="756"/>
      <c r="AR21" s="756"/>
      <c r="AS21" s="756"/>
      <c r="AT21" s="756"/>
      <c r="AU21" s="756"/>
      <c r="AV21" s="756"/>
      <c r="AW21" s="756"/>
      <c r="AX21" s="756"/>
      <c r="AY21" s="756"/>
      <c r="AZ21" s="756"/>
      <c r="BA21" s="756"/>
      <c r="BB21" s="756"/>
      <c r="BC21" s="756"/>
      <c r="BD21" s="756"/>
      <c r="BE21" s="756"/>
      <c r="BF21" s="751"/>
      <c r="BG21" s="647">
        <v>48455</v>
      </c>
      <c r="BH21" s="648"/>
      <c r="BI21" s="648"/>
      <c r="BJ21" s="648"/>
      <c r="BK21" s="648"/>
      <c r="BL21" s="648"/>
      <c r="BM21" s="648"/>
      <c r="BN21" s="649"/>
      <c r="BO21" s="703">
        <v>0.6</v>
      </c>
      <c r="BP21" s="703"/>
      <c r="BQ21" s="703"/>
      <c r="BR21" s="703"/>
      <c r="BS21" s="635" t="s">
        <v>236</v>
      </c>
      <c r="BT21" s="648"/>
      <c r="BU21" s="648"/>
      <c r="BV21" s="648"/>
      <c r="BW21" s="648"/>
      <c r="BX21" s="648"/>
      <c r="BY21" s="648"/>
      <c r="BZ21" s="648"/>
      <c r="CA21" s="648"/>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2">
      <c r="B22" s="644" t="s">
        <v>274</v>
      </c>
      <c r="C22" s="645"/>
      <c r="D22" s="645"/>
      <c r="E22" s="645"/>
      <c r="F22" s="645"/>
      <c r="G22" s="645"/>
      <c r="H22" s="645"/>
      <c r="I22" s="645"/>
      <c r="J22" s="645"/>
      <c r="K22" s="645"/>
      <c r="L22" s="645"/>
      <c r="M22" s="645"/>
      <c r="N22" s="645"/>
      <c r="O22" s="645"/>
      <c r="P22" s="645"/>
      <c r="Q22" s="646"/>
      <c r="R22" s="647">
        <v>25088575</v>
      </c>
      <c r="S22" s="648"/>
      <c r="T22" s="648"/>
      <c r="U22" s="648"/>
      <c r="V22" s="648"/>
      <c r="W22" s="648"/>
      <c r="X22" s="648"/>
      <c r="Y22" s="649"/>
      <c r="Z22" s="703">
        <v>59.2</v>
      </c>
      <c r="AA22" s="703"/>
      <c r="AB22" s="703"/>
      <c r="AC22" s="703"/>
      <c r="AD22" s="704">
        <v>22508574</v>
      </c>
      <c r="AE22" s="704"/>
      <c r="AF22" s="704"/>
      <c r="AG22" s="704"/>
      <c r="AH22" s="704"/>
      <c r="AI22" s="704"/>
      <c r="AJ22" s="704"/>
      <c r="AK22" s="704"/>
      <c r="AL22" s="650">
        <v>99.7</v>
      </c>
      <c r="AM22" s="651"/>
      <c r="AN22" s="651"/>
      <c r="AO22" s="705"/>
      <c r="AP22" s="749" t="s">
        <v>275</v>
      </c>
      <c r="AQ22" s="756"/>
      <c r="AR22" s="756"/>
      <c r="AS22" s="756"/>
      <c r="AT22" s="756"/>
      <c r="AU22" s="756"/>
      <c r="AV22" s="756"/>
      <c r="AW22" s="756"/>
      <c r="AX22" s="756"/>
      <c r="AY22" s="756"/>
      <c r="AZ22" s="756"/>
      <c r="BA22" s="756"/>
      <c r="BB22" s="756"/>
      <c r="BC22" s="756"/>
      <c r="BD22" s="756"/>
      <c r="BE22" s="756"/>
      <c r="BF22" s="751"/>
      <c r="BG22" s="647" t="s">
        <v>236</v>
      </c>
      <c r="BH22" s="648"/>
      <c r="BI22" s="648"/>
      <c r="BJ22" s="648"/>
      <c r="BK22" s="648"/>
      <c r="BL22" s="648"/>
      <c r="BM22" s="648"/>
      <c r="BN22" s="649"/>
      <c r="BO22" s="703" t="s">
        <v>227</v>
      </c>
      <c r="BP22" s="703"/>
      <c r="BQ22" s="703"/>
      <c r="BR22" s="703"/>
      <c r="BS22" s="635" t="s">
        <v>227</v>
      </c>
      <c r="BT22" s="648"/>
      <c r="BU22" s="648"/>
      <c r="BV22" s="648"/>
      <c r="BW22" s="648"/>
      <c r="BX22" s="648"/>
      <c r="BY22" s="648"/>
      <c r="BZ22" s="648"/>
      <c r="CA22" s="648"/>
      <c r="CB22" s="684"/>
      <c r="CD22" s="758" t="s">
        <v>276</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2">
      <c r="B23" s="644" t="s">
        <v>277</v>
      </c>
      <c r="C23" s="645"/>
      <c r="D23" s="645"/>
      <c r="E23" s="645"/>
      <c r="F23" s="645"/>
      <c r="G23" s="645"/>
      <c r="H23" s="645"/>
      <c r="I23" s="645"/>
      <c r="J23" s="645"/>
      <c r="K23" s="645"/>
      <c r="L23" s="645"/>
      <c r="M23" s="645"/>
      <c r="N23" s="645"/>
      <c r="O23" s="645"/>
      <c r="P23" s="645"/>
      <c r="Q23" s="646"/>
      <c r="R23" s="647">
        <v>10558</v>
      </c>
      <c r="S23" s="648"/>
      <c r="T23" s="648"/>
      <c r="U23" s="648"/>
      <c r="V23" s="648"/>
      <c r="W23" s="648"/>
      <c r="X23" s="648"/>
      <c r="Y23" s="649"/>
      <c r="Z23" s="703">
        <v>0</v>
      </c>
      <c r="AA23" s="703"/>
      <c r="AB23" s="703"/>
      <c r="AC23" s="703"/>
      <c r="AD23" s="704">
        <v>10558</v>
      </c>
      <c r="AE23" s="704"/>
      <c r="AF23" s="704"/>
      <c r="AG23" s="704"/>
      <c r="AH23" s="704"/>
      <c r="AI23" s="704"/>
      <c r="AJ23" s="704"/>
      <c r="AK23" s="704"/>
      <c r="AL23" s="650">
        <v>0</v>
      </c>
      <c r="AM23" s="651"/>
      <c r="AN23" s="651"/>
      <c r="AO23" s="705"/>
      <c r="AP23" s="749" t="s">
        <v>278</v>
      </c>
      <c r="AQ23" s="756"/>
      <c r="AR23" s="756"/>
      <c r="AS23" s="756"/>
      <c r="AT23" s="756"/>
      <c r="AU23" s="756"/>
      <c r="AV23" s="756"/>
      <c r="AW23" s="756"/>
      <c r="AX23" s="756"/>
      <c r="AY23" s="756"/>
      <c r="AZ23" s="756"/>
      <c r="BA23" s="756"/>
      <c r="BB23" s="756"/>
      <c r="BC23" s="756"/>
      <c r="BD23" s="756"/>
      <c r="BE23" s="756"/>
      <c r="BF23" s="751"/>
      <c r="BG23" s="647">
        <v>349749</v>
      </c>
      <c r="BH23" s="648"/>
      <c r="BI23" s="648"/>
      <c r="BJ23" s="648"/>
      <c r="BK23" s="648"/>
      <c r="BL23" s="648"/>
      <c r="BM23" s="648"/>
      <c r="BN23" s="649"/>
      <c r="BO23" s="703">
        <v>4.3</v>
      </c>
      <c r="BP23" s="703"/>
      <c r="BQ23" s="703"/>
      <c r="BR23" s="703"/>
      <c r="BS23" s="635" t="s">
        <v>236</v>
      </c>
      <c r="BT23" s="648"/>
      <c r="BU23" s="648"/>
      <c r="BV23" s="648"/>
      <c r="BW23" s="648"/>
      <c r="BX23" s="648"/>
      <c r="BY23" s="648"/>
      <c r="BZ23" s="648"/>
      <c r="CA23" s="648"/>
      <c r="CB23" s="684"/>
      <c r="CD23" s="758" t="s">
        <v>215</v>
      </c>
      <c r="CE23" s="759"/>
      <c r="CF23" s="759"/>
      <c r="CG23" s="759"/>
      <c r="CH23" s="759"/>
      <c r="CI23" s="759"/>
      <c r="CJ23" s="759"/>
      <c r="CK23" s="759"/>
      <c r="CL23" s="759"/>
      <c r="CM23" s="759"/>
      <c r="CN23" s="759"/>
      <c r="CO23" s="759"/>
      <c r="CP23" s="759"/>
      <c r="CQ23" s="760"/>
      <c r="CR23" s="758" t="s">
        <v>279</v>
      </c>
      <c r="CS23" s="759"/>
      <c r="CT23" s="759"/>
      <c r="CU23" s="759"/>
      <c r="CV23" s="759"/>
      <c r="CW23" s="759"/>
      <c r="CX23" s="759"/>
      <c r="CY23" s="760"/>
      <c r="CZ23" s="758" t="s">
        <v>280</v>
      </c>
      <c r="DA23" s="759"/>
      <c r="DB23" s="759"/>
      <c r="DC23" s="760"/>
      <c r="DD23" s="758" t="s">
        <v>281</v>
      </c>
      <c r="DE23" s="759"/>
      <c r="DF23" s="759"/>
      <c r="DG23" s="759"/>
      <c r="DH23" s="759"/>
      <c r="DI23" s="759"/>
      <c r="DJ23" s="759"/>
      <c r="DK23" s="760"/>
      <c r="DL23" s="767" t="s">
        <v>282</v>
      </c>
      <c r="DM23" s="768"/>
      <c r="DN23" s="768"/>
      <c r="DO23" s="768"/>
      <c r="DP23" s="768"/>
      <c r="DQ23" s="768"/>
      <c r="DR23" s="768"/>
      <c r="DS23" s="768"/>
      <c r="DT23" s="768"/>
      <c r="DU23" s="768"/>
      <c r="DV23" s="769"/>
      <c r="DW23" s="758" t="s">
        <v>283</v>
      </c>
      <c r="DX23" s="759"/>
      <c r="DY23" s="759"/>
      <c r="DZ23" s="759"/>
      <c r="EA23" s="759"/>
      <c r="EB23" s="759"/>
      <c r="EC23" s="760"/>
    </row>
    <row r="24" spans="2:133" ht="11.25" customHeight="1" x14ac:dyDescent="0.2">
      <c r="B24" s="644" t="s">
        <v>284</v>
      </c>
      <c r="C24" s="645"/>
      <c r="D24" s="645"/>
      <c r="E24" s="645"/>
      <c r="F24" s="645"/>
      <c r="G24" s="645"/>
      <c r="H24" s="645"/>
      <c r="I24" s="645"/>
      <c r="J24" s="645"/>
      <c r="K24" s="645"/>
      <c r="L24" s="645"/>
      <c r="M24" s="645"/>
      <c r="N24" s="645"/>
      <c r="O24" s="645"/>
      <c r="P24" s="645"/>
      <c r="Q24" s="646"/>
      <c r="R24" s="647">
        <v>397606</v>
      </c>
      <c r="S24" s="648"/>
      <c r="T24" s="648"/>
      <c r="U24" s="648"/>
      <c r="V24" s="648"/>
      <c r="W24" s="648"/>
      <c r="X24" s="648"/>
      <c r="Y24" s="649"/>
      <c r="Z24" s="703">
        <v>0.9</v>
      </c>
      <c r="AA24" s="703"/>
      <c r="AB24" s="703"/>
      <c r="AC24" s="703"/>
      <c r="AD24" s="704" t="s">
        <v>227</v>
      </c>
      <c r="AE24" s="704"/>
      <c r="AF24" s="704"/>
      <c r="AG24" s="704"/>
      <c r="AH24" s="704"/>
      <c r="AI24" s="704"/>
      <c r="AJ24" s="704"/>
      <c r="AK24" s="704"/>
      <c r="AL24" s="650" t="s">
        <v>236</v>
      </c>
      <c r="AM24" s="651"/>
      <c r="AN24" s="651"/>
      <c r="AO24" s="705"/>
      <c r="AP24" s="749" t="s">
        <v>285</v>
      </c>
      <c r="AQ24" s="756"/>
      <c r="AR24" s="756"/>
      <c r="AS24" s="756"/>
      <c r="AT24" s="756"/>
      <c r="AU24" s="756"/>
      <c r="AV24" s="756"/>
      <c r="AW24" s="756"/>
      <c r="AX24" s="756"/>
      <c r="AY24" s="756"/>
      <c r="AZ24" s="756"/>
      <c r="BA24" s="756"/>
      <c r="BB24" s="756"/>
      <c r="BC24" s="756"/>
      <c r="BD24" s="756"/>
      <c r="BE24" s="756"/>
      <c r="BF24" s="751"/>
      <c r="BG24" s="647" t="s">
        <v>251</v>
      </c>
      <c r="BH24" s="648"/>
      <c r="BI24" s="648"/>
      <c r="BJ24" s="648"/>
      <c r="BK24" s="648"/>
      <c r="BL24" s="648"/>
      <c r="BM24" s="648"/>
      <c r="BN24" s="649"/>
      <c r="BO24" s="703" t="s">
        <v>227</v>
      </c>
      <c r="BP24" s="703"/>
      <c r="BQ24" s="703"/>
      <c r="BR24" s="703"/>
      <c r="BS24" s="635" t="s">
        <v>227</v>
      </c>
      <c r="BT24" s="648"/>
      <c r="BU24" s="648"/>
      <c r="BV24" s="648"/>
      <c r="BW24" s="648"/>
      <c r="BX24" s="648"/>
      <c r="BY24" s="648"/>
      <c r="BZ24" s="648"/>
      <c r="CA24" s="648"/>
      <c r="CB24" s="684"/>
      <c r="CD24" s="712" t="s">
        <v>286</v>
      </c>
      <c r="CE24" s="713"/>
      <c r="CF24" s="713"/>
      <c r="CG24" s="713"/>
      <c r="CH24" s="713"/>
      <c r="CI24" s="713"/>
      <c r="CJ24" s="713"/>
      <c r="CK24" s="713"/>
      <c r="CL24" s="713"/>
      <c r="CM24" s="713"/>
      <c r="CN24" s="713"/>
      <c r="CO24" s="713"/>
      <c r="CP24" s="713"/>
      <c r="CQ24" s="714"/>
      <c r="CR24" s="706">
        <v>21039236</v>
      </c>
      <c r="CS24" s="707"/>
      <c r="CT24" s="707"/>
      <c r="CU24" s="707"/>
      <c r="CV24" s="707"/>
      <c r="CW24" s="707"/>
      <c r="CX24" s="707"/>
      <c r="CY24" s="753"/>
      <c r="CZ24" s="754">
        <v>51.2</v>
      </c>
      <c r="DA24" s="723"/>
      <c r="DB24" s="723"/>
      <c r="DC24" s="757"/>
      <c r="DD24" s="752">
        <v>14659064</v>
      </c>
      <c r="DE24" s="707"/>
      <c r="DF24" s="707"/>
      <c r="DG24" s="707"/>
      <c r="DH24" s="707"/>
      <c r="DI24" s="707"/>
      <c r="DJ24" s="707"/>
      <c r="DK24" s="753"/>
      <c r="DL24" s="752">
        <v>14393179</v>
      </c>
      <c r="DM24" s="707"/>
      <c r="DN24" s="707"/>
      <c r="DO24" s="707"/>
      <c r="DP24" s="707"/>
      <c r="DQ24" s="707"/>
      <c r="DR24" s="707"/>
      <c r="DS24" s="707"/>
      <c r="DT24" s="707"/>
      <c r="DU24" s="707"/>
      <c r="DV24" s="753"/>
      <c r="DW24" s="754">
        <v>60.5</v>
      </c>
      <c r="DX24" s="723"/>
      <c r="DY24" s="723"/>
      <c r="DZ24" s="723"/>
      <c r="EA24" s="723"/>
      <c r="EB24" s="723"/>
      <c r="EC24" s="755"/>
    </row>
    <row r="25" spans="2:133" ht="11.25" customHeight="1" x14ac:dyDescent="0.2">
      <c r="B25" s="644" t="s">
        <v>287</v>
      </c>
      <c r="C25" s="645"/>
      <c r="D25" s="645"/>
      <c r="E25" s="645"/>
      <c r="F25" s="645"/>
      <c r="G25" s="645"/>
      <c r="H25" s="645"/>
      <c r="I25" s="645"/>
      <c r="J25" s="645"/>
      <c r="K25" s="645"/>
      <c r="L25" s="645"/>
      <c r="M25" s="645"/>
      <c r="N25" s="645"/>
      <c r="O25" s="645"/>
      <c r="P25" s="645"/>
      <c r="Q25" s="646"/>
      <c r="R25" s="647">
        <v>777027</v>
      </c>
      <c r="S25" s="648"/>
      <c r="T25" s="648"/>
      <c r="U25" s="648"/>
      <c r="V25" s="648"/>
      <c r="W25" s="648"/>
      <c r="X25" s="648"/>
      <c r="Y25" s="649"/>
      <c r="Z25" s="703">
        <v>1.8</v>
      </c>
      <c r="AA25" s="703"/>
      <c r="AB25" s="703"/>
      <c r="AC25" s="703"/>
      <c r="AD25" s="704">
        <v>37921</v>
      </c>
      <c r="AE25" s="704"/>
      <c r="AF25" s="704"/>
      <c r="AG25" s="704"/>
      <c r="AH25" s="704"/>
      <c r="AI25" s="704"/>
      <c r="AJ25" s="704"/>
      <c r="AK25" s="704"/>
      <c r="AL25" s="650">
        <v>0.2</v>
      </c>
      <c r="AM25" s="651"/>
      <c r="AN25" s="651"/>
      <c r="AO25" s="705"/>
      <c r="AP25" s="749" t="s">
        <v>288</v>
      </c>
      <c r="AQ25" s="756"/>
      <c r="AR25" s="756"/>
      <c r="AS25" s="756"/>
      <c r="AT25" s="756"/>
      <c r="AU25" s="756"/>
      <c r="AV25" s="756"/>
      <c r="AW25" s="756"/>
      <c r="AX25" s="756"/>
      <c r="AY25" s="756"/>
      <c r="AZ25" s="756"/>
      <c r="BA25" s="756"/>
      <c r="BB25" s="756"/>
      <c r="BC25" s="756"/>
      <c r="BD25" s="756"/>
      <c r="BE25" s="756"/>
      <c r="BF25" s="751"/>
      <c r="BG25" s="647" t="s">
        <v>227</v>
      </c>
      <c r="BH25" s="648"/>
      <c r="BI25" s="648"/>
      <c r="BJ25" s="648"/>
      <c r="BK25" s="648"/>
      <c r="BL25" s="648"/>
      <c r="BM25" s="648"/>
      <c r="BN25" s="649"/>
      <c r="BO25" s="703" t="s">
        <v>227</v>
      </c>
      <c r="BP25" s="703"/>
      <c r="BQ25" s="703"/>
      <c r="BR25" s="703"/>
      <c r="BS25" s="635" t="s">
        <v>227</v>
      </c>
      <c r="BT25" s="648"/>
      <c r="BU25" s="648"/>
      <c r="BV25" s="648"/>
      <c r="BW25" s="648"/>
      <c r="BX25" s="648"/>
      <c r="BY25" s="648"/>
      <c r="BZ25" s="648"/>
      <c r="CA25" s="648"/>
      <c r="CB25" s="684"/>
      <c r="CD25" s="685" t="s">
        <v>289</v>
      </c>
      <c r="CE25" s="682"/>
      <c r="CF25" s="682"/>
      <c r="CG25" s="682"/>
      <c r="CH25" s="682"/>
      <c r="CI25" s="682"/>
      <c r="CJ25" s="682"/>
      <c r="CK25" s="682"/>
      <c r="CL25" s="682"/>
      <c r="CM25" s="682"/>
      <c r="CN25" s="682"/>
      <c r="CO25" s="682"/>
      <c r="CP25" s="682"/>
      <c r="CQ25" s="683"/>
      <c r="CR25" s="647">
        <v>7315653</v>
      </c>
      <c r="CS25" s="636"/>
      <c r="CT25" s="636"/>
      <c r="CU25" s="636"/>
      <c r="CV25" s="636"/>
      <c r="CW25" s="636"/>
      <c r="CX25" s="636"/>
      <c r="CY25" s="637"/>
      <c r="CZ25" s="650">
        <v>17.8</v>
      </c>
      <c r="DA25" s="675"/>
      <c r="DB25" s="675"/>
      <c r="DC25" s="676"/>
      <c r="DD25" s="635">
        <v>6544930</v>
      </c>
      <c r="DE25" s="636"/>
      <c r="DF25" s="636"/>
      <c r="DG25" s="636"/>
      <c r="DH25" s="636"/>
      <c r="DI25" s="636"/>
      <c r="DJ25" s="636"/>
      <c r="DK25" s="637"/>
      <c r="DL25" s="635">
        <v>6279467</v>
      </c>
      <c r="DM25" s="636"/>
      <c r="DN25" s="636"/>
      <c r="DO25" s="636"/>
      <c r="DP25" s="636"/>
      <c r="DQ25" s="636"/>
      <c r="DR25" s="636"/>
      <c r="DS25" s="636"/>
      <c r="DT25" s="636"/>
      <c r="DU25" s="636"/>
      <c r="DV25" s="637"/>
      <c r="DW25" s="650">
        <v>26.4</v>
      </c>
      <c r="DX25" s="675"/>
      <c r="DY25" s="675"/>
      <c r="DZ25" s="675"/>
      <c r="EA25" s="675"/>
      <c r="EB25" s="675"/>
      <c r="EC25" s="677"/>
    </row>
    <row r="26" spans="2:133" ht="11.25" customHeight="1" x14ac:dyDescent="0.2">
      <c r="B26" s="644" t="s">
        <v>290</v>
      </c>
      <c r="C26" s="645"/>
      <c r="D26" s="645"/>
      <c r="E26" s="645"/>
      <c r="F26" s="645"/>
      <c r="G26" s="645"/>
      <c r="H26" s="645"/>
      <c r="I26" s="645"/>
      <c r="J26" s="645"/>
      <c r="K26" s="645"/>
      <c r="L26" s="645"/>
      <c r="M26" s="645"/>
      <c r="N26" s="645"/>
      <c r="O26" s="645"/>
      <c r="P26" s="645"/>
      <c r="Q26" s="646"/>
      <c r="R26" s="647">
        <v>213771</v>
      </c>
      <c r="S26" s="648"/>
      <c r="T26" s="648"/>
      <c r="U26" s="648"/>
      <c r="V26" s="648"/>
      <c r="W26" s="648"/>
      <c r="X26" s="648"/>
      <c r="Y26" s="649"/>
      <c r="Z26" s="703">
        <v>0.5</v>
      </c>
      <c r="AA26" s="703"/>
      <c r="AB26" s="703"/>
      <c r="AC26" s="703"/>
      <c r="AD26" s="704">
        <v>1483</v>
      </c>
      <c r="AE26" s="704"/>
      <c r="AF26" s="704"/>
      <c r="AG26" s="704"/>
      <c r="AH26" s="704"/>
      <c r="AI26" s="704"/>
      <c r="AJ26" s="704"/>
      <c r="AK26" s="704"/>
      <c r="AL26" s="650">
        <v>0</v>
      </c>
      <c r="AM26" s="651"/>
      <c r="AN26" s="651"/>
      <c r="AO26" s="705"/>
      <c r="AP26" s="749" t="s">
        <v>291</v>
      </c>
      <c r="AQ26" s="750"/>
      <c r="AR26" s="750"/>
      <c r="AS26" s="750"/>
      <c r="AT26" s="750"/>
      <c r="AU26" s="750"/>
      <c r="AV26" s="750"/>
      <c r="AW26" s="750"/>
      <c r="AX26" s="750"/>
      <c r="AY26" s="750"/>
      <c r="AZ26" s="750"/>
      <c r="BA26" s="750"/>
      <c r="BB26" s="750"/>
      <c r="BC26" s="750"/>
      <c r="BD26" s="750"/>
      <c r="BE26" s="750"/>
      <c r="BF26" s="751"/>
      <c r="BG26" s="647" t="s">
        <v>227</v>
      </c>
      <c r="BH26" s="648"/>
      <c r="BI26" s="648"/>
      <c r="BJ26" s="648"/>
      <c r="BK26" s="648"/>
      <c r="BL26" s="648"/>
      <c r="BM26" s="648"/>
      <c r="BN26" s="649"/>
      <c r="BO26" s="703" t="s">
        <v>227</v>
      </c>
      <c r="BP26" s="703"/>
      <c r="BQ26" s="703"/>
      <c r="BR26" s="703"/>
      <c r="BS26" s="635" t="s">
        <v>227</v>
      </c>
      <c r="BT26" s="648"/>
      <c r="BU26" s="648"/>
      <c r="BV26" s="648"/>
      <c r="BW26" s="648"/>
      <c r="BX26" s="648"/>
      <c r="BY26" s="648"/>
      <c r="BZ26" s="648"/>
      <c r="CA26" s="648"/>
      <c r="CB26" s="684"/>
      <c r="CD26" s="685" t="s">
        <v>292</v>
      </c>
      <c r="CE26" s="682"/>
      <c r="CF26" s="682"/>
      <c r="CG26" s="682"/>
      <c r="CH26" s="682"/>
      <c r="CI26" s="682"/>
      <c r="CJ26" s="682"/>
      <c r="CK26" s="682"/>
      <c r="CL26" s="682"/>
      <c r="CM26" s="682"/>
      <c r="CN26" s="682"/>
      <c r="CO26" s="682"/>
      <c r="CP26" s="682"/>
      <c r="CQ26" s="683"/>
      <c r="CR26" s="647">
        <v>5065406</v>
      </c>
      <c r="CS26" s="648"/>
      <c r="CT26" s="648"/>
      <c r="CU26" s="648"/>
      <c r="CV26" s="648"/>
      <c r="CW26" s="648"/>
      <c r="CX26" s="648"/>
      <c r="CY26" s="649"/>
      <c r="CZ26" s="650">
        <v>12.3</v>
      </c>
      <c r="DA26" s="675"/>
      <c r="DB26" s="675"/>
      <c r="DC26" s="676"/>
      <c r="DD26" s="635">
        <v>4473260</v>
      </c>
      <c r="DE26" s="648"/>
      <c r="DF26" s="648"/>
      <c r="DG26" s="648"/>
      <c r="DH26" s="648"/>
      <c r="DI26" s="648"/>
      <c r="DJ26" s="648"/>
      <c r="DK26" s="649"/>
      <c r="DL26" s="635" t="s">
        <v>236</v>
      </c>
      <c r="DM26" s="648"/>
      <c r="DN26" s="648"/>
      <c r="DO26" s="648"/>
      <c r="DP26" s="648"/>
      <c r="DQ26" s="648"/>
      <c r="DR26" s="648"/>
      <c r="DS26" s="648"/>
      <c r="DT26" s="648"/>
      <c r="DU26" s="648"/>
      <c r="DV26" s="649"/>
      <c r="DW26" s="650" t="s">
        <v>251</v>
      </c>
      <c r="DX26" s="675"/>
      <c r="DY26" s="675"/>
      <c r="DZ26" s="675"/>
      <c r="EA26" s="675"/>
      <c r="EB26" s="675"/>
      <c r="EC26" s="677"/>
    </row>
    <row r="27" spans="2:133" ht="11.25" customHeight="1" x14ac:dyDescent="0.2">
      <c r="B27" s="644" t="s">
        <v>293</v>
      </c>
      <c r="C27" s="645"/>
      <c r="D27" s="645"/>
      <c r="E27" s="645"/>
      <c r="F27" s="645"/>
      <c r="G27" s="645"/>
      <c r="H27" s="645"/>
      <c r="I27" s="645"/>
      <c r="J27" s="645"/>
      <c r="K27" s="645"/>
      <c r="L27" s="645"/>
      <c r="M27" s="645"/>
      <c r="N27" s="645"/>
      <c r="O27" s="645"/>
      <c r="P27" s="645"/>
      <c r="Q27" s="646"/>
      <c r="R27" s="647">
        <v>5015317</v>
      </c>
      <c r="S27" s="648"/>
      <c r="T27" s="648"/>
      <c r="U27" s="648"/>
      <c r="V27" s="648"/>
      <c r="W27" s="648"/>
      <c r="X27" s="648"/>
      <c r="Y27" s="649"/>
      <c r="Z27" s="703">
        <v>11.8</v>
      </c>
      <c r="AA27" s="703"/>
      <c r="AB27" s="703"/>
      <c r="AC27" s="703"/>
      <c r="AD27" s="704" t="s">
        <v>236</v>
      </c>
      <c r="AE27" s="704"/>
      <c r="AF27" s="704"/>
      <c r="AG27" s="704"/>
      <c r="AH27" s="704"/>
      <c r="AI27" s="704"/>
      <c r="AJ27" s="704"/>
      <c r="AK27" s="704"/>
      <c r="AL27" s="650" t="s">
        <v>227</v>
      </c>
      <c r="AM27" s="651"/>
      <c r="AN27" s="651"/>
      <c r="AO27" s="705"/>
      <c r="AP27" s="644" t="s">
        <v>294</v>
      </c>
      <c r="AQ27" s="645"/>
      <c r="AR27" s="645"/>
      <c r="AS27" s="645"/>
      <c r="AT27" s="645"/>
      <c r="AU27" s="645"/>
      <c r="AV27" s="645"/>
      <c r="AW27" s="645"/>
      <c r="AX27" s="645"/>
      <c r="AY27" s="645"/>
      <c r="AZ27" s="645"/>
      <c r="BA27" s="645"/>
      <c r="BB27" s="645"/>
      <c r="BC27" s="645"/>
      <c r="BD27" s="645"/>
      <c r="BE27" s="645"/>
      <c r="BF27" s="646"/>
      <c r="BG27" s="647">
        <v>8144420</v>
      </c>
      <c r="BH27" s="648"/>
      <c r="BI27" s="648"/>
      <c r="BJ27" s="648"/>
      <c r="BK27" s="648"/>
      <c r="BL27" s="648"/>
      <c r="BM27" s="648"/>
      <c r="BN27" s="649"/>
      <c r="BO27" s="703">
        <v>100</v>
      </c>
      <c r="BP27" s="703"/>
      <c r="BQ27" s="703"/>
      <c r="BR27" s="703"/>
      <c r="BS27" s="635">
        <v>41510</v>
      </c>
      <c r="BT27" s="648"/>
      <c r="BU27" s="648"/>
      <c r="BV27" s="648"/>
      <c r="BW27" s="648"/>
      <c r="BX27" s="648"/>
      <c r="BY27" s="648"/>
      <c r="BZ27" s="648"/>
      <c r="CA27" s="648"/>
      <c r="CB27" s="684"/>
      <c r="CD27" s="685" t="s">
        <v>295</v>
      </c>
      <c r="CE27" s="682"/>
      <c r="CF27" s="682"/>
      <c r="CG27" s="682"/>
      <c r="CH27" s="682"/>
      <c r="CI27" s="682"/>
      <c r="CJ27" s="682"/>
      <c r="CK27" s="682"/>
      <c r="CL27" s="682"/>
      <c r="CM27" s="682"/>
      <c r="CN27" s="682"/>
      <c r="CO27" s="682"/>
      <c r="CP27" s="682"/>
      <c r="CQ27" s="683"/>
      <c r="CR27" s="647">
        <v>8228271</v>
      </c>
      <c r="CS27" s="636"/>
      <c r="CT27" s="636"/>
      <c r="CU27" s="636"/>
      <c r="CV27" s="636"/>
      <c r="CW27" s="636"/>
      <c r="CX27" s="636"/>
      <c r="CY27" s="637"/>
      <c r="CZ27" s="650">
        <v>20</v>
      </c>
      <c r="DA27" s="675"/>
      <c r="DB27" s="675"/>
      <c r="DC27" s="676"/>
      <c r="DD27" s="635">
        <v>2710576</v>
      </c>
      <c r="DE27" s="636"/>
      <c r="DF27" s="636"/>
      <c r="DG27" s="636"/>
      <c r="DH27" s="636"/>
      <c r="DI27" s="636"/>
      <c r="DJ27" s="636"/>
      <c r="DK27" s="637"/>
      <c r="DL27" s="635">
        <v>2710154</v>
      </c>
      <c r="DM27" s="636"/>
      <c r="DN27" s="636"/>
      <c r="DO27" s="636"/>
      <c r="DP27" s="636"/>
      <c r="DQ27" s="636"/>
      <c r="DR27" s="636"/>
      <c r="DS27" s="636"/>
      <c r="DT27" s="636"/>
      <c r="DU27" s="636"/>
      <c r="DV27" s="637"/>
      <c r="DW27" s="650">
        <v>11.4</v>
      </c>
      <c r="DX27" s="675"/>
      <c r="DY27" s="675"/>
      <c r="DZ27" s="675"/>
      <c r="EA27" s="675"/>
      <c r="EB27" s="675"/>
      <c r="EC27" s="677"/>
    </row>
    <row r="28" spans="2:133" ht="11.25" customHeight="1" x14ac:dyDescent="0.2">
      <c r="B28" s="746" t="s">
        <v>296</v>
      </c>
      <c r="C28" s="747"/>
      <c r="D28" s="747"/>
      <c r="E28" s="747"/>
      <c r="F28" s="747"/>
      <c r="G28" s="747"/>
      <c r="H28" s="747"/>
      <c r="I28" s="747"/>
      <c r="J28" s="747"/>
      <c r="K28" s="747"/>
      <c r="L28" s="747"/>
      <c r="M28" s="747"/>
      <c r="N28" s="747"/>
      <c r="O28" s="747"/>
      <c r="P28" s="747"/>
      <c r="Q28" s="748"/>
      <c r="R28" s="647" t="s">
        <v>227</v>
      </c>
      <c r="S28" s="648"/>
      <c r="T28" s="648"/>
      <c r="U28" s="648"/>
      <c r="V28" s="648"/>
      <c r="W28" s="648"/>
      <c r="X28" s="648"/>
      <c r="Y28" s="649"/>
      <c r="Z28" s="703" t="s">
        <v>227</v>
      </c>
      <c r="AA28" s="703"/>
      <c r="AB28" s="703"/>
      <c r="AC28" s="703"/>
      <c r="AD28" s="704" t="s">
        <v>227</v>
      </c>
      <c r="AE28" s="704"/>
      <c r="AF28" s="704"/>
      <c r="AG28" s="704"/>
      <c r="AH28" s="704"/>
      <c r="AI28" s="704"/>
      <c r="AJ28" s="704"/>
      <c r="AK28" s="704"/>
      <c r="AL28" s="650" t="s">
        <v>251</v>
      </c>
      <c r="AM28" s="651"/>
      <c r="AN28" s="651"/>
      <c r="AO28" s="705"/>
      <c r="AP28" s="653"/>
      <c r="AQ28" s="654"/>
      <c r="AR28" s="654"/>
      <c r="AS28" s="654"/>
      <c r="AT28" s="654"/>
      <c r="AU28" s="654"/>
      <c r="AV28" s="654"/>
      <c r="AW28" s="654"/>
      <c r="AX28" s="654"/>
      <c r="AY28" s="654"/>
      <c r="AZ28" s="654"/>
      <c r="BA28" s="654"/>
      <c r="BB28" s="654"/>
      <c r="BC28" s="654"/>
      <c r="BD28" s="654"/>
      <c r="BE28" s="654"/>
      <c r="BF28" s="655"/>
      <c r="BG28" s="647"/>
      <c r="BH28" s="648"/>
      <c r="BI28" s="648"/>
      <c r="BJ28" s="648"/>
      <c r="BK28" s="648"/>
      <c r="BL28" s="648"/>
      <c r="BM28" s="648"/>
      <c r="BN28" s="649"/>
      <c r="BO28" s="703"/>
      <c r="BP28" s="703"/>
      <c r="BQ28" s="703"/>
      <c r="BR28" s="703"/>
      <c r="BS28" s="704"/>
      <c r="BT28" s="704"/>
      <c r="BU28" s="704"/>
      <c r="BV28" s="704"/>
      <c r="BW28" s="704"/>
      <c r="BX28" s="704"/>
      <c r="BY28" s="704"/>
      <c r="BZ28" s="704"/>
      <c r="CA28" s="704"/>
      <c r="CB28" s="745"/>
      <c r="CD28" s="685" t="s">
        <v>297</v>
      </c>
      <c r="CE28" s="682"/>
      <c r="CF28" s="682"/>
      <c r="CG28" s="682"/>
      <c r="CH28" s="682"/>
      <c r="CI28" s="682"/>
      <c r="CJ28" s="682"/>
      <c r="CK28" s="682"/>
      <c r="CL28" s="682"/>
      <c r="CM28" s="682"/>
      <c r="CN28" s="682"/>
      <c r="CO28" s="682"/>
      <c r="CP28" s="682"/>
      <c r="CQ28" s="683"/>
      <c r="CR28" s="647">
        <v>5495312</v>
      </c>
      <c r="CS28" s="648"/>
      <c r="CT28" s="648"/>
      <c r="CU28" s="648"/>
      <c r="CV28" s="648"/>
      <c r="CW28" s="648"/>
      <c r="CX28" s="648"/>
      <c r="CY28" s="649"/>
      <c r="CZ28" s="650">
        <v>13.4</v>
      </c>
      <c r="DA28" s="675"/>
      <c r="DB28" s="675"/>
      <c r="DC28" s="676"/>
      <c r="DD28" s="635">
        <v>5403558</v>
      </c>
      <c r="DE28" s="648"/>
      <c r="DF28" s="648"/>
      <c r="DG28" s="648"/>
      <c r="DH28" s="648"/>
      <c r="DI28" s="648"/>
      <c r="DJ28" s="648"/>
      <c r="DK28" s="649"/>
      <c r="DL28" s="635">
        <v>5403558</v>
      </c>
      <c r="DM28" s="648"/>
      <c r="DN28" s="648"/>
      <c r="DO28" s="648"/>
      <c r="DP28" s="648"/>
      <c r="DQ28" s="648"/>
      <c r="DR28" s="648"/>
      <c r="DS28" s="648"/>
      <c r="DT28" s="648"/>
      <c r="DU28" s="648"/>
      <c r="DV28" s="649"/>
      <c r="DW28" s="650">
        <v>22.7</v>
      </c>
      <c r="DX28" s="675"/>
      <c r="DY28" s="675"/>
      <c r="DZ28" s="675"/>
      <c r="EA28" s="675"/>
      <c r="EB28" s="675"/>
      <c r="EC28" s="677"/>
    </row>
    <row r="29" spans="2:133" ht="11.25" customHeight="1" x14ac:dyDescent="0.2">
      <c r="B29" s="644" t="s">
        <v>298</v>
      </c>
      <c r="C29" s="645"/>
      <c r="D29" s="645"/>
      <c r="E29" s="645"/>
      <c r="F29" s="645"/>
      <c r="G29" s="645"/>
      <c r="H29" s="645"/>
      <c r="I29" s="645"/>
      <c r="J29" s="645"/>
      <c r="K29" s="645"/>
      <c r="L29" s="645"/>
      <c r="M29" s="645"/>
      <c r="N29" s="645"/>
      <c r="O29" s="645"/>
      <c r="P29" s="645"/>
      <c r="Q29" s="646"/>
      <c r="R29" s="647">
        <v>3149479</v>
      </c>
      <c r="S29" s="648"/>
      <c r="T29" s="648"/>
      <c r="U29" s="648"/>
      <c r="V29" s="648"/>
      <c r="W29" s="648"/>
      <c r="X29" s="648"/>
      <c r="Y29" s="649"/>
      <c r="Z29" s="703">
        <v>7.4</v>
      </c>
      <c r="AA29" s="703"/>
      <c r="AB29" s="703"/>
      <c r="AC29" s="703"/>
      <c r="AD29" s="704" t="s">
        <v>227</v>
      </c>
      <c r="AE29" s="704"/>
      <c r="AF29" s="704"/>
      <c r="AG29" s="704"/>
      <c r="AH29" s="704"/>
      <c r="AI29" s="704"/>
      <c r="AJ29" s="704"/>
      <c r="AK29" s="704"/>
      <c r="AL29" s="650" t="s">
        <v>236</v>
      </c>
      <c r="AM29" s="651"/>
      <c r="AN29" s="651"/>
      <c r="AO29" s="705"/>
      <c r="AP29" s="715" t="s">
        <v>215</v>
      </c>
      <c r="AQ29" s="716"/>
      <c r="AR29" s="716"/>
      <c r="AS29" s="716"/>
      <c r="AT29" s="716"/>
      <c r="AU29" s="716"/>
      <c r="AV29" s="716"/>
      <c r="AW29" s="716"/>
      <c r="AX29" s="716"/>
      <c r="AY29" s="716"/>
      <c r="AZ29" s="716"/>
      <c r="BA29" s="716"/>
      <c r="BB29" s="716"/>
      <c r="BC29" s="716"/>
      <c r="BD29" s="716"/>
      <c r="BE29" s="716"/>
      <c r="BF29" s="717"/>
      <c r="BG29" s="715" t="s">
        <v>299</v>
      </c>
      <c r="BH29" s="743"/>
      <c r="BI29" s="743"/>
      <c r="BJ29" s="743"/>
      <c r="BK29" s="743"/>
      <c r="BL29" s="743"/>
      <c r="BM29" s="743"/>
      <c r="BN29" s="743"/>
      <c r="BO29" s="743"/>
      <c r="BP29" s="743"/>
      <c r="BQ29" s="744"/>
      <c r="BR29" s="715" t="s">
        <v>300</v>
      </c>
      <c r="BS29" s="743"/>
      <c r="BT29" s="743"/>
      <c r="BU29" s="743"/>
      <c r="BV29" s="743"/>
      <c r="BW29" s="743"/>
      <c r="BX29" s="743"/>
      <c r="BY29" s="743"/>
      <c r="BZ29" s="743"/>
      <c r="CA29" s="743"/>
      <c r="CB29" s="744"/>
      <c r="CD29" s="725" t="s">
        <v>301</v>
      </c>
      <c r="CE29" s="726"/>
      <c r="CF29" s="685" t="s">
        <v>65</v>
      </c>
      <c r="CG29" s="682"/>
      <c r="CH29" s="682"/>
      <c r="CI29" s="682"/>
      <c r="CJ29" s="682"/>
      <c r="CK29" s="682"/>
      <c r="CL29" s="682"/>
      <c r="CM29" s="682"/>
      <c r="CN29" s="682"/>
      <c r="CO29" s="682"/>
      <c r="CP29" s="682"/>
      <c r="CQ29" s="683"/>
      <c r="CR29" s="647">
        <v>5495142</v>
      </c>
      <c r="CS29" s="636"/>
      <c r="CT29" s="636"/>
      <c r="CU29" s="636"/>
      <c r="CV29" s="636"/>
      <c r="CW29" s="636"/>
      <c r="CX29" s="636"/>
      <c r="CY29" s="637"/>
      <c r="CZ29" s="650">
        <v>13.4</v>
      </c>
      <c r="DA29" s="675"/>
      <c r="DB29" s="675"/>
      <c r="DC29" s="676"/>
      <c r="DD29" s="635">
        <v>5403388</v>
      </c>
      <c r="DE29" s="636"/>
      <c r="DF29" s="636"/>
      <c r="DG29" s="636"/>
      <c r="DH29" s="636"/>
      <c r="DI29" s="636"/>
      <c r="DJ29" s="636"/>
      <c r="DK29" s="637"/>
      <c r="DL29" s="635">
        <v>5403388</v>
      </c>
      <c r="DM29" s="636"/>
      <c r="DN29" s="636"/>
      <c r="DO29" s="636"/>
      <c r="DP29" s="636"/>
      <c r="DQ29" s="636"/>
      <c r="DR29" s="636"/>
      <c r="DS29" s="636"/>
      <c r="DT29" s="636"/>
      <c r="DU29" s="636"/>
      <c r="DV29" s="637"/>
      <c r="DW29" s="650">
        <v>22.7</v>
      </c>
      <c r="DX29" s="675"/>
      <c r="DY29" s="675"/>
      <c r="DZ29" s="675"/>
      <c r="EA29" s="675"/>
      <c r="EB29" s="675"/>
      <c r="EC29" s="677"/>
    </row>
    <row r="30" spans="2:133" ht="11.25" customHeight="1" x14ac:dyDescent="0.2">
      <c r="B30" s="644" t="s">
        <v>302</v>
      </c>
      <c r="C30" s="645"/>
      <c r="D30" s="645"/>
      <c r="E30" s="645"/>
      <c r="F30" s="645"/>
      <c r="G30" s="645"/>
      <c r="H30" s="645"/>
      <c r="I30" s="645"/>
      <c r="J30" s="645"/>
      <c r="K30" s="645"/>
      <c r="L30" s="645"/>
      <c r="M30" s="645"/>
      <c r="N30" s="645"/>
      <c r="O30" s="645"/>
      <c r="P30" s="645"/>
      <c r="Q30" s="646"/>
      <c r="R30" s="647">
        <v>141389</v>
      </c>
      <c r="S30" s="648"/>
      <c r="T30" s="648"/>
      <c r="U30" s="648"/>
      <c r="V30" s="648"/>
      <c r="W30" s="648"/>
      <c r="X30" s="648"/>
      <c r="Y30" s="649"/>
      <c r="Z30" s="703">
        <v>0.3</v>
      </c>
      <c r="AA30" s="703"/>
      <c r="AB30" s="703"/>
      <c r="AC30" s="703"/>
      <c r="AD30" s="704">
        <v>21256</v>
      </c>
      <c r="AE30" s="704"/>
      <c r="AF30" s="704"/>
      <c r="AG30" s="704"/>
      <c r="AH30" s="704"/>
      <c r="AI30" s="704"/>
      <c r="AJ30" s="704"/>
      <c r="AK30" s="704"/>
      <c r="AL30" s="650">
        <v>0.1</v>
      </c>
      <c r="AM30" s="651"/>
      <c r="AN30" s="651"/>
      <c r="AO30" s="705"/>
      <c r="AP30" s="731" t="s">
        <v>303</v>
      </c>
      <c r="AQ30" s="732"/>
      <c r="AR30" s="732"/>
      <c r="AS30" s="732"/>
      <c r="AT30" s="737" t="s">
        <v>304</v>
      </c>
      <c r="AU30" s="210"/>
      <c r="AV30" s="210"/>
      <c r="AW30" s="210"/>
      <c r="AX30" s="740" t="s">
        <v>181</v>
      </c>
      <c r="AY30" s="741"/>
      <c r="AZ30" s="741"/>
      <c r="BA30" s="741"/>
      <c r="BB30" s="741"/>
      <c r="BC30" s="741"/>
      <c r="BD30" s="741"/>
      <c r="BE30" s="741"/>
      <c r="BF30" s="742"/>
      <c r="BG30" s="721">
        <v>98.8</v>
      </c>
      <c r="BH30" s="722"/>
      <c r="BI30" s="722"/>
      <c r="BJ30" s="722"/>
      <c r="BK30" s="722"/>
      <c r="BL30" s="722"/>
      <c r="BM30" s="723">
        <v>95.1</v>
      </c>
      <c r="BN30" s="722"/>
      <c r="BO30" s="722"/>
      <c r="BP30" s="722"/>
      <c r="BQ30" s="724"/>
      <c r="BR30" s="721">
        <v>98.6</v>
      </c>
      <c r="BS30" s="722"/>
      <c r="BT30" s="722"/>
      <c r="BU30" s="722"/>
      <c r="BV30" s="722"/>
      <c r="BW30" s="722"/>
      <c r="BX30" s="723">
        <v>94.3</v>
      </c>
      <c r="BY30" s="722"/>
      <c r="BZ30" s="722"/>
      <c r="CA30" s="722"/>
      <c r="CB30" s="724"/>
      <c r="CD30" s="727"/>
      <c r="CE30" s="728"/>
      <c r="CF30" s="685" t="s">
        <v>305</v>
      </c>
      <c r="CG30" s="682"/>
      <c r="CH30" s="682"/>
      <c r="CI30" s="682"/>
      <c r="CJ30" s="682"/>
      <c r="CK30" s="682"/>
      <c r="CL30" s="682"/>
      <c r="CM30" s="682"/>
      <c r="CN30" s="682"/>
      <c r="CO30" s="682"/>
      <c r="CP30" s="682"/>
      <c r="CQ30" s="683"/>
      <c r="CR30" s="647">
        <v>5039770</v>
      </c>
      <c r="CS30" s="648"/>
      <c r="CT30" s="648"/>
      <c r="CU30" s="648"/>
      <c r="CV30" s="648"/>
      <c r="CW30" s="648"/>
      <c r="CX30" s="648"/>
      <c r="CY30" s="649"/>
      <c r="CZ30" s="650">
        <v>12.3</v>
      </c>
      <c r="DA30" s="675"/>
      <c r="DB30" s="675"/>
      <c r="DC30" s="676"/>
      <c r="DD30" s="635">
        <v>4956354</v>
      </c>
      <c r="DE30" s="648"/>
      <c r="DF30" s="648"/>
      <c r="DG30" s="648"/>
      <c r="DH30" s="648"/>
      <c r="DI30" s="648"/>
      <c r="DJ30" s="648"/>
      <c r="DK30" s="649"/>
      <c r="DL30" s="635">
        <v>4956354</v>
      </c>
      <c r="DM30" s="648"/>
      <c r="DN30" s="648"/>
      <c r="DO30" s="648"/>
      <c r="DP30" s="648"/>
      <c r="DQ30" s="648"/>
      <c r="DR30" s="648"/>
      <c r="DS30" s="648"/>
      <c r="DT30" s="648"/>
      <c r="DU30" s="648"/>
      <c r="DV30" s="649"/>
      <c r="DW30" s="650">
        <v>20.8</v>
      </c>
      <c r="DX30" s="675"/>
      <c r="DY30" s="675"/>
      <c r="DZ30" s="675"/>
      <c r="EA30" s="675"/>
      <c r="EB30" s="675"/>
      <c r="EC30" s="677"/>
    </row>
    <row r="31" spans="2:133" ht="11.25" customHeight="1" x14ac:dyDescent="0.2">
      <c r="B31" s="644" t="s">
        <v>306</v>
      </c>
      <c r="C31" s="645"/>
      <c r="D31" s="645"/>
      <c r="E31" s="645"/>
      <c r="F31" s="645"/>
      <c r="G31" s="645"/>
      <c r="H31" s="645"/>
      <c r="I31" s="645"/>
      <c r="J31" s="645"/>
      <c r="K31" s="645"/>
      <c r="L31" s="645"/>
      <c r="M31" s="645"/>
      <c r="N31" s="645"/>
      <c r="O31" s="645"/>
      <c r="P31" s="645"/>
      <c r="Q31" s="646"/>
      <c r="R31" s="647">
        <v>146480</v>
      </c>
      <c r="S31" s="648"/>
      <c r="T31" s="648"/>
      <c r="U31" s="648"/>
      <c r="V31" s="648"/>
      <c r="W31" s="648"/>
      <c r="X31" s="648"/>
      <c r="Y31" s="649"/>
      <c r="Z31" s="703">
        <v>0.3</v>
      </c>
      <c r="AA31" s="703"/>
      <c r="AB31" s="703"/>
      <c r="AC31" s="703"/>
      <c r="AD31" s="704" t="s">
        <v>227</v>
      </c>
      <c r="AE31" s="704"/>
      <c r="AF31" s="704"/>
      <c r="AG31" s="704"/>
      <c r="AH31" s="704"/>
      <c r="AI31" s="704"/>
      <c r="AJ31" s="704"/>
      <c r="AK31" s="704"/>
      <c r="AL31" s="650" t="s">
        <v>251</v>
      </c>
      <c r="AM31" s="651"/>
      <c r="AN31" s="651"/>
      <c r="AO31" s="705"/>
      <c r="AP31" s="733"/>
      <c r="AQ31" s="734"/>
      <c r="AR31" s="734"/>
      <c r="AS31" s="734"/>
      <c r="AT31" s="738"/>
      <c r="AU31" s="209" t="s">
        <v>307</v>
      </c>
      <c r="AV31" s="209"/>
      <c r="AW31" s="209"/>
      <c r="AX31" s="644" t="s">
        <v>308</v>
      </c>
      <c r="AY31" s="645"/>
      <c r="AZ31" s="645"/>
      <c r="BA31" s="645"/>
      <c r="BB31" s="645"/>
      <c r="BC31" s="645"/>
      <c r="BD31" s="645"/>
      <c r="BE31" s="645"/>
      <c r="BF31" s="646"/>
      <c r="BG31" s="719">
        <v>99</v>
      </c>
      <c r="BH31" s="636"/>
      <c r="BI31" s="636"/>
      <c r="BJ31" s="636"/>
      <c r="BK31" s="636"/>
      <c r="BL31" s="636"/>
      <c r="BM31" s="651">
        <v>96.9</v>
      </c>
      <c r="BN31" s="720"/>
      <c r="BO31" s="720"/>
      <c r="BP31" s="720"/>
      <c r="BQ31" s="681"/>
      <c r="BR31" s="719">
        <v>98.8</v>
      </c>
      <c r="BS31" s="636"/>
      <c r="BT31" s="636"/>
      <c r="BU31" s="636"/>
      <c r="BV31" s="636"/>
      <c r="BW31" s="636"/>
      <c r="BX31" s="651">
        <v>96</v>
      </c>
      <c r="BY31" s="720"/>
      <c r="BZ31" s="720"/>
      <c r="CA31" s="720"/>
      <c r="CB31" s="681"/>
      <c r="CD31" s="727"/>
      <c r="CE31" s="728"/>
      <c r="CF31" s="685" t="s">
        <v>309</v>
      </c>
      <c r="CG31" s="682"/>
      <c r="CH31" s="682"/>
      <c r="CI31" s="682"/>
      <c r="CJ31" s="682"/>
      <c r="CK31" s="682"/>
      <c r="CL31" s="682"/>
      <c r="CM31" s="682"/>
      <c r="CN31" s="682"/>
      <c r="CO31" s="682"/>
      <c r="CP31" s="682"/>
      <c r="CQ31" s="683"/>
      <c r="CR31" s="647">
        <v>455372</v>
      </c>
      <c r="CS31" s="636"/>
      <c r="CT31" s="636"/>
      <c r="CU31" s="636"/>
      <c r="CV31" s="636"/>
      <c r="CW31" s="636"/>
      <c r="CX31" s="636"/>
      <c r="CY31" s="637"/>
      <c r="CZ31" s="650">
        <v>1.1000000000000001</v>
      </c>
      <c r="DA31" s="675"/>
      <c r="DB31" s="675"/>
      <c r="DC31" s="676"/>
      <c r="DD31" s="635">
        <v>447034</v>
      </c>
      <c r="DE31" s="636"/>
      <c r="DF31" s="636"/>
      <c r="DG31" s="636"/>
      <c r="DH31" s="636"/>
      <c r="DI31" s="636"/>
      <c r="DJ31" s="636"/>
      <c r="DK31" s="637"/>
      <c r="DL31" s="635">
        <v>447034</v>
      </c>
      <c r="DM31" s="636"/>
      <c r="DN31" s="636"/>
      <c r="DO31" s="636"/>
      <c r="DP31" s="636"/>
      <c r="DQ31" s="636"/>
      <c r="DR31" s="636"/>
      <c r="DS31" s="636"/>
      <c r="DT31" s="636"/>
      <c r="DU31" s="636"/>
      <c r="DV31" s="637"/>
      <c r="DW31" s="650">
        <v>1.9</v>
      </c>
      <c r="DX31" s="675"/>
      <c r="DY31" s="675"/>
      <c r="DZ31" s="675"/>
      <c r="EA31" s="675"/>
      <c r="EB31" s="675"/>
      <c r="EC31" s="677"/>
    </row>
    <row r="32" spans="2:133" ht="11.25" customHeight="1" x14ac:dyDescent="0.2">
      <c r="B32" s="644" t="s">
        <v>310</v>
      </c>
      <c r="C32" s="645"/>
      <c r="D32" s="645"/>
      <c r="E32" s="645"/>
      <c r="F32" s="645"/>
      <c r="G32" s="645"/>
      <c r="H32" s="645"/>
      <c r="I32" s="645"/>
      <c r="J32" s="645"/>
      <c r="K32" s="645"/>
      <c r="L32" s="645"/>
      <c r="M32" s="645"/>
      <c r="N32" s="645"/>
      <c r="O32" s="645"/>
      <c r="P32" s="645"/>
      <c r="Q32" s="646"/>
      <c r="R32" s="647">
        <v>108281</v>
      </c>
      <c r="S32" s="648"/>
      <c r="T32" s="648"/>
      <c r="U32" s="648"/>
      <c r="V32" s="648"/>
      <c r="W32" s="648"/>
      <c r="X32" s="648"/>
      <c r="Y32" s="649"/>
      <c r="Z32" s="703">
        <v>0.3</v>
      </c>
      <c r="AA32" s="703"/>
      <c r="AB32" s="703"/>
      <c r="AC32" s="703"/>
      <c r="AD32" s="704" t="s">
        <v>227</v>
      </c>
      <c r="AE32" s="704"/>
      <c r="AF32" s="704"/>
      <c r="AG32" s="704"/>
      <c r="AH32" s="704"/>
      <c r="AI32" s="704"/>
      <c r="AJ32" s="704"/>
      <c r="AK32" s="704"/>
      <c r="AL32" s="650" t="s">
        <v>227</v>
      </c>
      <c r="AM32" s="651"/>
      <c r="AN32" s="651"/>
      <c r="AO32" s="705"/>
      <c r="AP32" s="735"/>
      <c r="AQ32" s="736"/>
      <c r="AR32" s="736"/>
      <c r="AS32" s="736"/>
      <c r="AT32" s="739"/>
      <c r="AU32" s="211"/>
      <c r="AV32" s="211"/>
      <c r="AW32" s="211"/>
      <c r="AX32" s="653" t="s">
        <v>311</v>
      </c>
      <c r="AY32" s="654"/>
      <c r="AZ32" s="654"/>
      <c r="BA32" s="654"/>
      <c r="BB32" s="654"/>
      <c r="BC32" s="654"/>
      <c r="BD32" s="654"/>
      <c r="BE32" s="654"/>
      <c r="BF32" s="655"/>
      <c r="BG32" s="718">
        <v>98.4</v>
      </c>
      <c r="BH32" s="657"/>
      <c r="BI32" s="657"/>
      <c r="BJ32" s="657"/>
      <c r="BK32" s="657"/>
      <c r="BL32" s="657"/>
      <c r="BM32" s="701">
        <v>92.9</v>
      </c>
      <c r="BN32" s="657"/>
      <c r="BO32" s="657"/>
      <c r="BP32" s="657"/>
      <c r="BQ32" s="694"/>
      <c r="BR32" s="718">
        <v>98.3</v>
      </c>
      <c r="BS32" s="657"/>
      <c r="BT32" s="657"/>
      <c r="BU32" s="657"/>
      <c r="BV32" s="657"/>
      <c r="BW32" s="657"/>
      <c r="BX32" s="701">
        <v>92</v>
      </c>
      <c r="BY32" s="657"/>
      <c r="BZ32" s="657"/>
      <c r="CA32" s="657"/>
      <c r="CB32" s="694"/>
      <c r="CD32" s="729"/>
      <c r="CE32" s="730"/>
      <c r="CF32" s="685" t="s">
        <v>312</v>
      </c>
      <c r="CG32" s="682"/>
      <c r="CH32" s="682"/>
      <c r="CI32" s="682"/>
      <c r="CJ32" s="682"/>
      <c r="CK32" s="682"/>
      <c r="CL32" s="682"/>
      <c r="CM32" s="682"/>
      <c r="CN32" s="682"/>
      <c r="CO32" s="682"/>
      <c r="CP32" s="682"/>
      <c r="CQ32" s="683"/>
      <c r="CR32" s="647">
        <v>170</v>
      </c>
      <c r="CS32" s="648"/>
      <c r="CT32" s="648"/>
      <c r="CU32" s="648"/>
      <c r="CV32" s="648"/>
      <c r="CW32" s="648"/>
      <c r="CX32" s="648"/>
      <c r="CY32" s="649"/>
      <c r="CZ32" s="650">
        <v>0</v>
      </c>
      <c r="DA32" s="675"/>
      <c r="DB32" s="675"/>
      <c r="DC32" s="676"/>
      <c r="DD32" s="635">
        <v>170</v>
      </c>
      <c r="DE32" s="648"/>
      <c r="DF32" s="648"/>
      <c r="DG32" s="648"/>
      <c r="DH32" s="648"/>
      <c r="DI32" s="648"/>
      <c r="DJ32" s="648"/>
      <c r="DK32" s="649"/>
      <c r="DL32" s="635">
        <v>170</v>
      </c>
      <c r="DM32" s="648"/>
      <c r="DN32" s="648"/>
      <c r="DO32" s="648"/>
      <c r="DP32" s="648"/>
      <c r="DQ32" s="648"/>
      <c r="DR32" s="648"/>
      <c r="DS32" s="648"/>
      <c r="DT32" s="648"/>
      <c r="DU32" s="648"/>
      <c r="DV32" s="649"/>
      <c r="DW32" s="650">
        <v>0</v>
      </c>
      <c r="DX32" s="675"/>
      <c r="DY32" s="675"/>
      <c r="DZ32" s="675"/>
      <c r="EA32" s="675"/>
      <c r="EB32" s="675"/>
      <c r="EC32" s="677"/>
    </row>
    <row r="33" spans="2:133" ht="11.25" customHeight="1" x14ac:dyDescent="0.2">
      <c r="B33" s="644" t="s">
        <v>313</v>
      </c>
      <c r="C33" s="645"/>
      <c r="D33" s="645"/>
      <c r="E33" s="645"/>
      <c r="F33" s="645"/>
      <c r="G33" s="645"/>
      <c r="H33" s="645"/>
      <c r="I33" s="645"/>
      <c r="J33" s="645"/>
      <c r="K33" s="645"/>
      <c r="L33" s="645"/>
      <c r="M33" s="645"/>
      <c r="N33" s="645"/>
      <c r="O33" s="645"/>
      <c r="P33" s="645"/>
      <c r="Q33" s="646"/>
      <c r="R33" s="647">
        <v>1608476</v>
      </c>
      <c r="S33" s="648"/>
      <c r="T33" s="648"/>
      <c r="U33" s="648"/>
      <c r="V33" s="648"/>
      <c r="W33" s="648"/>
      <c r="X33" s="648"/>
      <c r="Y33" s="649"/>
      <c r="Z33" s="703">
        <v>3.8</v>
      </c>
      <c r="AA33" s="703"/>
      <c r="AB33" s="703"/>
      <c r="AC33" s="703"/>
      <c r="AD33" s="704" t="s">
        <v>227</v>
      </c>
      <c r="AE33" s="704"/>
      <c r="AF33" s="704"/>
      <c r="AG33" s="704"/>
      <c r="AH33" s="704"/>
      <c r="AI33" s="704"/>
      <c r="AJ33" s="704"/>
      <c r="AK33" s="704"/>
      <c r="AL33" s="650" t="s">
        <v>236</v>
      </c>
      <c r="AM33" s="651"/>
      <c r="AN33" s="651"/>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314</v>
      </c>
      <c r="CE33" s="682"/>
      <c r="CF33" s="682"/>
      <c r="CG33" s="682"/>
      <c r="CH33" s="682"/>
      <c r="CI33" s="682"/>
      <c r="CJ33" s="682"/>
      <c r="CK33" s="682"/>
      <c r="CL33" s="682"/>
      <c r="CM33" s="682"/>
      <c r="CN33" s="682"/>
      <c r="CO33" s="682"/>
      <c r="CP33" s="682"/>
      <c r="CQ33" s="683"/>
      <c r="CR33" s="647">
        <v>16595935</v>
      </c>
      <c r="CS33" s="636"/>
      <c r="CT33" s="636"/>
      <c r="CU33" s="636"/>
      <c r="CV33" s="636"/>
      <c r="CW33" s="636"/>
      <c r="CX33" s="636"/>
      <c r="CY33" s="637"/>
      <c r="CZ33" s="650">
        <v>40.4</v>
      </c>
      <c r="DA33" s="675"/>
      <c r="DB33" s="675"/>
      <c r="DC33" s="676"/>
      <c r="DD33" s="635">
        <v>11255734</v>
      </c>
      <c r="DE33" s="636"/>
      <c r="DF33" s="636"/>
      <c r="DG33" s="636"/>
      <c r="DH33" s="636"/>
      <c r="DI33" s="636"/>
      <c r="DJ33" s="636"/>
      <c r="DK33" s="637"/>
      <c r="DL33" s="635">
        <v>8353625</v>
      </c>
      <c r="DM33" s="636"/>
      <c r="DN33" s="636"/>
      <c r="DO33" s="636"/>
      <c r="DP33" s="636"/>
      <c r="DQ33" s="636"/>
      <c r="DR33" s="636"/>
      <c r="DS33" s="636"/>
      <c r="DT33" s="636"/>
      <c r="DU33" s="636"/>
      <c r="DV33" s="637"/>
      <c r="DW33" s="650">
        <v>35.1</v>
      </c>
      <c r="DX33" s="675"/>
      <c r="DY33" s="675"/>
      <c r="DZ33" s="675"/>
      <c r="EA33" s="675"/>
      <c r="EB33" s="675"/>
      <c r="EC33" s="677"/>
    </row>
    <row r="34" spans="2:133" ht="11.25" customHeight="1" x14ac:dyDescent="0.2">
      <c r="B34" s="644" t="s">
        <v>315</v>
      </c>
      <c r="C34" s="645"/>
      <c r="D34" s="645"/>
      <c r="E34" s="645"/>
      <c r="F34" s="645"/>
      <c r="G34" s="645"/>
      <c r="H34" s="645"/>
      <c r="I34" s="645"/>
      <c r="J34" s="645"/>
      <c r="K34" s="645"/>
      <c r="L34" s="645"/>
      <c r="M34" s="645"/>
      <c r="N34" s="645"/>
      <c r="O34" s="645"/>
      <c r="P34" s="645"/>
      <c r="Q34" s="646"/>
      <c r="R34" s="647">
        <v>2772980</v>
      </c>
      <c r="S34" s="648"/>
      <c r="T34" s="648"/>
      <c r="U34" s="648"/>
      <c r="V34" s="648"/>
      <c r="W34" s="648"/>
      <c r="X34" s="648"/>
      <c r="Y34" s="649"/>
      <c r="Z34" s="703">
        <v>6.5</v>
      </c>
      <c r="AA34" s="703"/>
      <c r="AB34" s="703"/>
      <c r="AC34" s="703"/>
      <c r="AD34" s="704">
        <v>889</v>
      </c>
      <c r="AE34" s="704"/>
      <c r="AF34" s="704"/>
      <c r="AG34" s="704"/>
      <c r="AH34" s="704"/>
      <c r="AI34" s="704"/>
      <c r="AJ34" s="704"/>
      <c r="AK34" s="704"/>
      <c r="AL34" s="650">
        <v>0</v>
      </c>
      <c r="AM34" s="651"/>
      <c r="AN34" s="651"/>
      <c r="AO34" s="705"/>
      <c r="AP34" s="214"/>
      <c r="AQ34" s="715" t="s">
        <v>316</v>
      </c>
      <c r="AR34" s="716"/>
      <c r="AS34" s="716"/>
      <c r="AT34" s="716"/>
      <c r="AU34" s="716"/>
      <c r="AV34" s="716"/>
      <c r="AW34" s="716"/>
      <c r="AX34" s="716"/>
      <c r="AY34" s="716"/>
      <c r="AZ34" s="716"/>
      <c r="BA34" s="716"/>
      <c r="BB34" s="716"/>
      <c r="BC34" s="716"/>
      <c r="BD34" s="716"/>
      <c r="BE34" s="716"/>
      <c r="BF34" s="717"/>
      <c r="BG34" s="715" t="s">
        <v>317</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318</v>
      </c>
      <c r="CE34" s="682"/>
      <c r="CF34" s="682"/>
      <c r="CG34" s="682"/>
      <c r="CH34" s="682"/>
      <c r="CI34" s="682"/>
      <c r="CJ34" s="682"/>
      <c r="CK34" s="682"/>
      <c r="CL34" s="682"/>
      <c r="CM34" s="682"/>
      <c r="CN34" s="682"/>
      <c r="CO34" s="682"/>
      <c r="CP34" s="682"/>
      <c r="CQ34" s="683"/>
      <c r="CR34" s="647">
        <v>5741821</v>
      </c>
      <c r="CS34" s="648"/>
      <c r="CT34" s="648"/>
      <c r="CU34" s="648"/>
      <c r="CV34" s="648"/>
      <c r="CW34" s="648"/>
      <c r="CX34" s="648"/>
      <c r="CY34" s="649"/>
      <c r="CZ34" s="650">
        <v>14</v>
      </c>
      <c r="DA34" s="675"/>
      <c r="DB34" s="675"/>
      <c r="DC34" s="676"/>
      <c r="DD34" s="635">
        <v>3903829</v>
      </c>
      <c r="DE34" s="648"/>
      <c r="DF34" s="648"/>
      <c r="DG34" s="648"/>
      <c r="DH34" s="648"/>
      <c r="DI34" s="648"/>
      <c r="DJ34" s="648"/>
      <c r="DK34" s="649"/>
      <c r="DL34" s="635">
        <v>3079912</v>
      </c>
      <c r="DM34" s="648"/>
      <c r="DN34" s="648"/>
      <c r="DO34" s="648"/>
      <c r="DP34" s="648"/>
      <c r="DQ34" s="648"/>
      <c r="DR34" s="648"/>
      <c r="DS34" s="648"/>
      <c r="DT34" s="648"/>
      <c r="DU34" s="648"/>
      <c r="DV34" s="649"/>
      <c r="DW34" s="650">
        <v>12.9</v>
      </c>
      <c r="DX34" s="675"/>
      <c r="DY34" s="675"/>
      <c r="DZ34" s="675"/>
      <c r="EA34" s="675"/>
      <c r="EB34" s="675"/>
      <c r="EC34" s="677"/>
    </row>
    <row r="35" spans="2:133" ht="11.25" customHeight="1" x14ac:dyDescent="0.2">
      <c r="B35" s="644" t="s">
        <v>319</v>
      </c>
      <c r="C35" s="645"/>
      <c r="D35" s="645"/>
      <c r="E35" s="645"/>
      <c r="F35" s="645"/>
      <c r="G35" s="645"/>
      <c r="H35" s="645"/>
      <c r="I35" s="645"/>
      <c r="J35" s="645"/>
      <c r="K35" s="645"/>
      <c r="L35" s="645"/>
      <c r="M35" s="645"/>
      <c r="N35" s="645"/>
      <c r="O35" s="645"/>
      <c r="P35" s="645"/>
      <c r="Q35" s="646"/>
      <c r="R35" s="647">
        <v>2969000</v>
      </c>
      <c r="S35" s="648"/>
      <c r="T35" s="648"/>
      <c r="U35" s="648"/>
      <c r="V35" s="648"/>
      <c r="W35" s="648"/>
      <c r="X35" s="648"/>
      <c r="Y35" s="649"/>
      <c r="Z35" s="703">
        <v>7</v>
      </c>
      <c r="AA35" s="703"/>
      <c r="AB35" s="703"/>
      <c r="AC35" s="703"/>
      <c r="AD35" s="704" t="s">
        <v>227</v>
      </c>
      <c r="AE35" s="704"/>
      <c r="AF35" s="704"/>
      <c r="AG35" s="704"/>
      <c r="AH35" s="704"/>
      <c r="AI35" s="704"/>
      <c r="AJ35" s="704"/>
      <c r="AK35" s="704"/>
      <c r="AL35" s="650" t="s">
        <v>227</v>
      </c>
      <c r="AM35" s="651"/>
      <c r="AN35" s="651"/>
      <c r="AO35" s="705"/>
      <c r="AP35" s="214"/>
      <c r="AQ35" s="709" t="s">
        <v>320</v>
      </c>
      <c r="AR35" s="710"/>
      <c r="AS35" s="710"/>
      <c r="AT35" s="710"/>
      <c r="AU35" s="710"/>
      <c r="AV35" s="710"/>
      <c r="AW35" s="710"/>
      <c r="AX35" s="710"/>
      <c r="AY35" s="711"/>
      <c r="AZ35" s="706">
        <v>5259257</v>
      </c>
      <c r="BA35" s="707"/>
      <c r="BB35" s="707"/>
      <c r="BC35" s="707"/>
      <c r="BD35" s="707"/>
      <c r="BE35" s="707"/>
      <c r="BF35" s="708"/>
      <c r="BG35" s="712" t="s">
        <v>321</v>
      </c>
      <c r="BH35" s="713"/>
      <c r="BI35" s="713"/>
      <c r="BJ35" s="713"/>
      <c r="BK35" s="713"/>
      <c r="BL35" s="713"/>
      <c r="BM35" s="713"/>
      <c r="BN35" s="713"/>
      <c r="BO35" s="713"/>
      <c r="BP35" s="713"/>
      <c r="BQ35" s="713"/>
      <c r="BR35" s="713"/>
      <c r="BS35" s="713"/>
      <c r="BT35" s="713"/>
      <c r="BU35" s="714"/>
      <c r="BV35" s="706">
        <v>231749</v>
      </c>
      <c r="BW35" s="707"/>
      <c r="BX35" s="707"/>
      <c r="BY35" s="707"/>
      <c r="BZ35" s="707"/>
      <c r="CA35" s="707"/>
      <c r="CB35" s="708"/>
      <c r="CD35" s="685" t="s">
        <v>322</v>
      </c>
      <c r="CE35" s="682"/>
      <c r="CF35" s="682"/>
      <c r="CG35" s="682"/>
      <c r="CH35" s="682"/>
      <c r="CI35" s="682"/>
      <c r="CJ35" s="682"/>
      <c r="CK35" s="682"/>
      <c r="CL35" s="682"/>
      <c r="CM35" s="682"/>
      <c r="CN35" s="682"/>
      <c r="CO35" s="682"/>
      <c r="CP35" s="682"/>
      <c r="CQ35" s="683"/>
      <c r="CR35" s="647">
        <v>534047</v>
      </c>
      <c r="CS35" s="636"/>
      <c r="CT35" s="636"/>
      <c r="CU35" s="636"/>
      <c r="CV35" s="636"/>
      <c r="CW35" s="636"/>
      <c r="CX35" s="636"/>
      <c r="CY35" s="637"/>
      <c r="CZ35" s="650">
        <v>1.3</v>
      </c>
      <c r="DA35" s="675"/>
      <c r="DB35" s="675"/>
      <c r="DC35" s="676"/>
      <c r="DD35" s="635">
        <v>431453</v>
      </c>
      <c r="DE35" s="636"/>
      <c r="DF35" s="636"/>
      <c r="DG35" s="636"/>
      <c r="DH35" s="636"/>
      <c r="DI35" s="636"/>
      <c r="DJ35" s="636"/>
      <c r="DK35" s="637"/>
      <c r="DL35" s="635">
        <v>431116</v>
      </c>
      <c r="DM35" s="636"/>
      <c r="DN35" s="636"/>
      <c r="DO35" s="636"/>
      <c r="DP35" s="636"/>
      <c r="DQ35" s="636"/>
      <c r="DR35" s="636"/>
      <c r="DS35" s="636"/>
      <c r="DT35" s="636"/>
      <c r="DU35" s="636"/>
      <c r="DV35" s="637"/>
      <c r="DW35" s="650">
        <v>1.8</v>
      </c>
      <c r="DX35" s="675"/>
      <c r="DY35" s="675"/>
      <c r="DZ35" s="675"/>
      <c r="EA35" s="675"/>
      <c r="EB35" s="675"/>
      <c r="EC35" s="677"/>
    </row>
    <row r="36" spans="2:133" ht="11.25" customHeight="1" x14ac:dyDescent="0.2">
      <c r="B36" s="644" t="s">
        <v>323</v>
      </c>
      <c r="C36" s="645"/>
      <c r="D36" s="645"/>
      <c r="E36" s="645"/>
      <c r="F36" s="645"/>
      <c r="G36" s="645"/>
      <c r="H36" s="645"/>
      <c r="I36" s="645"/>
      <c r="J36" s="645"/>
      <c r="K36" s="645"/>
      <c r="L36" s="645"/>
      <c r="M36" s="645"/>
      <c r="N36" s="645"/>
      <c r="O36" s="645"/>
      <c r="P36" s="645"/>
      <c r="Q36" s="646"/>
      <c r="R36" s="647" t="s">
        <v>236</v>
      </c>
      <c r="S36" s="648"/>
      <c r="T36" s="648"/>
      <c r="U36" s="648"/>
      <c r="V36" s="648"/>
      <c r="W36" s="648"/>
      <c r="X36" s="648"/>
      <c r="Y36" s="649"/>
      <c r="Z36" s="703" t="s">
        <v>236</v>
      </c>
      <c r="AA36" s="703"/>
      <c r="AB36" s="703"/>
      <c r="AC36" s="703"/>
      <c r="AD36" s="704" t="s">
        <v>227</v>
      </c>
      <c r="AE36" s="704"/>
      <c r="AF36" s="704"/>
      <c r="AG36" s="704"/>
      <c r="AH36" s="704"/>
      <c r="AI36" s="704"/>
      <c r="AJ36" s="704"/>
      <c r="AK36" s="704"/>
      <c r="AL36" s="650" t="s">
        <v>227</v>
      </c>
      <c r="AM36" s="651"/>
      <c r="AN36" s="651"/>
      <c r="AO36" s="705"/>
      <c r="AQ36" s="678" t="s">
        <v>324</v>
      </c>
      <c r="AR36" s="679"/>
      <c r="AS36" s="679"/>
      <c r="AT36" s="679"/>
      <c r="AU36" s="679"/>
      <c r="AV36" s="679"/>
      <c r="AW36" s="679"/>
      <c r="AX36" s="679"/>
      <c r="AY36" s="680"/>
      <c r="AZ36" s="647">
        <v>1055363</v>
      </c>
      <c r="BA36" s="648"/>
      <c r="BB36" s="648"/>
      <c r="BC36" s="648"/>
      <c r="BD36" s="636"/>
      <c r="BE36" s="636"/>
      <c r="BF36" s="681"/>
      <c r="BG36" s="685" t="s">
        <v>325</v>
      </c>
      <c r="BH36" s="682"/>
      <c r="BI36" s="682"/>
      <c r="BJ36" s="682"/>
      <c r="BK36" s="682"/>
      <c r="BL36" s="682"/>
      <c r="BM36" s="682"/>
      <c r="BN36" s="682"/>
      <c r="BO36" s="682"/>
      <c r="BP36" s="682"/>
      <c r="BQ36" s="682"/>
      <c r="BR36" s="682"/>
      <c r="BS36" s="682"/>
      <c r="BT36" s="682"/>
      <c r="BU36" s="683"/>
      <c r="BV36" s="647">
        <v>-36319</v>
      </c>
      <c r="BW36" s="648"/>
      <c r="BX36" s="648"/>
      <c r="BY36" s="648"/>
      <c r="BZ36" s="648"/>
      <c r="CA36" s="648"/>
      <c r="CB36" s="684"/>
      <c r="CD36" s="685" t="s">
        <v>326</v>
      </c>
      <c r="CE36" s="682"/>
      <c r="CF36" s="682"/>
      <c r="CG36" s="682"/>
      <c r="CH36" s="682"/>
      <c r="CI36" s="682"/>
      <c r="CJ36" s="682"/>
      <c r="CK36" s="682"/>
      <c r="CL36" s="682"/>
      <c r="CM36" s="682"/>
      <c r="CN36" s="682"/>
      <c r="CO36" s="682"/>
      <c r="CP36" s="682"/>
      <c r="CQ36" s="683"/>
      <c r="CR36" s="647">
        <v>3039457</v>
      </c>
      <c r="CS36" s="648"/>
      <c r="CT36" s="648"/>
      <c r="CU36" s="648"/>
      <c r="CV36" s="648"/>
      <c r="CW36" s="648"/>
      <c r="CX36" s="648"/>
      <c r="CY36" s="649"/>
      <c r="CZ36" s="650">
        <v>7.4</v>
      </c>
      <c r="DA36" s="675"/>
      <c r="DB36" s="675"/>
      <c r="DC36" s="676"/>
      <c r="DD36" s="635">
        <v>2353624</v>
      </c>
      <c r="DE36" s="648"/>
      <c r="DF36" s="648"/>
      <c r="DG36" s="648"/>
      <c r="DH36" s="648"/>
      <c r="DI36" s="648"/>
      <c r="DJ36" s="648"/>
      <c r="DK36" s="649"/>
      <c r="DL36" s="635">
        <v>1797910</v>
      </c>
      <c r="DM36" s="648"/>
      <c r="DN36" s="648"/>
      <c r="DO36" s="648"/>
      <c r="DP36" s="648"/>
      <c r="DQ36" s="648"/>
      <c r="DR36" s="648"/>
      <c r="DS36" s="648"/>
      <c r="DT36" s="648"/>
      <c r="DU36" s="648"/>
      <c r="DV36" s="649"/>
      <c r="DW36" s="650">
        <v>7.6</v>
      </c>
      <c r="DX36" s="675"/>
      <c r="DY36" s="675"/>
      <c r="DZ36" s="675"/>
      <c r="EA36" s="675"/>
      <c r="EB36" s="675"/>
      <c r="EC36" s="677"/>
    </row>
    <row r="37" spans="2:133" ht="11.25" customHeight="1" x14ac:dyDescent="0.2">
      <c r="B37" s="644" t="s">
        <v>327</v>
      </c>
      <c r="C37" s="645"/>
      <c r="D37" s="645"/>
      <c r="E37" s="645"/>
      <c r="F37" s="645"/>
      <c r="G37" s="645"/>
      <c r="H37" s="645"/>
      <c r="I37" s="645"/>
      <c r="J37" s="645"/>
      <c r="K37" s="645"/>
      <c r="L37" s="645"/>
      <c r="M37" s="645"/>
      <c r="N37" s="645"/>
      <c r="O37" s="645"/>
      <c r="P37" s="645"/>
      <c r="Q37" s="646"/>
      <c r="R37" s="647">
        <v>1210600</v>
      </c>
      <c r="S37" s="648"/>
      <c r="T37" s="648"/>
      <c r="U37" s="648"/>
      <c r="V37" s="648"/>
      <c r="W37" s="648"/>
      <c r="X37" s="648"/>
      <c r="Y37" s="649"/>
      <c r="Z37" s="703">
        <v>2.9</v>
      </c>
      <c r="AA37" s="703"/>
      <c r="AB37" s="703"/>
      <c r="AC37" s="703"/>
      <c r="AD37" s="704" t="s">
        <v>236</v>
      </c>
      <c r="AE37" s="704"/>
      <c r="AF37" s="704"/>
      <c r="AG37" s="704"/>
      <c r="AH37" s="704"/>
      <c r="AI37" s="704"/>
      <c r="AJ37" s="704"/>
      <c r="AK37" s="704"/>
      <c r="AL37" s="650" t="s">
        <v>227</v>
      </c>
      <c r="AM37" s="651"/>
      <c r="AN37" s="651"/>
      <c r="AO37" s="705"/>
      <c r="AQ37" s="678" t="s">
        <v>328</v>
      </c>
      <c r="AR37" s="679"/>
      <c r="AS37" s="679"/>
      <c r="AT37" s="679"/>
      <c r="AU37" s="679"/>
      <c r="AV37" s="679"/>
      <c r="AW37" s="679"/>
      <c r="AX37" s="679"/>
      <c r="AY37" s="680"/>
      <c r="AZ37" s="647">
        <v>376500</v>
      </c>
      <c r="BA37" s="648"/>
      <c r="BB37" s="648"/>
      <c r="BC37" s="648"/>
      <c r="BD37" s="636"/>
      <c r="BE37" s="636"/>
      <c r="BF37" s="681"/>
      <c r="BG37" s="685" t="s">
        <v>329</v>
      </c>
      <c r="BH37" s="682"/>
      <c r="BI37" s="682"/>
      <c r="BJ37" s="682"/>
      <c r="BK37" s="682"/>
      <c r="BL37" s="682"/>
      <c r="BM37" s="682"/>
      <c r="BN37" s="682"/>
      <c r="BO37" s="682"/>
      <c r="BP37" s="682"/>
      <c r="BQ37" s="682"/>
      <c r="BR37" s="682"/>
      <c r="BS37" s="682"/>
      <c r="BT37" s="682"/>
      <c r="BU37" s="683"/>
      <c r="BV37" s="647">
        <v>13957</v>
      </c>
      <c r="BW37" s="648"/>
      <c r="BX37" s="648"/>
      <c r="BY37" s="648"/>
      <c r="BZ37" s="648"/>
      <c r="CA37" s="648"/>
      <c r="CB37" s="684"/>
      <c r="CD37" s="685" t="s">
        <v>330</v>
      </c>
      <c r="CE37" s="682"/>
      <c r="CF37" s="682"/>
      <c r="CG37" s="682"/>
      <c r="CH37" s="682"/>
      <c r="CI37" s="682"/>
      <c r="CJ37" s="682"/>
      <c r="CK37" s="682"/>
      <c r="CL37" s="682"/>
      <c r="CM37" s="682"/>
      <c r="CN37" s="682"/>
      <c r="CO37" s="682"/>
      <c r="CP37" s="682"/>
      <c r="CQ37" s="683"/>
      <c r="CR37" s="647">
        <v>426458</v>
      </c>
      <c r="CS37" s="636"/>
      <c r="CT37" s="636"/>
      <c r="CU37" s="636"/>
      <c r="CV37" s="636"/>
      <c r="CW37" s="636"/>
      <c r="CX37" s="636"/>
      <c r="CY37" s="637"/>
      <c r="CZ37" s="650">
        <v>1</v>
      </c>
      <c r="DA37" s="675"/>
      <c r="DB37" s="675"/>
      <c r="DC37" s="676"/>
      <c r="DD37" s="635">
        <v>356458</v>
      </c>
      <c r="DE37" s="636"/>
      <c r="DF37" s="636"/>
      <c r="DG37" s="636"/>
      <c r="DH37" s="636"/>
      <c r="DI37" s="636"/>
      <c r="DJ37" s="636"/>
      <c r="DK37" s="637"/>
      <c r="DL37" s="635">
        <v>321772</v>
      </c>
      <c r="DM37" s="636"/>
      <c r="DN37" s="636"/>
      <c r="DO37" s="636"/>
      <c r="DP37" s="636"/>
      <c r="DQ37" s="636"/>
      <c r="DR37" s="636"/>
      <c r="DS37" s="636"/>
      <c r="DT37" s="636"/>
      <c r="DU37" s="636"/>
      <c r="DV37" s="637"/>
      <c r="DW37" s="650">
        <v>1.4</v>
      </c>
      <c r="DX37" s="675"/>
      <c r="DY37" s="675"/>
      <c r="DZ37" s="675"/>
      <c r="EA37" s="675"/>
      <c r="EB37" s="675"/>
      <c r="EC37" s="677"/>
    </row>
    <row r="38" spans="2:133" ht="11.25" customHeight="1" x14ac:dyDescent="0.2">
      <c r="B38" s="653" t="s">
        <v>331</v>
      </c>
      <c r="C38" s="654"/>
      <c r="D38" s="654"/>
      <c r="E38" s="654"/>
      <c r="F38" s="654"/>
      <c r="G38" s="654"/>
      <c r="H38" s="654"/>
      <c r="I38" s="654"/>
      <c r="J38" s="654"/>
      <c r="K38" s="654"/>
      <c r="L38" s="654"/>
      <c r="M38" s="654"/>
      <c r="N38" s="654"/>
      <c r="O38" s="654"/>
      <c r="P38" s="654"/>
      <c r="Q38" s="655"/>
      <c r="R38" s="656">
        <v>42398939</v>
      </c>
      <c r="S38" s="693"/>
      <c r="T38" s="693"/>
      <c r="U38" s="693"/>
      <c r="V38" s="693"/>
      <c r="W38" s="693"/>
      <c r="X38" s="693"/>
      <c r="Y38" s="698"/>
      <c r="Z38" s="699">
        <v>100</v>
      </c>
      <c r="AA38" s="699"/>
      <c r="AB38" s="699"/>
      <c r="AC38" s="699"/>
      <c r="AD38" s="700">
        <v>22580681</v>
      </c>
      <c r="AE38" s="700"/>
      <c r="AF38" s="700"/>
      <c r="AG38" s="700"/>
      <c r="AH38" s="700"/>
      <c r="AI38" s="700"/>
      <c r="AJ38" s="700"/>
      <c r="AK38" s="700"/>
      <c r="AL38" s="659">
        <v>100</v>
      </c>
      <c r="AM38" s="701"/>
      <c r="AN38" s="701"/>
      <c r="AO38" s="702"/>
      <c r="AQ38" s="678" t="s">
        <v>332</v>
      </c>
      <c r="AR38" s="679"/>
      <c r="AS38" s="679"/>
      <c r="AT38" s="679"/>
      <c r="AU38" s="679"/>
      <c r="AV38" s="679"/>
      <c r="AW38" s="679"/>
      <c r="AX38" s="679"/>
      <c r="AY38" s="680"/>
      <c r="AZ38" s="647">
        <v>370070</v>
      </c>
      <c r="BA38" s="648"/>
      <c r="BB38" s="648"/>
      <c r="BC38" s="648"/>
      <c r="BD38" s="636"/>
      <c r="BE38" s="636"/>
      <c r="BF38" s="681"/>
      <c r="BG38" s="685" t="s">
        <v>333</v>
      </c>
      <c r="BH38" s="682"/>
      <c r="BI38" s="682"/>
      <c r="BJ38" s="682"/>
      <c r="BK38" s="682"/>
      <c r="BL38" s="682"/>
      <c r="BM38" s="682"/>
      <c r="BN38" s="682"/>
      <c r="BO38" s="682"/>
      <c r="BP38" s="682"/>
      <c r="BQ38" s="682"/>
      <c r="BR38" s="682"/>
      <c r="BS38" s="682"/>
      <c r="BT38" s="682"/>
      <c r="BU38" s="683"/>
      <c r="BV38" s="647">
        <v>23653</v>
      </c>
      <c r="BW38" s="648"/>
      <c r="BX38" s="648"/>
      <c r="BY38" s="648"/>
      <c r="BZ38" s="648"/>
      <c r="CA38" s="648"/>
      <c r="CB38" s="684"/>
      <c r="CD38" s="685" t="s">
        <v>334</v>
      </c>
      <c r="CE38" s="682"/>
      <c r="CF38" s="682"/>
      <c r="CG38" s="682"/>
      <c r="CH38" s="682"/>
      <c r="CI38" s="682"/>
      <c r="CJ38" s="682"/>
      <c r="CK38" s="682"/>
      <c r="CL38" s="682"/>
      <c r="CM38" s="682"/>
      <c r="CN38" s="682"/>
      <c r="CO38" s="682"/>
      <c r="CP38" s="682"/>
      <c r="CQ38" s="683"/>
      <c r="CR38" s="647">
        <v>4200198</v>
      </c>
      <c r="CS38" s="648"/>
      <c r="CT38" s="648"/>
      <c r="CU38" s="648"/>
      <c r="CV38" s="648"/>
      <c r="CW38" s="648"/>
      <c r="CX38" s="648"/>
      <c r="CY38" s="649"/>
      <c r="CZ38" s="650">
        <v>10.199999999999999</v>
      </c>
      <c r="DA38" s="675"/>
      <c r="DB38" s="675"/>
      <c r="DC38" s="676"/>
      <c r="DD38" s="635">
        <v>3559507</v>
      </c>
      <c r="DE38" s="648"/>
      <c r="DF38" s="648"/>
      <c r="DG38" s="648"/>
      <c r="DH38" s="648"/>
      <c r="DI38" s="648"/>
      <c r="DJ38" s="648"/>
      <c r="DK38" s="649"/>
      <c r="DL38" s="635">
        <v>3044387</v>
      </c>
      <c r="DM38" s="648"/>
      <c r="DN38" s="648"/>
      <c r="DO38" s="648"/>
      <c r="DP38" s="648"/>
      <c r="DQ38" s="648"/>
      <c r="DR38" s="648"/>
      <c r="DS38" s="648"/>
      <c r="DT38" s="648"/>
      <c r="DU38" s="648"/>
      <c r="DV38" s="649"/>
      <c r="DW38" s="650">
        <v>12.8</v>
      </c>
      <c r="DX38" s="675"/>
      <c r="DY38" s="675"/>
      <c r="DZ38" s="675"/>
      <c r="EA38" s="675"/>
      <c r="EB38" s="675"/>
      <c r="EC38" s="677"/>
    </row>
    <row r="39" spans="2:133" ht="11.25" customHeight="1" x14ac:dyDescent="0.2">
      <c r="AQ39" s="678" t="s">
        <v>335</v>
      </c>
      <c r="AR39" s="679"/>
      <c r="AS39" s="679"/>
      <c r="AT39" s="679"/>
      <c r="AU39" s="679"/>
      <c r="AV39" s="679"/>
      <c r="AW39" s="679"/>
      <c r="AX39" s="679"/>
      <c r="AY39" s="680"/>
      <c r="AZ39" s="647">
        <v>8673</v>
      </c>
      <c r="BA39" s="648"/>
      <c r="BB39" s="648"/>
      <c r="BC39" s="648"/>
      <c r="BD39" s="636"/>
      <c r="BE39" s="636"/>
      <c r="BF39" s="681"/>
      <c r="BG39" s="686" t="s">
        <v>336</v>
      </c>
      <c r="BH39" s="687"/>
      <c r="BI39" s="687"/>
      <c r="BJ39" s="687"/>
      <c r="BK39" s="687"/>
      <c r="BL39" s="215"/>
      <c r="BM39" s="682" t="s">
        <v>337</v>
      </c>
      <c r="BN39" s="682"/>
      <c r="BO39" s="682"/>
      <c r="BP39" s="682"/>
      <c r="BQ39" s="682"/>
      <c r="BR39" s="682"/>
      <c r="BS39" s="682"/>
      <c r="BT39" s="682"/>
      <c r="BU39" s="683"/>
      <c r="BV39" s="647">
        <v>92</v>
      </c>
      <c r="BW39" s="648"/>
      <c r="BX39" s="648"/>
      <c r="BY39" s="648"/>
      <c r="BZ39" s="648"/>
      <c r="CA39" s="648"/>
      <c r="CB39" s="684"/>
      <c r="CD39" s="685" t="s">
        <v>338</v>
      </c>
      <c r="CE39" s="682"/>
      <c r="CF39" s="682"/>
      <c r="CG39" s="682"/>
      <c r="CH39" s="682"/>
      <c r="CI39" s="682"/>
      <c r="CJ39" s="682"/>
      <c r="CK39" s="682"/>
      <c r="CL39" s="682"/>
      <c r="CM39" s="682"/>
      <c r="CN39" s="682"/>
      <c r="CO39" s="682"/>
      <c r="CP39" s="682"/>
      <c r="CQ39" s="683"/>
      <c r="CR39" s="647">
        <v>1113692</v>
      </c>
      <c r="CS39" s="636"/>
      <c r="CT39" s="636"/>
      <c r="CU39" s="636"/>
      <c r="CV39" s="636"/>
      <c r="CW39" s="636"/>
      <c r="CX39" s="636"/>
      <c r="CY39" s="637"/>
      <c r="CZ39" s="650">
        <v>2.7</v>
      </c>
      <c r="DA39" s="675"/>
      <c r="DB39" s="675"/>
      <c r="DC39" s="676"/>
      <c r="DD39" s="635">
        <v>1007021</v>
      </c>
      <c r="DE39" s="636"/>
      <c r="DF39" s="636"/>
      <c r="DG39" s="636"/>
      <c r="DH39" s="636"/>
      <c r="DI39" s="636"/>
      <c r="DJ39" s="636"/>
      <c r="DK39" s="637"/>
      <c r="DL39" s="635" t="s">
        <v>227</v>
      </c>
      <c r="DM39" s="636"/>
      <c r="DN39" s="636"/>
      <c r="DO39" s="636"/>
      <c r="DP39" s="636"/>
      <c r="DQ39" s="636"/>
      <c r="DR39" s="636"/>
      <c r="DS39" s="636"/>
      <c r="DT39" s="636"/>
      <c r="DU39" s="636"/>
      <c r="DV39" s="637"/>
      <c r="DW39" s="650" t="s">
        <v>236</v>
      </c>
      <c r="DX39" s="675"/>
      <c r="DY39" s="675"/>
      <c r="DZ39" s="675"/>
      <c r="EA39" s="675"/>
      <c r="EB39" s="675"/>
      <c r="EC39" s="677"/>
    </row>
    <row r="40" spans="2:133" ht="11.25" customHeight="1" x14ac:dyDescent="0.2">
      <c r="AQ40" s="678" t="s">
        <v>339</v>
      </c>
      <c r="AR40" s="679"/>
      <c r="AS40" s="679"/>
      <c r="AT40" s="679"/>
      <c r="AU40" s="679"/>
      <c r="AV40" s="679"/>
      <c r="AW40" s="679"/>
      <c r="AX40" s="679"/>
      <c r="AY40" s="680"/>
      <c r="AZ40" s="647">
        <v>940768</v>
      </c>
      <c r="BA40" s="648"/>
      <c r="BB40" s="648"/>
      <c r="BC40" s="648"/>
      <c r="BD40" s="636"/>
      <c r="BE40" s="636"/>
      <c r="BF40" s="681"/>
      <c r="BG40" s="686"/>
      <c r="BH40" s="687"/>
      <c r="BI40" s="687"/>
      <c r="BJ40" s="687"/>
      <c r="BK40" s="687"/>
      <c r="BL40" s="215"/>
      <c r="BM40" s="682" t="s">
        <v>340</v>
      </c>
      <c r="BN40" s="682"/>
      <c r="BO40" s="682"/>
      <c r="BP40" s="682"/>
      <c r="BQ40" s="682"/>
      <c r="BR40" s="682"/>
      <c r="BS40" s="682"/>
      <c r="BT40" s="682"/>
      <c r="BU40" s="683"/>
      <c r="BV40" s="647">
        <v>131</v>
      </c>
      <c r="BW40" s="648"/>
      <c r="BX40" s="648"/>
      <c r="BY40" s="648"/>
      <c r="BZ40" s="648"/>
      <c r="CA40" s="648"/>
      <c r="CB40" s="684"/>
      <c r="CD40" s="685" t="s">
        <v>341</v>
      </c>
      <c r="CE40" s="682"/>
      <c r="CF40" s="682"/>
      <c r="CG40" s="682"/>
      <c r="CH40" s="682"/>
      <c r="CI40" s="682"/>
      <c r="CJ40" s="682"/>
      <c r="CK40" s="682"/>
      <c r="CL40" s="682"/>
      <c r="CM40" s="682"/>
      <c r="CN40" s="682"/>
      <c r="CO40" s="682"/>
      <c r="CP40" s="682"/>
      <c r="CQ40" s="683"/>
      <c r="CR40" s="647">
        <v>1966720</v>
      </c>
      <c r="CS40" s="648"/>
      <c r="CT40" s="648"/>
      <c r="CU40" s="648"/>
      <c r="CV40" s="648"/>
      <c r="CW40" s="648"/>
      <c r="CX40" s="648"/>
      <c r="CY40" s="649"/>
      <c r="CZ40" s="650">
        <v>4.8</v>
      </c>
      <c r="DA40" s="675"/>
      <c r="DB40" s="675"/>
      <c r="DC40" s="676"/>
      <c r="DD40" s="635">
        <v>300</v>
      </c>
      <c r="DE40" s="648"/>
      <c r="DF40" s="648"/>
      <c r="DG40" s="648"/>
      <c r="DH40" s="648"/>
      <c r="DI40" s="648"/>
      <c r="DJ40" s="648"/>
      <c r="DK40" s="649"/>
      <c r="DL40" s="635">
        <v>300</v>
      </c>
      <c r="DM40" s="648"/>
      <c r="DN40" s="648"/>
      <c r="DO40" s="648"/>
      <c r="DP40" s="648"/>
      <c r="DQ40" s="648"/>
      <c r="DR40" s="648"/>
      <c r="DS40" s="648"/>
      <c r="DT40" s="648"/>
      <c r="DU40" s="648"/>
      <c r="DV40" s="649"/>
      <c r="DW40" s="650">
        <v>0</v>
      </c>
      <c r="DX40" s="675"/>
      <c r="DY40" s="675"/>
      <c r="DZ40" s="675"/>
      <c r="EA40" s="675"/>
      <c r="EB40" s="675"/>
      <c r="EC40" s="677"/>
    </row>
    <row r="41" spans="2:133" ht="11.25" customHeight="1" x14ac:dyDescent="0.2">
      <c r="AQ41" s="690" t="s">
        <v>342</v>
      </c>
      <c r="AR41" s="691"/>
      <c r="AS41" s="691"/>
      <c r="AT41" s="691"/>
      <c r="AU41" s="691"/>
      <c r="AV41" s="691"/>
      <c r="AW41" s="691"/>
      <c r="AX41" s="691"/>
      <c r="AY41" s="692"/>
      <c r="AZ41" s="656">
        <v>2507883</v>
      </c>
      <c r="BA41" s="693"/>
      <c r="BB41" s="693"/>
      <c r="BC41" s="693"/>
      <c r="BD41" s="657"/>
      <c r="BE41" s="657"/>
      <c r="BF41" s="694"/>
      <c r="BG41" s="688"/>
      <c r="BH41" s="689"/>
      <c r="BI41" s="689"/>
      <c r="BJ41" s="689"/>
      <c r="BK41" s="689"/>
      <c r="BL41" s="216"/>
      <c r="BM41" s="695" t="s">
        <v>343</v>
      </c>
      <c r="BN41" s="695"/>
      <c r="BO41" s="695"/>
      <c r="BP41" s="695"/>
      <c r="BQ41" s="695"/>
      <c r="BR41" s="695"/>
      <c r="BS41" s="695"/>
      <c r="BT41" s="695"/>
      <c r="BU41" s="696"/>
      <c r="BV41" s="656">
        <v>283</v>
      </c>
      <c r="BW41" s="693"/>
      <c r="BX41" s="693"/>
      <c r="BY41" s="693"/>
      <c r="BZ41" s="693"/>
      <c r="CA41" s="693"/>
      <c r="CB41" s="697"/>
      <c r="CD41" s="685" t="s">
        <v>344</v>
      </c>
      <c r="CE41" s="682"/>
      <c r="CF41" s="682"/>
      <c r="CG41" s="682"/>
      <c r="CH41" s="682"/>
      <c r="CI41" s="682"/>
      <c r="CJ41" s="682"/>
      <c r="CK41" s="682"/>
      <c r="CL41" s="682"/>
      <c r="CM41" s="682"/>
      <c r="CN41" s="682"/>
      <c r="CO41" s="682"/>
      <c r="CP41" s="682"/>
      <c r="CQ41" s="683"/>
      <c r="CR41" s="647" t="s">
        <v>227</v>
      </c>
      <c r="CS41" s="636"/>
      <c r="CT41" s="636"/>
      <c r="CU41" s="636"/>
      <c r="CV41" s="636"/>
      <c r="CW41" s="636"/>
      <c r="CX41" s="636"/>
      <c r="CY41" s="637"/>
      <c r="CZ41" s="650" t="s">
        <v>227</v>
      </c>
      <c r="DA41" s="675"/>
      <c r="DB41" s="675"/>
      <c r="DC41" s="676"/>
      <c r="DD41" s="635" t="s">
        <v>227</v>
      </c>
      <c r="DE41" s="636"/>
      <c r="DF41" s="636"/>
      <c r="DG41" s="636"/>
      <c r="DH41" s="636"/>
      <c r="DI41" s="636"/>
      <c r="DJ41" s="636"/>
      <c r="DK41" s="637"/>
      <c r="DL41" s="638"/>
      <c r="DM41" s="639"/>
      <c r="DN41" s="639"/>
      <c r="DO41" s="639"/>
      <c r="DP41" s="639"/>
      <c r="DQ41" s="639"/>
      <c r="DR41" s="639"/>
      <c r="DS41" s="639"/>
      <c r="DT41" s="639"/>
      <c r="DU41" s="639"/>
      <c r="DV41" s="640"/>
      <c r="DW41" s="641"/>
      <c r="DX41" s="642"/>
      <c r="DY41" s="642"/>
      <c r="DZ41" s="642"/>
      <c r="EA41" s="642"/>
      <c r="EB41" s="642"/>
      <c r="EC41" s="643"/>
    </row>
    <row r="42" spans="2:133" ht="11.25" customHeight="1" x14ac:dyDescent="0.2">
      <c r="B42" s="209" t="s">
        <v>345</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44" t="s">
        <v>346</v>
      </c>
      <c r="CE42" s="645"/>
      <c r="CF42" s="645"/>
      <c r="CG42" s="645"/>
      <c r="CH42" s="645"/>
      <c r="CI42" s="645"/>
      <c r="CJ42" s="645"/>
      <c r="CK42" s="645"/>
      <c r="CL42" s="645"/>
      <c r="CM42" s="645"/>
      <c r="CN42" s="645"/>
      <c r="CO42" s="645"/>
      <c r="CP42" s="645"/>
      <c r="CQ42" s="646"/>
      <c r="CR42" s="647">
        <v>3418921</v>
      </c>
      <c r="CS42" s="648"/>
      <c r="CT42" s="648"/>
      <c r="CU42" s="648"/>
      <c r="CV42" s="648"/>
      <c r="CW42" s="648"/>
      <c r="CX42" s="648"/>
      <c r="CY42" s="649"/>
      <c r="CZ42" s="650">
        <v>8.3000000000000007</v>
      </c>
      <c r="DA42" s="651"/>
      <c r="DB42" s="651"/>
      <c r="DC42" s="652"/>
      <c r="DD42" s="635">
        <v>882319</v>
      </c>
      <c r="DE42" s="648"/>
      <c r="DF42" s="648"/>
      <c r="DG42" s="648"/>
      <c r="DH42" s="648"/>
      <c r="DI42" s="648"/>
      <c r="DJ42" s="648"/>
      <c r="DK42" s="649"/>
      <c r="DL42" s="638"/>
      <c r="DM42" s="639"/>
      <c r="DN42" s="639"/>
      <c r="DO42" s="639"/>
      <c r="DP42" s="639"/>
      <c r="DQ42" s="639"/>
      <c r="DR42" s="639"/>
      <c r="DS42" s="639"/>
      <c r="DT42" s="639"/>
      <c r="DU42" s="639"/>
      <c r="DV42" s="640"/>
      <c r="DW42" s="641"/>
      <c r="DX42" s="642"/>
      <c r="DY42" s="642"/>
      <c r="DZ42" s="642"/>
      <c r="EA42" s="642"/>
      <c r="EB42" s="642"/>
      <c r="EC42" s="643"/>
    </row>
    <row r="43" spans="2:133" ht="11.25" customHeight="1" x14ac:dyDescent="0.2">
      <c r="B43" s="219" t="s">
        <v>347</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44" t="s">
        <v>348</v>
      </c>
      <c r="CE43" s="645"/>
      <c r="CF43" s="645"/>
      <c r="CG43" s="645"/>
      <c r="CH43" s="645"/>
      <c r="CI43" s="645"/>
      <c r="CJ43" s="645"/>
      <c r="CK43" s="645"/>
      <c r="CL43" s="645"/>
      <c r="CM43" s="645"/>
      <c r="CN43" s="645"/>
      <c r="CO43" s="645"/>
      <c r="CP43" s="645"/>
      <c r="CQ43" s="646"/>
      <c r="CR43" s="647">
        <v>106027</v>
      </c>
      <c r="CS43" s="636"/>
      <c r="CT43" s="636"/>
      <c r="CU43" s="636"/>
      <c r="CV43" s="636"/>
      <c r="CW43" s="636"/>
      <c r="CX43" s="636"/>
      <c r="CY43" s="637"/>
      <c r="CZ43" s="650">
        <v>0.3</v>
      </c>
      <c r="DA43" s="675"/>
      <c r="DB43" s="675"/>
      <c r="DC43" s="676"/>
      <c r="DD43" s="635">
        <v>106027</v>
      </c>
      <c r="DE43" s="636"/>
      <c r="DF43" s="636"/>
      <c r="DG43" s="636"/>
      <c r="DH43" s="636"/>
      <c r="DI43" s="636"/>
      <c r="DJ43" s="636"/>
      <c r="DK43" s="637"/>
      <c r="DL43" s="638"/>
      <c r="DM43" s="639"/>
      <c r="DN43" s="639"/>
      <c r="DO43" s="639"/>
      <c r="DP43" s="639"/>
      <c r="DQ43" s="639"/>
      <c r="DR43" s="639"/>
      <c r="DS43" s="639"/>
      <c r="DT43" s="639"/>
      <c r="DU43" s="639"/>
      <c r="DV43" s="640"/>
      <c r="DW43" s="641"/>
      <c r="DX43" s="642"/>
      <c r="DY43" s="642"/>
      <c r="DZ43" s="642"/>
      <c r="EA43" s="642"/>
      <c r="EB43" s="642"/>
      <c r="EC43" s="643"/>
    </row>
    <row r="44" spans="2:133" ht="11.25" customHeight="1" x14ac:dyDescent="0.2">
      <c r="B44" s="220" t="s">
        <v>349</v>
      </c>
      <c r="CD44" s="669" t="s">
        <v>301</v>
      </c>
      <c r="CE44" s="670"/>
      <c r="CF44" s="644" t="s">
        <v>350</v>
      </c>
      <c r="CG44" s="645"/>
      <c r="CH44" s="645"/>
      <c r="CI44" s="645"/>
      <c r="CJ44" s="645"/>
      <c r="CK44" s="645"/>
      <c r="CL44" s="645"/>
      <c r="CM44" s="645"/>
      <c r="CN44" s="645"/>
      <c r="CO44" s="645"/>
      <c r="CP44" s="645"/>
      <c r="CQ44" s="646"/>
      <c r="CR44" s="647">
        <v>3025606</v>
      </c>
      <c r="CS44" s="648"/>
      <c r="CT44" s="648"/>
      <c r="CU44" s="648"/>
      <c r="CV44" s="648"/>
      <c r="CW44" s="648"/>
      <c r="CX44" s="648"/>
      <c r="CY44" s="649"/>
      <c r="CZ44" s="650">
        <v>7.4</v>
      </c>
      <c r="DA44" s="651"/>
      <c r="DB44" s="651"/>
      <c r="DC44" s="652"/>
      <c r="DD44" s="635">
        <v>779902</v>
      </c>
      <c r="DE44" s="648"/>
      <c r="DF44" s="648"/>
      <c r="DG44" s="648"/>
      <c r="DH44" s="648"/>
      <c r="DI44" s="648"/>
      <c r="DJ44" s="648"/>
      <c r="DK44" s="649"/>
      <c r="DL44" s="638"/>
      <c r="DM44" s="639"/>
      <c r="DN44" s="639"/>
      <c r="DO44" s="639"/>
      <c r="DP44" s="639"/>
      <c r="DQ44" s="639"/>
      <c r="DR44" s="639"/>
      <c r="DS44" s="639"/>
      <c r="DT44" s="639"/>
      <c r="DU44" s="639"/>
      <c r="DV44" s="640"/>
      <c r="DW44" s="641"/>
      <c r="DX44" s="642"/>
      <c r="DY44" s="642"/>
      <c r="DZ44" s="642"/>
      <c r="EA44" s="642"/>
      <c r="EB44" s="642"/>
      <c r="EC44" s="643"/>
    </row>
    <row r="45" spans="2:133" ht="11.25" customHeight="1" x14ac:dyDescent="0.2">
      <c r="CD45" s="671"/>
      <c r="CE45" s="672"/>
      <c r="CF45" s="644" t="s">
        <v>351</v>
      </c>
      <c r="CG45" s="645"/>
      <c r="CH45" s="645"/>
      <c r="CI45" s="645"/>
      <c r="CJ45" s="645"/>
      <c r="CK45" s="645"/>
      <c r="CL45" s="645"/>
      <c r="CM45" s="645"/>
      <c r="CN45" s="645"/>
      <c r="CO45" s="645"/>
      <c r="CP45" s="645"/>
      <c r="CQ45" s="646"/>
      <c r="CR45" s="647">
        <v>1466858</v>
      </c>
      <c r="CS45" s="636"/>
      <c r="CT45" s="636"/>
      <c r="CU45" s="636"/>
      <c r="CV45" s="636"/>
      <c r="CW45" s="636"/>
      <c r="CX45" s="636"/>
      <c r="CY45" s="637"/>
      <c r="CZ45" s="650">
        <v>3.6</v>
      </c>
      <c r="DA45" s="675"/>
      <c r="DB45" s="675"/>
      <c r="DC45" s="676"/>
      <c r="DD45" s="635">
        <v>161817</v>
      </c>
      <c r="DE45" s="636"/>
      <c r="DF45" s="636"/>
      <c r="DG45" s="636"/>
      <c r="DH45" s="636"/>
      <c r="DI45" s="636"/>
      <c r="DJ45" s="636"/>
      <c r="DK45" s="637"/>
      <c r="DL45" s="638"/>
      <c r="DM45" s="639"/>
      <c r="DN45" s="639"/>
      <c r="DO45" s="639"/>
      <c r="DP45" s="639"/>
      <c r="DQ45" s="639"/>
      <c r="DR45" s="639"/>
      <c r="DS45" s="639"/>
      <c r="DT45" s="639"/>
      <c r="DU45" s="639"/>
      <c r="DV45" s="640"/>
      <c r="DW45" s="641"/>
      <c r="DX45" s="642"/>
      <c r="DY45" s="642"/>
      <c r="DZ45" s="642"/>
      <c r="EA45" s="642"/>
      <c r="EB45" s="642"/>
      <c r="EC45" s="643"/>
    </row>
    <row r="46" spans="2:133" ht="11.25" customHeight="1" x14ac:dyDescent="0.2">
      <c r="CD46" s="671"/>
      <c r="CE46" s="672"/>
      <c r="CF46" s="644" t="s">
        <v>352</v>
      </c>
      <c r="CG46" s="645"/>
      <c r="CH46" s="645"/>
      <c r="CI46" s="645"/>
      <c r="CJ46" s="645"/>
      <c r="CK46" s="645"/>
      <c r="CL46" s="645"/>
      <c r="CM46" s="645"/>
      <c r="CN46" s="645"/>
      <c r="CO46" s="645"/>
      <c r="CP46" s="645"/>
      <c r="CQ46" s="646"/>
      <c r="CR46" s="647">
        <v>1532360</v>
      </c>
      <c r="CS46" s="648"/>
      <c r="CT46" s="648"/>
      <c r="CU46" s="648"/>
      <c r="CV46" s="648"/>
      <c r="CW46" s="648"/>
      <c r="CX46" s="648"/>
      <c r="CY46" s="649"/>
      <c r="CZ46" s="650">
        <v>3.7</v>
      </c>
      <c r="DA46" s="651"/>
      <c r="DB46" s="651"/>
      <c r="DC46" s="652"/>
      <c r="DD46" s="635">
        <v>591697</v>
      </c>
      <c r="DE46" s="648"/>
      <c r="DF46" s="648"/>
      <c r="DG46" s="648"/>
      <c r="DH46" s="648"/>
      <c r="DI46" s="648"/>
      <c r="DJ46" s="648"/>
      <c r="DK46" s="649"/>
      <c r="DL46" s="638"/>
      <c r="DM46" s="639"/>
      <c r="DN46" s="639"/>
      <c r="DO46" s="639"/>
      <c r="DP46" s="639"/>
      <c r="DQ46" s="639"/>
      <c r="DR46" s="639"/>
      <c r="DS46" s="639"/>
      <c r="DT46" s="639"/>
      <c r="DU46" s="639"/>
      <c r="DV46" s="640"/>
      <c r="DW46" s="641"/>
      <c r="DX46" s="642"/>
      <c r="DY46" s="642"/>
      <c r="DZ46" s="642"/>
      <c r="EA46" s="642"/>
      <c r="EB46" s="642"/>
      <c r="EC46" s="643"/>
    </row>
    <row r="47" spans="2:133" ht="11.25" customHeight="1" x14ac:dyDescent="0.2">
      <c r="CD47" s="671"/>
      <c r="CE47" s="672"/>
      <c r="CF47" s="644" t="s">
        <v>353</v>
      </c>
      <c r="CG47" s="645"/>
      <c r="CH47" s="645"/>
      <c r="CI47" s="645"/>
      <c r="CJ47" s="645"/>
      <c r="CK47" s="645"/>
      <c r="CL47" s="645"/>
      <c r="CM47" s="645"/>
      <c r="CN47" s="645"/>
      <c r="CO47" s="645"/>
      <c r="CP47" s="645"/>
      <c r="CQ47" s="646"/>
      <c r="CR47" s="647">
        <v>393315</v>
      </c>
      <c r="CS47" s="636"/>
      <c r="CT47" s="636"/>
      <c r="CU47" s="636"/>
      <c r="CV47" s="636"/>
      <c r="CW47" s="636"/>
      <c r="CX47" s="636"/>
      <c r="CY47" s="637"/>
      <c r="CZ47" s="650">
        <v>1</v>
      </c>
      <c r="DA47" s="675"/>
      <c r="DB47" s="675"/>
      <c r="DC47" s="676"/>
      <c r="DD47" s="635">
        <v>102417</v>
      </c>
      <c r="DE47" s="636"/>
      <c r="DF47" s="636"/>
      <c r="DG47" s="636"/>
      <c r="DH47" s="636"/>
      <c r="DI47" s="636"/>
      <c r="DJ47" s="636"/>
      <c r="DK47" s="637"/>
      <c r="DL47" s="638"/>
      <c r="DM47" s="639"/>
      <c r="DN47" s="639"/>
      <c r="DO47" s="639"/>
      <c r="DP47" s="639"/>
      <c r="DQ47" s="639"/>
      <c r="DR47" s="639"/>
      <c r="DS47" s="639"/>
      <c r="DT47" s="639"/>
      <c r="DU47" s="639"/>
      <c r="DV47" s="640"/>
      <c r="DW47" s="641"/>
      <c r="DX47" s="642"/>
      <c r="DY47" s="642"/>
      <c r="DZ47" s="642"/>
      <c r="EA47" s="642"/>
      <c r="EB47" s="642"/>
      <c r="EC47" s="643"/>
    </row>
    <row r="48" spans="2:133" ht="10.8" x14ac:dyDescent="0.2">
      <c r="CD48" s="673"/>
      <c r="CE48" s="674"/>
      <c r="CF48" s="644" t="s">
        <v>354</v>
      </c>
      <c r="CG48" s="645"/>
      <c r="CH48" s="645"/>
      <c r="CI48" s="645"/>
      <c r="CJ48" s="645"/>
      <c r="CK48" s="645"/>
      <c r="CL48" s="645"/>
      <c r="CM48" s="645"/>
      <c r="CN48" s="645"/>
      <c r="CO48" s="645"/>
      <c r="CP48" s="645"/>
      <c r="CQ48" s="646"/>
      <c r="CR48" s="647" t="s">
        <v>236</v>
      </c>
      <c r="CS48" s="648"/>
      <c r="CT48" s="648"/>
      <c r="CU48" s="648"/>
      <c r="CV48" s="648"/>
      <c r="CW48" s="648"/>
      <c r="CX48" s="648"/>
      <c r="CY48" s="649"/>
      <c r="CZ48" s="650" t="s">
        <v>227</v>
      </c>
      <c r="DA48" s="651"/>
      <c r="DB48" s="651"/>
      <c r="DC48" s="652"/>
      <c r="DD48" s="635" t="s">
        <v>227</v>
      </c>
      <c r="DE48" s="648"/>
      <c r="DF48" s="648"/>
      <c r="DG48" s="648"/>
      <c r="DH48" s="648"/>
      <c r="DI48" s="648"/>
      <c r="DJ48" s="648"/>
      <c r="DK48" s="649"/>
      <c r="DL48" s="638"/>
      <c r="DM48" s="639"/>
      <c r="DN48" s="639"/>
      <c r="DO48" s="639"/>
      <c r="DP48" s="639"/>
      <c r="DQ48" s="639"/>
      <c r="DR48" s="639"/>
      <c r="DS48" s="639"/>
      <c r="DT48" s="639"/>
      <c r="DU48" s="639"/>
      <c r="DV48" s="640"/>
      <c r="DW48" s="641"/>
      <c r="DX48" s="642"/>
      <c r="DY48" s="642"/>
      <c r="DZ48" s="642"/>
      <c r="EA48" s="642"/>
      <c r="EB48" s="642"/>
      <c r="EC48" s="643"/>
    </row>
    <row r="49" spans="82:133" ht="11.25" customHeight="1" x14ac:dyDescent="0.2">
      <c r="CD49" s="653" t="s">
        <v>355</v>
      </c>
      <c r="CE49" s="654"/>
      <c r="CF49" s="654"/>
      <c r="CG49" s="654"/>
      <c r="CH49" s="654"/>
      <c r="CI49" s="654"/>
      <c r="CJ49" s="654"/>
      <c r="CK49" s="654"/>
      <c r="CL49" s="654"/>
      <c r="CM49" s="654"/>
      <c r="CN49" s="654"/>
      <c r="CO49" s="654"/>
      <c r="CP49" s="654"/>
      <c r="CQ49" s="655"/>
      <c r="CR49" s="656">
        <v>41054092</v>
      </c>
      <c r="CS49" s="657"/>
      <c r="CT49" s="657"/>
      <c r="CU49" s="657"/>
      <c r="CV49" s="657"/>
      <c r="CW49" s="657"/>
      <c r="CX49" s="657"/>
      <c r="CY49" s="658"/>
      <c r="CZ49" s="659">
        <v>100</v>
      </c>
      <c r="DA49" s="660"/>
      <c r="DB49" s="660"/>
      <c r="DC49" s="661"/>
      <c r="DD49" s="662">
        <v>26797117</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t="10.8" hidden="1" x14ac:dyDescent="0.2"/>
    <row r="51" spans="82:133" ht="10.8" hidden="1" x14ac:dyDescent="0.2"/>
    <row r="52" spans="82:133" ht="10.8" hidden="1" x14ac:dyDescent="0.2"/>
    <row r="53" spans="82:133" ht="10.8" hidden="1" x14ac:dyDescent="0.2"/>
  </sheetData>
  <sheetProtection algorithmName="SHA-512" hashValue="ltn1m5GMibkwQdX4No3UjBOVsL68PyQ6Ox8mfsvrYBP6I5DEE3a3TgV8YqRr6xM/wyh/eHDD+IemXAJEA00aGg==" saltValue="RhCmD/wUEBYK9gg9BwYpb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2" zeroHeight="1" x14ac:dyDescent="0.2"/>
  <cols>
    <col min="1" max="130" width="2.77734375" style="269" customWidth="1"/>
    <col min="131" max="131" width="1.6640625" style="269" customWidth="1"/>
    <col min="132" max="16384" width="9" style="269" hidden="1"/>
  </cols>
  <sheetData>
    <row r="1" spans="1:131" s="227" customFormat="1" ht="11.25" customHeight="1" thickBot="1" x14ac:dyDescent="0.25">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5">
      <c r="A2" s="228" t="s">
        <v>356</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357</v>
      </c>
      <c r="DK2" s="1180"/>
      <c r="DL2" s="1180"/>
      <c r="DM2" s="1180"/>
      <c r="DN2" s="1180"/>
      <c r="DO2" s="1181"/>
      <c r="DP2" s="229"/>
      <c r="DQ2" s="1179" t="s">
        <v>358</v>
      </c>
      <c r="DR2" s="1180"/>
      <c r="DS2" s="1180"/>
      <c r="DT2" s="1180"/>
      <c r="DU2" s="1180"/>
      <c r="DV2" s="1180"/>
      <c r="DW2" s="1180"/>
      <c r="DX2" s="1180"/>
      <c r="DY2" s="1180"/>
      <c r="DZ2" s="1181"/>
      <c r="EA2" s="230"/>
    </row>
    <row r="3" spans="1:131" s="227" customFormat="1" ht="11.25" customHeight="1" x14ac:dyDescent="0.2">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5">
      <c r="A4" s="1132" t="s">
        <v>359</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360</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2">
      <c r="A5" s="1064" t="s">
        <v>361</v>
      </c>
      <c r="B5" s="1065"/>
      <c r="C5" s="1065"/>
      <c r="D5" s="1065"/>
      <c r="E5" s="1065"/>
      <c r="F5" s="1065"/>
      <c r="G5" s="1065"/>
      <c r="H5" s="1065"/>
      <c r="I5" s="1065"/>
      <c r="J5" s="1065"/>
      <c r="K5" s="1065"/>
      <c r="L5" s="1065"/>
      <c r="M5" s="1065"/>
      <c r="N5" s="1065"/>
      <c r="O5" s="1065"/>
      <c r="P5" s="1066"/>
      <c r="Q5" s="1070" t="s">
        <v>362</v>
      </c>
      <c r="R5" s="1071"/>
      <c r="S5" s="1071"/>
      <c r="T5" s="1071"/>
      <c r="U5" s="1072"/>
      <c r="V5" s="1070" t="s">
        <v>363</v>
      </c>
      <c r="W5" s="1071"/>
      <c r="X5" s="1071"/>
      <c r="Y5" s="1071"/>
      <c r="Z5" s="1072"/>
      <c r="AA5" s="1070" t="s">
        <v>364</v>
      </c>
      <c r="AB5" s="1071"/>
      <c r="AC5" s="1071"/>
      <c r="AD5" s="1071"/>
      <c r="AE5" s="1071"/>
      <c r="AF5" s="1182" t="s">
        <v>365</v>
      </c>
      <c r="AG5" s="1071"/>
      <c r="AH5" s="1071"/>
      <c r="AI5" s="1071"/>
      <c r="AJ5" s="1086"/>
      <c r="AK5" s="1071" t="s">
        <v>366</v>
      </c>
      <c r="AL5" s="1071"/>
      <c r="AM5" s="1071"/>
      <c r="AN5" s="1071"/>
      <c r="AO5" s="1072"/>
      <c r="AP5" s="1070" t="s">
        <v>367</v>
      </c>
      <c r="AQ5" s="1071"/>
      <c r="AR5" s="1071"/>
      <c r="AS5" s="1071"/>
      <c r="AT5" s="1072"/>
      <c r="AU5" s="1070" t="s">
        <v>368</v>
      </c>
      <c r="AV5" s="1071"/>
      <c r="AW5" s="1071"/>
      <c r="AX5" s="1071"/>
      <c r="AY5" s="1086"/>
      <c r="AZ5" s="236"/>
      <c r="BA5" s="236"/>
      <c r="BB5" s="236"/>
      <c r="BC5" s="236"/>
      <c r="BD5" s="236"/>
      <c r="BE5" s="237"/>
      <c r="BF5" s="237"/>
      <c r="BG5" s="237"/>
      <c r="BH5" s="237"/>
      <c r="BI5" s="237"/>
      <c r="BJ5" s="237"/>
      <c r="BK5" s="237"/>
      <c r="BL5" s="237"/>
      <c r="BM5" s="237"/>
      <c r="BN5" s="237"/>
      <c r="BO5" s="237"/>
      <c r="BP5" s="237"/>
      <c r="BQ5" s="1064" t="s">
        <v>369</v>
      </c>
      <c r="BR5" s="1065"/>
      <c r="BS5" s="1065"/>
      <c r="BT5" s="1065"/>
      <c r="BU5" s="1065"/>
      <c r="BV5" s="1065"/>
      <c r="BW5" s="1065"/>
      <c r="BX5" s="1065"/>
      <c r="BY5" s="1065"/>
      <c r="BZ5" s="1065"/>
      <c r="CA5" s="1065"/>
      <c r="CB5" s="1065"/>
      <c r="CC5" s="1065"/>
      <c r="CD5" s="1065"/>
      <c r="CE5" s="1065"/>
      <c r="CF5" s="1065"/>
      <c r="CG5" s="1066"/>
      <c r="CH5" s="1070" t="s">
        <v>370</v>
      </c>
      <c r="CI5" s="1071"/>
      <c r="CJ5" s="1071"/>
      <c r="CK5" s="1071"/>
      <c r="CL5" s="1072"/>
      <c r="CM5" s="1070" t="s">
        <v>371</v>
      </c>
      <c r="CN5" s="1071"/>
      <c r="CO5" s="1071"/>
      <c r="CP5" s="1071"/>
      <c r="CQ5" s="1072"/>
      <c r="CR5" s="1070" t="s">
        <v>372</v>
      </c>
      <c r="CS5" s="1071"/>
      <c r="CT5" s="1071"/>
      <c r="CU5" s="1071"/>
      <c r="CV5" s="1072"/>
      <c r="CW5" s="1070" t="s">
        <v>373</v>
      </c>
      <c r="CX5" s="1071"/>
      <c r="CY5" s="1071"/>
      <c r="CZ5" s="1071"/>
      <c r="DA5" s="1072"/>
      <c r="DB5" s="1070" t="s">
        <v>374</v>
      </c>
      <c r="DC5" s="1071"/>
      <c r="DD5" s="1071"/>
      <c r="DE5" s="1071"/>
      <c r="DF5" s="1072"/>
      <c r="DG5" s="1167" t="s">
        <v>375</v>
      </c>
      <c r="DH5" s="1168"/>
      <c r="DI5" s="1168"/>
      <c r="DJ5" s="1168"/>
      <c r="DK5" s="1169"/>
      <c r="DL5" s="1167" t="s">
        <v>376</v>
      </c>
      <c r="DM5" s="1168"/>
      <c r="DN5" s="1168"/>
      <c r="DO5" s="1168"/>
      <c r="DP5" s="1169"/>
      <c r="DQ5" s="1070" t="s">
        <v>377</v>
      </c>
      <c r="DR5" s="1071"/>
      <c r="DS5" s="1071"/>
      <c r="DT5" s="1071"/>
      <c r="DU5" s="1072"/>
      <c r="DV5" s="1070" t="s">
        <v>368</v>
      </c>
      <c r="DW5" s="1071"/>
      <c r="DX5" s="1071"/>
      <c r="DY5" s="1071"/>
      <c r="DZ5" s="1086"/>
      <c r="EA5" s="234"/>
    </row>
    <row r="6" spans="1:131" s="235" customFormat="1" ht="26.25" customHeight="1" thickBot="1" x14ac:dyDescent="0.25">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x14ac:dyDescent="0.2">
      <c r="A7" s="238">
        <v>1</v>
      </c>
      <c r="B7" s="1119" t="s">
        <v>378</v>
      </c>
      <c r="C7" s="1120"/>
      <c r="D7" s="1120"/>
      <c r="E7" s="1120"/>
      <c r="F7" s="1120"/>
      <c r="G7" s="1120"/>
      <c r="H7" s="1120"/>
      <c r="I7" s="1120"/>
      <c r="J7" s="1120"/>
      <c r="K7" s="1120"/>
      <c r="L7" s="1120"/>
      <c r="M7" s="1120"/>
      <c r="N7" s="1120"/>
      <c r="O7" s="1120"/>
      <c r="P7" s="1121"/>
      <c r="Q7" s="1173"/>
      <c r="R7" s="1174"/>
      <c r="S7" s="1174"/>
      <c r="T7" s="1174"/>
      <c r="U7" s="1174"/>
      <c r="V7" s="1174"/>
      <c r="W7" s="1174"/>
      <c r="X7" s="1174"/>
      <c r="Y7" s="1174"/>
      <c r="Z7" s="1174"/>
      <c r="AA7" s="1174"/>
      <c r="AB7" s="1174"/>
      <c r="AC7" s="1174"/>
      <c r="AD7" s="1174"/>
      <c r="AE7" s="1175"/>
      <c r="AF7" s="1176">
        <v>1727</v>
      </c>
      <c r="AG7" s="1177"/>
      <c r="AH7" s="1177"/>
      <c r="AI7" s="1177"/>
      <c r="AJ7" s="1178"/>
      <c r="AK7" s="1160"/>
      <c r="AL7" s="1161"/>
      <c r="AM7" s="1161"/>
      <c r="AN7" s="1161"/>
      <c r="AO7" s="1161"/>
      <c r="AP7" s="1161"/>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c r="BT7" s="1165"/>
      <c r="BU7" s="1165"/>
      <c r="BV7" s="1165"/>
      <c r="BW7" s="1165"/>
      <c r="BX7" s="1165"/>
      <c r="BY7" s="1165"/>
      <c r="BZ7" s="1165"/>
      <c r="CA7" s="1165"/>
      <c r="CB7" s="1165"/>
      <c r="CC7" s="1165"/>
      <c r="CD7" s="1165"/>
      <c r="CE7" s="1165"/>
      <c r="CF7" s="1165"/>
      <c r="CG7" s="1166"/>
      <c r="CH7" s="1157"/>
      <c r="CI7" s="1158"/>
      <c r="CJ7" s="1158"/>
      <c r="CK7" s="1158"/>
      <c r="CL7" s="1159"/>
      <c r="CM7" s="1157"/>
      <c r="CN7" s="1158"/>
      <c r="CO7" s="1158"/>
      <c r="CP7" s="1158"/>
      <c r="CQ7" s="1159"/>
      <c r="CR7" s="1157"/>
      <c r="CS7" s="1158"/>
      <c r="CT7" s="1158"/>
      <c r="CU7" s="1158"/>
      <c r="CV7" s="1159"/>
      <c r="CW7" s="1157"/>
      <c r="CX7" s="1158"/>
      <c r="CY7" s="1158"/>
      <c r="CZ7" s="1158"/>
      <c r="DA7" s="1159"/>
      <c r="DB7" s="1157"/>
      <c r="DC7" s="1158"/>
      <c r="DD7" s="1158"/>
      <c r="DE7" s="1158"/>
      <c r="DF7" s="1159"/>
      <c r="DG7" s="1157"/>
      <c r="DH7" s="1158"/>
      <c r="DI7" s="1158"/>
      <c r="DJ7" s="1158"/>
      <c r="DK7" s="1159"/>
      <c r="DL7" s="1157"/>
      <c r="DM7" s="1158"/>
      <c r="DN7" s="1158"/>
      <c r="DO7" s="1158"/>
      <c r="DP7" s="1159"/>
      <c r="DQ7" s="1157"/>
      <c r="DR7" s="1158"/>
      <c r="DS7" s="1158"/>
      <c r="DT7" s="1158"/>
      <c r="DU7" s="1159"/>
      <c r="DV7" s="1184"/>
      <c r="DW7" s="1185"/>
      <c r="DX7" s="1185"/>
      <c r="DY7" s="1185"/>
      <c r="DZ7" s="1186"/>
      <c r="EA7" s="234"/>
    </row>
    <row r="8" spans="1:131" s="235" customFormat="1" ht="26.25" customHeight="1" x14ac:dyDescent="0.2">
      <c r="A8" s="241">
        <v>2</v>
      </c>
      <c r="B8" s="1100" t="s">
        <v>379</v>
      </c>
      <c r="C8" s="1101"/>
      <c r="D8" s="1101"/>
      <c r="E8" s="1101"/>
      <c r="F8" s="1101"/>
      <c r="G8" s="1101"/>
      <c r="H8" s="1101"/>
      <c r="I8" s="1101"/>
      <c r="J8" s="1101"/>
      <c r="K8" s="1101"/>
      <c r="L8" s="1101"/>
      <c r="M8" s="1101"/>
      <c r="N8" s="1101"/>
      <c r="O8" s="1101"/>
      <c r="P8" s="1102"/>
      <c r="Q8" s="1112"/>
      <c r="R8" s="1113"/>
      <c r="S8" s="1113"/>
      <c r="T8" s="1113"/>
      <c r="U8" s="1113"/>
      <c r="V8" s="1113"/>
      <c r="W8" s="1113"/>
      <c r="X8" s="1113"/>
      <c r="Y8" s="1113"/>
      <c r="Z8" s="1113"/>
      <c r="AA8" s="1113"/>
      <c r="AB8" s="1113"/>
      <c r="AC8" s="1113"/>
      <c r="AD8" s="1113"/>
      <c r="AE8" s="1114"/>
      <c r="AF8" s="1106">
        <v>-489</v>
      </c>
      <c r="AG8" s="1107"/>
      <c r="AH8" s="1107"/>
      <c r="AI8" s="1107"/>
      <c r="AJ8" s="1108"/>
      <c r="AK8" s="1155"/>
      <c r="AL8" s="1156"/>
      <c r="AM8" s="1156"/>
      <c r="AN8" s="1156"/>
      <c r="AO8" s="1156"/>
      <c r="AP8" s="1156"/>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c r="BT8" s="1084"/>
      <c r="BU8" s="1084"/>
      <c r="BV8" s="1084"/>
      <c r="BW8" s="1084"/>
      <c r="BX8" s="1084"/>
      <c r="BY8" s="1084"/>
      <c r="BZ8" s="1084"/>
      <c r="CA8" s="1084"/>
      <c r="CB8" s="1084"/>
      <c r="CC8" s="1084"/>
      <c r="CD8" s="1084"/>
      <c r="CE8" s="1084"/>
      <c r="CF8" s="1084"/>
      <c r="CG8" s="1085"/>
      <c r="CH8" s="1058"/>
      <c r="CI8" s="1059"/>
      <c r="CJ8" s="1059"/>
      <c r="CK8" s="1059"/>
      <c r="CL8" s="1060"/>
      <c r="CM8" s="1058"/>
      <c r="CN8" s="1059"/>
      <c r="CO8" s="1059"/>
      <c r="CP8" s="1059"/>
      <c r="CQ8" s="1060"/>
      <c r="CR8" s="1058"/>
      <c r="CS8" s="1059"/>
      <c r="CT8" s="1059"/>
      <c r="CU8" s="1059"/>
      <c r="CV8" s="1060"/>
      <c r="CW8" s="1058"/>
      <c r="CX8" s="1059"/>
      <c r="CY8" s="1059"/>
      <c r="CZ8" s="1059"/>
      <c r="DA8" s="1060"/>
      <c r="DB8" s="1058"/>
      <c r="DC8" s="1059"/>
      <c r="DD8" s="1059"/>
      <c r="DE8" s="1059"/>
      <c r="DF8" s="1060"/>
      <c r="DG8" s="1058"/>
      <c r="DH8" s="1059"/>
      <c r="DI8" s="1059"/>
      <c r="DJ8" s="1059"/>
      <c r="DK8" s="1060"/>
      <c r="DL8" s="1058"/>
      <c r="DM8" s="1059"/>
      <c r="DN8" s="1059"/>
      <c r="DO8" s="1059"/>
      <c r="DP8" s="1060"/>
      <c r="DQ8" s="1058"/>
      <c r="DR8" s="1059"/>
      <c r="DS8" s="1059"/>
      <c r="DT8" s="1059"/>
      <c r="DU8" s="1060"/>
      <c r="DV8" s="1061"/>
      <c r="DW8" s="1062"/>
      <c r="DX8" s="1062"/>
      <c r="DY8" s="1062"/>
      <c r="DZ8" s="1063"/>
      <c r="EA8" s="234"/>
    </row>
    <row r="9" spans="1:131" s="235" customFormat="1" ht="26.25" customHeight="1" x14ac:dyDescent="0.2">
      <c r="A9" s="241">
        <v>3</v>
      </c>
      <c r="B9" s="1100" t="s">
        <v>380</v>
      </c>
      <c r="C9" s="1101"/>
      <c r="D9" s="1101"/>
      <c r="E9" s="1101"/>
      <c r="F9" s="1101"/>
      <c r="G9" s="1101"/>
      <c r="H9" s="1101"/>
      <c r="I9" s="1101"/>
      <c r="J9" s="1101"/>
      <c r="K9" s="1101"/>
      <c r="L9" s="1101"/>
      <c r="M9" s="1101"/>
      <c r="N9" s="1101"/>
      <c r="O9" s="1101"/>
      <c r="P9" s="1102"/>
      <c r="Q9" s="1112"/>
      <c r="R9" s="1113"/>
      <c r="S9" s="1113"/>
      <c r="T9" s="1113"/>
      <c r="U9" s="1113"/>
      <c r="V9" s="1113"/>
      <c r="W9" s="1113"/>
      <c r="X9" s="1113"/>
      <c r="Y9" s="1113"/>
      <c r="Z9" s="1113"/>
      <c r="AA9" s="1113"/>
      <c r="AB9" s="1113"/>
      <c r="AC9" s="1113"/>
      <c r="AD9" s="1113"/>
      <c r="AE9" s="1114"/>
      <c r="AF9" s="1106">
        <v>2</v>
      </c>
      <c r="AG9" s="1107"/>
      <c r="AH9" s="1107"/>
      <c r="AI9" s="1107"/>
      <c r="AJ9" s="1108"/>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c r="BT9" s="1084"/>
      <c r="BU9" s="1084"/>
      <c r="BV9" s="1084"/>
      <c r="BW9" s="1084"/>
      <c r="BX9" s="1084"/>
      <c r="BY9" s="1084"/>
      <c r="BZ9" s="1084"/>
      <c r="CA9" s="1084"/>
      <c r="CB9" s="1084"/>
      <c r="CC9" s="1084"/>
      <c r="CD9" s="1084"/>
      <c r="CE9" s="1084"/>
      <c r="CF9" s="1084"/>
      <c r="CG9" s="1085"/>
      <c r="CH9" s="1058"/>
      <c r="CI9" s="1059"/>
      <c r="CJ9" s="1059"/>
      <c r="CK9" s="1059"/>
      <c r="CL9" s="1060"/>
      <c r="CM9" s="1058"/>
      <c r="CN9" s="1059"/>
      <c r="CO9" s="1059"/>
      <c r="CP9" s="1059"/>
      <c r="CQ9" s="1060"/>
      <c r="CR9" s="1058"/>
      <c r="CS9" s="1059"/>
      <c r="CT9" s="1059"/>
      <c r="CU9" s="1059"/>
      <c r="CV9" s="1060"/>
      <c r="CW9" s="1058"/>
      <c r="CX9" s="1059"/>
      <c r="CY9" s="1059"/>
      <c r="CZ9" s="1059"/>
      <c r="DA9" s="1060"/>
      <c r="DB9" s="1058"/>
      <c r="DC9" s="1059"/>
      <c r="DD9" s="1059"/>
      <c r="DE9" s="1059"/>
      <c r="DF9" s="1060"/>
      <c r="DG9" s="1058"/>
      <c r="DH9" s="1059"/>
      <c r="DI9" s="1059"/>
      <c r="DJ9" s="1059"/>
      <c r="DK9" s="1060"/>
      <c r="DL9" s="1058"/>
      <c r="DM9" s="1059"/>
      <c r="DN9" s="1059"/>
      <c r="DO9" s="1059"/>
      <c r="DP9" s="1060"/>
      <c r="DQ9" s="1058"/>
      <c r="DR9" s="1059"/>
      <c r="DS9" s="1059"/>
      <c r="DT9" s="1059"/>
      <c r="DU9" s="1060"/>
      <c r="DV9" s="1061"/>
      <c r="DW9" s="1062"/>
      <c r="DX9" s="1062"/>
      <c r="DY9" s="1062"/>
      <c r="DZ9" s="1063"/>
      <c r="EA9" s="234"/>
    </row>
    <row r="10" spans="1:131" s="235" customFormat="1" ht="26.25" customHeight="1" x14ac:dyDescent="0.2">
      <c r="A10" s="241">
        <v>4</v>
      </c>
      <c r="B10" s="1100" t="s">
        <v>381</v>
      </c>
      <c r="C10" s="1101"/>
      <c r="D10" s="1101"/>
      <c r="E10" s="1101"/>
      <c r="F10" s="1101"/>
      <c r="G10" s="1101"/>
      <c r="H10" s="1101"/>
      <c r="I10" s="1101"/>
      <c r="J10" s="1101"/>
      <c r="K10" s="1101"/>
      <c r="L10" s="1101"/>
      <c r="M10" s="1101"/>
      <c r="N10" s="1101"/>
      <c r="O10" s="1101"/>
      <c r="P10" s="1102"/>
      <c r="Q10" s="1112"/>
      <c r="R10" s="1113"/>
      <c r="S10" s="1113"/>
      <c r="T10" s="1113"/>
      <c r="U10" s="1113"/>
      <c r="V10" s="1113"/>
      <c r="W10" s="1113"/>
      <c r="X10" s="1113"/>
      <c r="Y10" s="1113"/>
      <c r="Z10" s="1113"/>
      <c r="AA10" s="1113"/>
      <c r="AB10" s="1113"/>
      <c r="AC10" s="1113"/>
      <c r="AD10" s="1113"/>
      <c r="AE10" s="1114"/>
      <c r="AF10" s="1106">
        <v>-22</v>
      </c>
      <c r="AG10" s="1107"/>
      <c r="AH10" s="1107"/>
      <c r="AI10" s="1107"/>
      <c r="AJ10" s="1108"/>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x14ac:dyDescent="0.2">
      <c r="A11" s="241">
        <v>5</v>
      </c>
      <c r="B11" s="1100" t="s">
        <v>382</v>
      </c>
      <c r="C11" s="1101"/>
      <c r="D11" s="1101"/>
      <c r="E11" s="1101"/>
      <c r="F11" s="1101"/>
      <c r="G11" s="1101"/>
      <c r="H11" s="1101"/>
      <c r="I11" s="1101"/>
      <c r="J11" s="1101"/>
      <c r="K11" s="1101"/>
      <c r="L11" s="1101"/>
      <c r="M11" s="1101"/>
      <c r="N11" s="1101"/>
      <c r="O11" s="1101"/>
      <c r="P11" s="1102"/>
      <c r="Q11" s="1112"/>
      <c r="R11" s="1113"/>
      <c r="S11" s="1113"/>
      <c r="T11" s="1113"/>
      <c r="U11" s="1113"/>
      <c r="V11" s="1113"/>
      <c r="W11" s="1113"/>
      <c r="X11" s="1113"/>
      <c r="Y11" s="1113"/>
      <c r="Z11" s="1113"/>
      <c r="AA11" s="1113"/>
      <c r="AB11" s="1113"/>
      <c r="AC11" s="1113"/>
      <c r="AD11" s="1113"/>
      <c r="AE11" s="1114"/>
      <c r="AF11" s="1106" t="s">
        <v>383</v>
      </c>
      <c r="AG11" s="1107"/>
      <c r="AH11" s="1107"/>
      <c r="AI11" s="1107"/>
      <c r="AJ11" s="1108"/>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x14ac:dyDescent="0.2">
      <c r="A12" s="241">
        <v>6</v>
      </c>
      <c r="B12" s="1100"/>
      <c r="C12" s="1101"/>
      <c r="D12" s="1101"/>
      <c r="E12" s="1101"/>
      <c r="F12" s="1101"/>
      <c r="G12" s="1101"/>
      <c r="H12" s="1101"/>
      <c r="I12" s="1101"/>
      <c r="J12" s="1101"/>
      <c r="K12" s="1101"/>
      <c r="L12" s="1101"/>
      <c r="M12" s="1101"/>
      <c r="N12" s="1101"/>
      <c r="O12" s="1101"/>
      <c r="P12" s="1102"/>
      <c r="Q12" s="1112"/>
      <c r="R12" s="1113"/>
      <c r="S12" s="1113"/>
      <c r="T12" s="1113"/>
      <c r="U12" s="1113"/>
      <c r="V12" s="1113"/>
      <c r="W12" s="1113"/>
      <c r="X12" s="1113"/>
      <c r="Y12" s="1113"/>
      <c r="Z12" s="1113"/>
      <c r="AA12" s="1113"/>
      <c r="AB12" s="1113"/>
      <c r="AC12" s="1113"/>
      <c r="AD12" s="1113"/>
      <c r="AE12" s="1114"/>
      <c r="AF12" s="1106"/>
      <c r="AG12" s="1107"/>
      <c r="AH12" s="1107"/>
      <c r="AI12" s="1107"/>
      <c r="AJ12" s="1108"/>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x14ac:dyDescent="0.2">
      <c r="A13" s="241">
        <v>7</v>
      </c>
      <c r="B13" s="1100"/>
      <c r="C13" s="1101"/>
      <c r="D13" s="1101"/>
      <c r="E13" s="1101"/>
      <c r="F13" s="1101"/>
      <c r="G13" s="1101"/>
      <c r="H13" s="1101"/>
      <c r="I13" s="1101"/>
      <c r="J13" s="1101"/>
      <c r="K13" s="1101"/>
      <c r="L13" s="1101"/>
      <c r="M13" s="1101"/>
      <c r="N13" s="1101"/>
      <c r="O13" s="1101"/>
      <c r="P13" s="1102"/>
      <c r="Q13" s="1112"/>
      <c r="R13" s="1113"/>
      <c r="S13" s="1113"/>
      <c r="T13" s="1113"/>
      <c r="U13" s="1113"/>
      <c r="V13" s="1113"/>
      <c r="W13" s="1113"/>
      <c r="X13" s="1113"/>
      <c r="Y13" s="1113"/>
      <c r="Z13" s="1113"/>
      <c r="AA13" s="1113"/>
      <c r="AB13" s="1113"/>
      <c r="AC13" s="1113"/>
      <c r="AD13" s="1113"/>
      <c r="AE13" s="1114"/>
      <c r="AF13" s="1106"/>
      <c r="AG13" s="1107"/>
      <c r="AH13" s="1107"/>
      <c r="AI13" s="1107"/>
      <c r="AJ13" s="1108"/>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x14ac:dyDescent="0.2">
      <c r="A14" s="241">
        <v>8</v>
      </c>
      <c r="B14" s="1100"/>
      <c r="C14" s="1101"/>
      <c r="D14" s="1101"/>
      <c r="E14" s="1101"/>
      <c r="F14" s="1101"/>
      <c r="G14" s="1101"/>
      <c r="H14" s="1101"/>
      <c r="I14" s="1101"/>
      <c r="J14" s="1101"/>
      <c r="K14" s="1101"/>
      <c r="L14" s="1101"/>
      <c r="M14" s="1101"/>
      <c r="N14" s="1101"/>
      <c r="O14" s="1101"/>
      <c r="P14" s="1102"/>
      <c r="Q14" s="1112"/>
      <c r="R14" s="1113"/>
      <c r="S14" s="1113"/>
      <c r="T14" s="1113"/>
      <c r="U14" s="1113"/>
      <c r="V14" s="1113"/>
      <c r="W14" s="1113"/>
      <c r="X14" s="1113"/>
      <c r="Y14" s="1113"/>
      <c r="Z14" s="1113"/>
      <c r="AA14" s="1113"/>
      <c r="AB14" s="1113"/>
      <c r="AC14" s="1113"/>
      <c r="AD14" s="1113"/>
      <c r="AE14" s="1114"/>
      <c r="AF14" s="1106"/>
      <c r="AG14" s="1107"/>
      <c r="AH14" s="1107"/>
      <c r="AI14" s="1107"/>
      <c r="AJ14" s="1108"/>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x14ac:dyDescent="0.2">
      <c r="A15" s="241">
        <v>9</v>
      </c>
      <c r="B15" s="1100"/>
      <c r="C15" s="1101"/>
      <c r="D15" s="1101"/>
      <c r="E15" s="1101"/>
      <c r="F15" s="1101"/>
      <c r="G15" s="1101"/>
      <c r="H15" s="1101"/>
      <c r="I15" s="1101"/>
      <c r="J15" s="1101"/>
      <c r="K15" s="1101"/>
      <c r="L15" s="1101"/>
      <c r="M15" s="1101"/>
      <c r="N15" s="1101"/>
      <c r="O15" s="1101"/>
      <c r="P15" s="1102"/>
      <c r="Q15" s="1112"/>
      <c r="R15" s="1113"/>
      <c r="S15" s="1113"/>
      <c r="T15" s="1113"/>
      <c r="U15" s="1113"/>
      <c r="V15" s="1113"/>
      <c r="W15" s="1113"/>
      <c r="X15" s="1113"/>
      <c r="Y15" s="1113"/>
      <c r="Z15" s="1113"/>
      <c r="AA15" s="1113"/>
      <c r="AB15" s="1113"/>
      <c r="AC15" s="1113"/>
      <c r="AD15" s="1113"/>
      <c r="AE15" s="1114"/>
      <c r="AF15" s="1106"/>
      <c r="AG15" s="1107"/>
      <c r="AH15" s="1107"/>
      <c r="AI15" s="1107"/>
      <c r="AJ15" s="1108"/>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x14ac:dyDescent="0.2">
      <c r="A16" s="241">
        <v>10</v>
      </c>
      <c r="B16" s="1100"/>
      <c r="C16" s="1101"/>
      <c r="D16" s="1101"/>
      <c r="E16" s="1101"/>
      <c r="F16" s="1101"/>
      <c r="G16" s="1101"/>
      <c r="H16" s="1101"/>
      <c r="I16" s="1101"/>
      <c r="J16" s="1101"/>
      <c r="K16" s="1101"/>
      <c r="L16" s="1101"/>
      <c r="M16" s="1101"/>
      <c r="N16" s="1101"/>
      <c r="O16" s="1101"/>
      <c r="P16" s="1102"/>
      <c r="Q16" s="1112"/>
      <c r="R16" s="1113"/>
      <c r="S16" s="1113"/>
      <c r="T16" s="1113"/>
      <c r="U16" s="1113"/>
      <c r="V16" s="1113"/>
      <c r="W16" s="1113"/>
      <c r="X16" s="1113"/>
      <c r="Y16" s="1113"/>
      <c r="Z16" s="1113"/>
      <c r="AA16" s="1113"/>
      <c r="AB16" s="1113"/>
      <c r="AC16" s="1113"/>
      <c r="AD16" s="1113"/>
      <c r="AE16" s="1114"/>
      <c r="AF16" s="1106"/>
      <c r="AG16" s="1107"/>
      <c r="AH16" s="1107"/>
      <c r="AI16" s="1107"/>
      <c r="AJ16" s="1108"/>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x14ac:dyDescent="0.2">
      <c r="A17" s="241">
        <v>11</v>
      </c>
      <c r="B17" s="1100"/>
      <c r="C17" s="1101"/>
      <c r="D17" s="1101"/>
      <c r="E17" s="1101"/>
      <c r="F17" s="1101"/>
      <c r="G17" s="1101"/>
      <c r="H17" s="1101"/>
      <c r="I17" s="1101"/>
      <c r="J17" s="1101"/>
      <c r="K17" s="1101"/>
      <c r="L17" s="1101"/>
      <c r="M17" s="1101"/>
      <c r="N17" s="1101"/>
      <c r="O17" s="1101"/>
      <c r="P17" s="1102"/>
      <c r="Q17" s="1112"/>
      <c r="R17" s="1113"/>
      <c r="S17" s="1113"/>
      <c r="T17" s="1113"/>
      <c r="U17" s="1113"/>
      <c r="V17" s="1113"/>
      <c r="W17" s="1113"/>
      <c r="X17" s="1113"/>
      <c r="Y17" s="1113"/>
      <c r="Z17" s="1113"/>
      <c r="AA17" s="1113"/>
      <c r="AB17" s="1113"/>
      <c r="AC17" s="1113"/>
      <c r="AD17" s="1113"/>
      <c r="AE17" s="1114"/>
      <c r="AF17" s="1106"/>
      <c r="AG17" s="1107"/>
      <c r="AH17" s="1107"/>
      <c r="AI17" s="1107"/>
      <c r="AJ17" s="1108"/>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x14ac:dyDescent="0.2">
      <c r="A18" s="241">
        <v>12</v>
      </c>
      <c r="B18" s="1100"/>
      <c r="C18" s="1101"/>
      <c r="D18" s="1101"/>
      <c r="E18" s="1101"/>
      <c r="F18" s="1101"/>
      <c r="G18" s="1101"/>
      <c r="H18" s="1101"/>
      <c r="I18" s="1101"/>
      <c r="J18" s="1101"/>
      <c r="K18" s="1101"/>
      <c r="L18" s="1101"/>
      <c r="M18" s="1101"/>
      <c r="N18" s="1101"/>
      <c r="O18" s="1101"/>
      <c r="P18" s="1102"/>
      <c r="Q18" s="1112"/>
      <c r="R18" s="1113"/>
      <c r="S18" s="1113"/>
      <c r="T18" s="1113"/>
      <c r="U18" s="1113"/>
      <c r="V18" s="1113"/>
      <c r="W18" s="1113"/>
      <c r="X18" s="1113"/>
      <c r="Y18" s="1113"/>
      <c r="Z18" s="1113"/>
      <c r="AA18" s="1113"/>
      <c r="AB18" s="1113"/>
      <c r="AC18" s="1113"/>
      <c r="AD18" s="1113"/>
      <c r="AE18" s="1114"/>
      <c r="AF18" s="1106"/>
      <c r="AG18" s="1107"/>
      <c r="AH18" s="1107"/>
      <c r="AI18" s="1107"/>
      <c r="AJ18" s="1108"/>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x14ac:dyDescent="0.2">
      <c r="A19" s="241">
        <v>13</v>
      </c>
      <c r="B19" s="1100"/>
      <c r="C19" s="1101"/>
      <c r="D19" s="1101"/>
      <c r="E19" s="1101"/>
      <c r="F19" s="1101"/>
      <c r="G19" s="1101"/>
      <c r="H19" s="1101"/>
      <c r="I19" s="1101"/>
      <c r="J19" s="1101"/>
      <c r="K19" s="1101"/>
      <c r="L19" s="1101"/>
      <c r="M19" s="1101"/>
      <c r="N19" s="1101"/>
      <c r="O19" s="1101"/>
      <c r="P19" s="1102"/>
      <c r="Q19" s="1112"/>
      <c r="R19" s="1113"/>
      <c r="S19" s="1113"/>
      <c r="T19" s="1113"/>
      <c r="U19" s="1113"/>
      <c r="V19" s="1113"/>
      <c r="W19" s="1113"/>
      <c r="X19" s="1113"/>
      <c r="Y19" s="1113"/>
      <c r="Z19" s="1113"/>
      <c r="AA19" s="1113"/>
      <c r="AB19" s="1113"/>
      <c r="AC19" s="1113"/>
      <c r="AD19" s="1113"/>
      <c r="AE19" s="1114"/>
      <c r="AF19" s="1106"/>
      <c r="AG19" s="1107"/>
      <c r="AH19" s="1107"/>
      <c r="AI19" s="1107"/>
      <c r="AJ19" s="1108"/>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x14ac:dyDescent="0.2">
      <c r="A20" s="241">
        <v>14</v>
      </c>
      <c r="B20" s="1100"/>
      <c r="C20" s="1101"/>
      <c r="D20" s="1101"/>
      <c r="E20" s="1101"/>
      <c r="F20" s="1101"/>
      <c r="G20" s="1101"/>
      <c r="H20" s="1101"/>
      <c r="I20" s="1101"/>
      <c r="J20" s="1101"/>
      <c r="K20" s="1101"/>
      <c r="L20" s="1101"/>
      <c r="M20" s="1101"/>
      <c r="N20" s="1101"/>
      <c r="O20" s="1101"/>
      <c r="P20" s="1102"/>
      <c r="Q20" s="1112"/>
      <c r="R20" s="1113"/>
      <c r="S20" s="1113"/>
      <c r="T20" s="1113"/>
      <c r="U20" s="1113"/>
      <c r="V20" s="1113"/>
      <c r="W20" s="1113"/>
      <c r="X20" s="1113"/>
      <c r="Y20" s="1113"/>
      <c r="Z20" s="1113"/>
      <c r="AA20" s="1113"/>
      <c r="AB20" s="1113"/>
      <c r="AC20" s="1113"/>
      <c r="AD20" s="1113"/>
      <c r="AE20" s="1114"/>
      <c r="AF20" s="1106"/>
      <c r="AG20" s="1107"/>
      <c r="AH20" s="1107"/>
      <c r="AI20" s="1107"/>
      <c r="AJ20" s="1108"/>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x14ac:dyDescent="0.25">
      <c r="A21" s="241">
        <v>15</v>
      </c>
      <c r="B21" s="1100"/>
      <c r="C21" s="1101"/>
      <c r="D21" s="1101"/>
      <c r="E21" s="1101"/>
      <c r="F21" s="1101"/>
      <c r="G21" s="1101"/>
      <c r="H21" s="1101"/>
      <c r="I21" s="1101"/>
      <c r="J21" s="1101"/>
      <c r="K21" s="1101"/>
      <c r="L21" s="1101"/>
      <c r="M21" s="1101"/>
      <c r="N21" s="1101"/>
      <c r="O21" s="1101"/>
      <c r="P21" s="1102"/>
      <c r="Q21" s="1112"/>
      <c r="R21" s="1113"/>
      <c r="S21" s="1113"/>
      <c r="T21" s="1113"/>
      <c r="U21" s="1113"/>
      <c r="V21" s="1113"/>
      <c r="W21" s="1113"/>
      <c r="X21" s="1113"/>
      <c r="Y21" s="1113"/>
      <c r="Z21" s="1113"/>
      <c r="AA21" s="1113"/>
      <c r="AB21" s="1113"/>
      <c r="AC21" s="1113"/>
      <c r="AD21" s="1113"/>
      <c r="AE21" s="1114"/>
      <c r="AF21" s="1106"/>
      <c r="AG21" s="1107"/>
      <c r="AH21" s="1107"/>
      <c r="AI21" s="1107"/>
      <c r="AJ21" s="1108"/>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x14ac:dyDescent="0.2">
      <c r="A22" s="241">
        <v>16</v>
      </c>
      <c r="B22" s="1100"/>
      <c r="C22" s="1101"/>
      <c r="D22" s="1101"/>
      <c r="E22" s="1101"/>
      <c r="F22" s="1101"/>
      <c r="G22" s="1101"/>
      <c r="H22" s="1101"/>
      <c r="I22" s="1101"/>
      <c r="J22" s="1101"/>
      <c r="K22" s="1101"/>
      <c r="L22" s="1101"/>
      <c r="M22" s="1101"/>
      <c r="N22" s="1101"/>
      <c r="O22" s="1101"/>
      <c r="P22" s="1102"/>
      <c r="Q22" s="1150"/>
      <c r="R22" s="1151"/>
      <c r="S22" s="1151"/>
      <c r="T22" s="1151"/>
      <c r="U22" s="1151"/>
      <c r="V22" s="1151"/>
      <c r="W22" s="1151"/>
      <c r="X22" s="1151"/>
      <c r="Y22" s="1151"/>
      <c r="Z22" s="1151"/>
      <c r="AA22" s="1151"/>
      <c r="AB22" s="1151"/>
      <c r="AC22" s="1151"/>
      <c r="AD22" s="1151"/>
      <c r="AE22" s="1152"/>
      <c r="AF22" s="1106"/>
      <c r="AG22" s="1107"/>
      <c r="AH22" s="1107"/>
      <c r="AI22" s="1107"/>
      <c r="AJ22" s="1108"/>
      <c r="AK22" s="1146"/>
      <c r="AL22" s="1147"/>
      <c r="AM22" s="1147"/>
      <c r="AN22" s="1147"/>
      <c r="AO22" s="1147"/>
      <c r="AP22" s="1147"/>
      <c r="AQ22" s="1147"/>
      <c r="AR22" s="1147"/>
      <c r="AS22" s="1147"/>
      <c r="AT22" s="1147"/>
      <c r="AU22" s="1148"/>
      <c r="AV22" s="1148"/>
      <c r="AW22" s="1148"/>
      <c r="AX22" s="1148"/>
      <c r="AY22" s="1149"/>
      <c r="AZ22" s="1098" t="s">
        <v>384</v>
      </c>
      <c r="BA22" s="1098"/>
      <c r="BB22" s="1098"/>
      <c r="BC22" s="1098"/>
      <c r="BD22" s="1099"/>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x14ac:dyDescent="0.25">
      <c r="A23" s="244" t="s">
        <v>385</v>
      </c>
      <c r="B23" s="1013" t="s">
        <v>386</v>
      </c>
      <c r="C23" s="1014"/>
      <c r="D23" s="1014"/>
      <c r="E23" s="1014"/>
      <c r="F23" s="1014"/>
      <c r="G23" s="1014"/>
      <c r="H23" s="1014"/>
      <c r="I23" s="1014"/>
      <c r="J23" s="1014"/>
      <c r="K23" s="1014"/>
      <c r="L23" s="1014"/>
      <c r="M23" s="1014"/>
      <c r="N23" s="1014"/>
      <c r="O23" s="1014"/>
      <c r="P23" s="1015"/>
      <c r="Q23" s="1137"/>
      <c r="R23" s="1138"/>
      <c r="S23" s="1138"/>
      <c r="T23" s="1138"/>
      <c r="U23" s="1138"/>
      <c r="V23" s="1138"/>
      <c r="W23" s="1138"/>
      <c r="X23" s="1138"/>
      <c r="Y23" s="1138"/>
      <c r="Z23" s="1138"/>
      <c r="AA23" s="1138"/>
      <c r="AB23" s="1138"/>
      <c r="AC23" s="1138"/>
      <c r="AD23" s="1138"/>
      <c r="AE23" s="1139"/>
      <c r="AF23" s="1140">
        <v>1218</v>
      </c>
      <c r="AG23" s="1138"/>
      <c r="AH23" s="1138"/>
      <c r="AI23" s="1138"/>
      <c r="AJ23" s="1141"/>
      <c r="AK23" s="1142"/>
      <c r="AL23" s="1143"/>
      <c r="AM23" s="1143"/>
      <c r="AN23" s="1143"/>
      <c r="AO23" s="1143"/>
      <c r="AP23" s="1138"/>
      <c r="AQ23" s="1138"/>
      <c r="AR23" s="1138"/>
      <c r="AS23" s="1138"/>
      <c r="AT23" s="1138"/>
      <c r="AU23" s="1144"/>
      <c r="AV23" s="1144"/>
      <c r="AW23" s="1144"/>
      <c r="AX23" s="1144"/>
      <c r="AY23" s="1145"/>
      <c r="AZ23" s="1134" t="s">
        <v>383</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x14ac:dyDescent="0.2">
      <c r="A24" s="1133" t="s">
        <v>387</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x14ac:dyDescent="0.25">
      <c r="A25" s="1132" t="s">
        <v>388</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x14ac:dyDescent="0.2">
      <c r="A26" s="1064" t="s">
        <v>361</v>
      </c>
      <c r="B26" s="1065"/>
      <c r="C26" s="1065"/>
      <c r="D26" s="1065"/>
      <c r="E26" s="1065"/>
      <c r="F26" s="1065"/>
      <c r="G26" s="1065"/>
      <c r="H26" s="1065"/>
      <c r="I26" s="1065"/>
      <c r="J26" s="1065"/>
      <c r="K26" s="1065"/>
      <c r="L26" s="1065"/>
      <c r="M26" s="1065"/>
      <c r="N26" s="1065"/>
      <c r="O26" s="1065"/>
      <c r="P26" s="1066"/>
      <c r="Q26" s="1070" t="s">
        <v>389</v>
      </c>
      <c r="R26" s="1071"/>
      <c r="S26" s="1071"/>
      <c r="T26" s="1071"/>
      <c r="U26" s="1072"/>
      <c r="V26" s="1070" t="s">
        <v>390</v>
      </c>
      <c r="W26" s="1071"/>
      <c r="X26" s="1071"/>
      <c r="Y26" s="1071"/>
      <c r="Z26" s="1072"/>
      <c r="AA26" s="1070" t="s">
        <v>391</v>
      </c>
      <c r="AB26" s="1071"/>
      <c r="AC26" s="1071"/>
      <c r="AD26" s="1071"/>
      <c r="AE26" s="1071"/>
      <c r="AF26" s="1128" t="s">
        <v>392</v>
      </c>
      <c r="AG26" s="1077"/>
      <c r="AH26" s="1077"/>
      <c r="AI26" s="1077"/>
      <c r="AJ26" s="1129"/>
      <c r="AK26" s="1071" t="s">
        <v>393</v>
      </c>
      <c r="AL26" s="1071"/>
      <c r="AM26" s="1071"/>
      <c r="AN26" s="1071"/>
      <c r="AO26" s="1072"/>
      <c r="AP26" s="1070" t="s">
        <v>394</v>
      </c>
      <c r="AQ26" s="1071"/>
      <c r="AR26" s="1071"/>
      <c r="AS26" s="1071"/>
      <c r="AT26" s="1072"/>
      <c r="AU26" s="1070" t="s">
        <v>395</v>
      </c>
      <c r="AV26" s="1071"/>
      <c r="AW26" s="1071"/>
      <c r="AX26" s="1071"/>
      <c r="AY26" s="1072"/>
      <c r="AZ26" s="1070" t="s">
        <v>396</v>
      </c>
      <c r="BA26" s="1071"/>
      <c r="BB26" s="1071"/>
      <c r="BC26" s="1071"/>
      <c r="BD26" s="1072"/>
      <c r="BE26" s="1070" t="s">
        <v>368</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x14ac:dyDescent="0.25">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x14ac:dyDescent="0.2">
      <c r="A28" s="246">
        <v>1</v>
      </c>
      <c r="B28" s="1119" t="s">
        <v>397</v>
      </c>
      <c r="C28" s="1120"/>
      <c r="D28" s="1120"/>
      <c r="E28" s="1120"/>
      <c r="F28" s="1120"/>
      <c r="G28" s="1120"/>
      <c r="H28" s="1120"/>
      <c r="I28" s="1120"/>
      <c r="J28" s="1120"/>
      <c r="K28" s="1120"/>
      <c r="L28" s="1120"/>
      <c r="M28" s="1120"/>
      <c r="N28" s="1120"/>
      <c r="O28" s="1120"/>
      <c r="P28" s="1121"/>
      <c r="Q28" s="1122"/>
      <c r="R28" s="1123"/>
      <c r="S28" s="1123"/>
      <c r="T28" s="1123"/>
      <c r="U28" s="1123"/>
      <c r="V28" s="1123"/>
      <c r="W28" s="1123"/>
      <c r="X28" s="1123"/>
      <c r="Y28" s="1123"/>
      <c r="Z28" s="1123"/>
      <c r="AA28" s="1123"/>
      <c r="AB28" s="1123"/>
      <c r="AC28" s="1123"/>
      <c r="AD28" s="1123"/>
      <c r="AE28" s="1124"/>
      <c r="AF28" s="1125">
        <v>232</v>
      </c>
      <c r="AG28" s="1123"/>
      <c r="AH28" s="1123"/>
      <c r="AI28" s="1123"/>
      <c r="AJ28" s="1126"/>
      <c r="AK28" s="1127"/>
      <c r="AL28" s="1115"/>
      <c r="AM28" s="1115"/>
      <c r="AN28" s="1115"/>
      <c r="AO28" s="1115"/>
      <c r="AP28" s="1115"/>
      <c r="AQ28" s="1115"/>
      <c r="AR28" s="1115"/>
      <c r="AS28" s="1115"/>
      <c r="AT28" s="1115"/>
      <c r="AU28" s="1115"/>
      <c r="AV28" s="1115"/>
      <c r="AW28" s="1115"/>
      <c r="AX28" s="1115"/>
      <c r="AY28" s="1115"/>
      <c r="AZ28" s="1116"/>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x14ac:dyDescent="0.2">
      <c r="A29" s="246">
        <v>2</v>
      </c>
      <c r="B29" s="1100" t="s">
        <v>398</v>
      </c>
      <c r="C29" s="1101"/>
      <c r="D29" s="1101"/>
      <c r="E29" s="1101"/>
      <c r="F29" s="1101"/>
      <c r="G29" s="1101"/>
      <c r="H29" s="1101"/>
      <c r="I29" s="1101"/>
      <c r="J29" s="1101"/>
      <c r="K29" s="1101"/>
      <c r="L29" s="1101"/>
      <c r="M29" s="1101"/>
      <c r="N29" s="1101"/>
      <c r="O29" s="1101"/>
      <c r="P29" s="1102"/>
      <c r="Q29" s="1112"/>
      <c r="R29" s="1113"/>
      <c r="S29" s="1113"/>
      <c r="T29" s="1113"/>
      <c r="U29" s="1113"/>
      <c r="V29" s="1113"/>
      <c r="W29" s="1113"/>
      <c r="X29" s="1113"/>
      <c r="Y29" s="1113"/>
      <c r="Z29" s="1113"/>
      <c r="AA29" s="1113"/>
      <c r="AB29" s="1113"/>
      <c r="AC29" s="1113"/>
      <c r="AD29" s="1113"/>
      <c r="AE29" s="1114"/>
      <c r="AF29" s="1106">
        <v>1</v>
      </c>
      <c r="AG29" s="1107"/>
      <c r="AH29" s="1107"/>
      <c r="AI29" s="1107"/>
      <c r="AJ29" s="1108"/>
      <c r="AK29" s="1049"/>
      <c r="AL29" s="1040"/>
      <c r="AM29" s="1040"/>
      <c r="AN29" s="1040"/>
      <c r="AO29" s="1040"/>
      <c r="AP29" s="1040"/>
      <c r="AQ29" s="1040"/>
      <c r="AR29" s="1040"/>
      <c r="AS29" s="1040"/>
      <c r="AT29" s="1040"/>
      <c r="AU29" s="1040"/>
      <c r="AV29" s="1040"/>
      <c r="AW29" s="1040"/>
      <c r="AX29" s="1040"/>
      <c r="AY29" s="1040"/>
      <c r="AZ29" s="1111"/>
      <c r="BA29" s="1111"/>
      <c r="BB29" s="1111"/>
      <c r="BC29" s="1111"/>
      <c r="BD29" s="1111"/>
      <c r="BE29" s="1095"/>
      <c r="BF29" s="1095"/>
      <c r="BG29" s="1095"/>
      <c r="BH29" s="1095"/>
      <c r="BI29" s="1096"/>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x14ac:dyDescent="0.2">
      <c r="A30" s="246">
        <v>3</v>
      </c>
      <c r="B30" s="1100" t="s">
        <v>399</v>
      </c>
      <c r="C30" s="1101"/>
      <c r="D30" s="1101"/>
      <c r="E30" s="1101"/>
      <c r="F30" s="1101"/>
      <c r="G30" s="1101"/>
      <c r="H30" s="1101"/>
      <c r="I30" s="1101"/>
      <c r="J30" s="1101"/>
      <c r="K30" s="1101"/>
      <c r="L30" s="1101"/>
      <c r="M30" s="1101"/>
      <c r="N30" s="1101"/>
      <c r="O30" s="1101"/>
      <c r="P30" s="1102"/>
      <c r="Q30" s="1112"/>
      <c r="R30" s="1113"/>
      <c r="S30" s="1113"/>
      <c r="T30" s="1113"/>
      <c r="U30" s="1113"/>
      <c r="V30" s="1113"/>
      <c r="W30" s="1113"/>
      <c r="X30" s="1113"/>
      <c r="Y30" s="1113"/>
      <c r="Z30" s="1113"/>
      <c r="AA30" s="1113"/>
      <c r="AB30" s="1113"/>
      <c r="AC30" s="1113"/>
      <c r="AD30" s="1113"/>
      <c r="AE30" s="1114"/>
      <c r="AF30" s="1106">
        <v>124</v>
      </c>
      <c r="AG30" s="1107"/>
      <c r="AH30" s="1107"/>
      <c r="AI30" s="1107"/>
      <c r="AJ30" s="1108"/>
      <c r="AK30" s="1049"/>
      <c r="AL30" s="1040"/>
      <c r="AM30" s="1040"/>
      <c r="AN30" s="1040"/>
      <c r="AO30" s="1040"/>
      <c r="AP30" s="1040"/>
      <c r="AQ30" s="1040"/>
      <c r="AR30" s="1040"/>
      <c r="AS30" s="1040"/>
      <c r="AT30" s="1040"/>
      <c r="AU30" s="1040"/>
      <c r="AV30" s="1040"/>
      <c r="AW30" s="1040"/>
      <c r="AX30" s="1040"/>
      <c r="AY30" s="1040"/>
      <c r="AZ30" s="1111"/>
      <c r="BA30" s="1111"/>
      <c r="BB30" s="1111"/>
      <c r="BC30" s="1111"/>
      <c r="BD30" s="1111"/>
      <c r="BE30" s="1095"/>
      <c r="BF30" s="1095"/>
      <c r="BG30" s="1095"/>
      <c r="BH30" s="1095"/>
      <c r="BI30" s="1096"/>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x14ac:dyDescent="0.2">
      <c r="A31" s="246">
        <v>4</v>
      </c>
      <c r="B31" s="1100" t="s">
        <v>400</v>
      </c>
      <c r="C31" s="1101"/>
      <c r="D31" s="1101"/>
      <c r="E31" s="1101"/>
      <c r="F31" s="1101"/>
      <c r="G31" s="1101"/>
      <c r="H31" s="1101"/>
      <c r="I31" s="1101"/>
      <c r="J31" s="1101"/>
      <c r="K31" s="1101"/>
      <c r="L31" s="1101"/>
      <c r="M31" s="1101"/>
      <c r="N31" s="1101"/>
      <c r="O31" s="1101"/>
      <c r="P31" s="1102"/>
      <c r="Q31" s="1112"/>
      <c r="R31" s="1113"/>
      <c r="S31" s="1113"/>
      <c r="T31" s="1113"/>
      <c r="U31" s="1113"/>
      <c r="V31" s="1113"/>
      <c r="W31" s="1113"/>
      <c r="X31" s="1113"/>
      <c r="Y31" s="1113"/>
      <c r="Z31" s="1113"/>
      <c r="AA31" s="1113"/>
      <c r="AB31" s="1113"/>
      <c r="AC31" s="1113"/>
      <c r="AD31" s="1113"/>
      <c r="AE31" s="1114"/>
      <c r="AF31" s="1106">
        <v>4</v>
      </c>
      <c r="AG31" s="1107"/>
      <c r="AH31" s="1107"/>
      <c r="AI31" s="1107"/>
      <c r="AJ31" s="1108"/>
      <c r="AK31" s="1049"/>
      <c r="AL31" s="1040"/>
      <c r="AM31" s="1040"/>
      <c r="AN31" s="1040"/>
      <c r="AO31" s="1040"/>
      <c r="AP31" s="1040"/>
      <c r="AQ31" s="1040"/>
      <c r="AR31" s="1040"/>
      <c r="AS31" s="1040"/>
      <c r="AT31" s="1040"/>
      <c r="AU31" s="1040"/>
      <c r="AV31" s="1040"/>
      <c r="AW31" s="1040"/>
      <c r="AX31" s="1040"/>
      <c r="AY31" s="1040"/>
      <c r="AZ31" s="1111"/>
      <c r="BA31" s="1111"/>
      <c r="BB31" s="1111"/>
      <c r="BC31" s="1111"/>
      <c r="BD31" s="1111"/>
      <c r="BE31" s="1095"/>
      <c r="BF31" s="1095"/>
      <c r="BG31" s="1095"/>
      <c r="BH31" s="1095"/>
      <c r="BI31" s="1096"/>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x14ac:dyDescent="0.2">
      <c r="A32" s="246">
        <v>5</v>
      </c>
      <c r="B32" s="1100" t="s">
        <v>401</v>
      </c>
      <c r="C32" s="1101"/>
      <c r="D32" s="1101"/>
      <c r="E32" s="1101"/>
      <c r="F32" s="1101"/>
      <c r="G32" s="1101"/>
      <c r="H32" s="1101"/>
      <c r="I32" s="1101"/>
      <c r="J32" s="1101"/>
      <c r="K32" s="1101"/>
      <c r="L32" s="1101"/>
      <c r="M32" s="1101"/>
      <c r="N32" s="1101"/>
      <c r="O32" s="1101"/>
      <c r="P32" s="1102"/>
      <c r="Q32" s="1112"/>
      <c r="R32" s="1113"/>
      <c r="S32" s="1113"/>
      <c r="T32" s="1113"/>
      <c r="U32" s="1113"/>
      <c r="V32" s="1113"/>
      <c r="W32" s="1113"/>
      <c r="X32" s="1113"/>
      <c r="Y32" s="1113"/>
      <c r="Z32" s="1113"/>
      <c r="AA32" s="1113"/>
      <c r="AB32" s="1113"/>
      <c r="AC32" s="1113"/>
      <c r="AD32" s="1113"/>
      <c r="AE32" s="1114"/>
      <c r="AF32" s="1106">
        <v>-331</v>
      </c>
      <c r="AG32" s="1107"/>
      <c r="AH32" s="1107"/>
      <c r="AI32" s="1107"/>
      <c r="AJ32" s="1108"/>
      <c r="AK32" s="1049"/>
      <c r="AL32" s="1040"/>
      <c r="AM32" s="1040"/>
      <c r="AN32" s="1040"/>
      <c r="AO32" s="1040"/>
      <c r="AP32" s="1040"/>
      <c r="AQ32" s="1040"/>
      <c r="AR32" s="1040"/>
      <c r="AS32" s="1040"/>
      <c r="AT32" s="1040"/>
      <c r="AU32" s="1040"/>
      <c r="AV32" s="1040"/>
      <c r="AW32" s="1040"/>
      <c r="AX32" s="1040"/>
      <c r="AY32" s="1040"/>
      <c r="AZ32" s="1111"/>
      <c r="BA32" s="1111"/>
      <c r="BB32" s="1111"/>
      <c r="BC32" s="1111"/>
      <c r="BD32" s="1111"/>
      <c r="BE32" s="1095"/>
      <c r="BF32" s="1095"/>
      <c r="BG32" s="1095"/>
      <c r="BH32" s="1095"/>
      <c r="BI32" s="1096"/>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x14ac:dyDescent="0.2">
      <c r="A33" s="246">
        <v>6</v>
      </c>
      <c r="B33" s="1100" t="s">
        <v>402</v>
      </c>
      <c r="C33" s="1101"/>
      <c r="D33" s="1101"/>
      <c r="E33" s="1101"/>
      <c r="F33" s="1101"/>
      <c r="G33" s="1101"/>
      <c r="H33" s="1101"/>
      <c r="I33" s="1101"/>
      <c r="J33" s="1101"/>
      <c r="K33" s="1101"/>
      <c r="L33" s="1101"/>
      <c r="M33" s="1101"/>
      <c r="N33" s="1101"/>
      <c r="O33" s="1101"/>
      <c r="P33" s="1102"/>
      <c r="Q33" s="1112"/>
      <c r="R33" s="1113"/>
      <c r="S33" s="1113"/>
      <c r="T33" s="1113"/>
      <c r="U33" s="1113"/>
      <c r="V33" s="1113"/>
      <c r="W33" s="1113"/>
      <c r="X33" s="1113"/>
      <c r="Y33" s="1113"/>
      <c r="Z33" s="1113"/>
      <c r="AA33" s="1113"/>
      <c r="AB33" s="1113"/>
      <c r="AC33" s="1113"/>
      <c r="AD33" s="1113"/>
      <c r="AE33" s="1114"/>
      <c r="AF33" s="1106">
        <v>2476</v>
      </c>
      <c r="AG33" s="1107"/>
      <c r="AH33" s="1107"/>
      <c r="AI33" s="1107"/>
      <c r="AJ33" s="1108"/>
      <c r="AK33" s="1049"/>
      <c r="AL33" s="1040"/>
      <c r="AM33" s="1040"/>
      <c r="AN33" s="1040"/>
      <c r="AO33" s="1040"/>
      <c r="AP33" s="1040"/>
      <c r="AQ33" s="1040"/>
      <c r="AR33" s="1040"/>
      <c r="AS33" s="1040"/>
      <c r="AT33" s="1040"/>
      <c r="AU33" s="1040"/>
      <c r="AV33" s="1040"/>
      <c r="AW33" s="1040"/>
      <c r="AX33" s="1040"/>
      <c r="AY33" s="1040"/>
      <c r="AZ33" s="1111"/>
      <c r="BA33" s="1111"/>
      <c r="BB33" s="1111"/>
      <c r="BC33" s="1111"/>
      <c r="BD33" s="1111"/>
      <c r="BE33" s="1095" t="s">
        <v>403</v>
      </c>
      <c r="BF33" s="1095"/>
      <c r="BG33" s="1095"/>
      <c r="BH33" s="1095"/>
      <c r="BI33" s="1096"/>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x14ac:dyDescent="0.2">
      <c r="A34" s="246">
        <v>7</v>
      </c>
      <c r="B34" s="1100" t="s">
        <v>404</v>
      </c>
      <c r="C34" s="1101"/>
      <c r="D34" s="1101"/>
      <c r="E34" s="1101"/>
      <c r="F34" s="1101"/>
      <c r="G34" s="1101"/>
      <c r="H34" s="1101"/>
      <c r="I34" s="1101"/>
      <c r="J34" s="1101"/>
      <c r="K34" s="1101"/>
      <c r="L34" s="1101"/>
      <c r="M34" s="1101"/>
      <c r="N34" s="1101"/>
      <c r="O34" s="1101"/>
      <c r="P34" s="1102"/>
      <c r="Q34" s="1112"/>
      <c r="R34" s="1113"/>
      <c r="S34" s="1113"/>
      <c r="T34" s="1113"/>
      <c r="U34" s="1113"/>
      <c r="V34" s="1113"/>
      <c r="W34" s="1113"/>
      <c r="X34" s="1113"/>
      <c r="Y34" s="1113"/>
      <c r="Z34" s="1113"/>
      <c r="AA34" s="1113"/>
      <c r="AB34" s="1113"/>
      <c r="AC34" s="1113"/>
      <c r="AD34" s="1113"/>
      <c r="AE34" s="1114"/>
      <c r="AF34" s="1106">
        <v>14</v>
      </c>
      <c r="AG34" s="1107"/>
      <c r="AH34" s="1107"/>
      <c r="AI34" s="1107"/>
      <c r="AJ34" s="1108"/>
      <c r="AK34" s="1049"/>
      <c r="AL34" s="1040"/>
      <c r="AM34" s="1040"/>
      <c r="AN34" s="1040"/>
      <c r="AO34" s="1040"/>
      <c r="AP34" s="1040"/>
      <c r="AQ34" s="1040"/>
      <c r="AR34" s="1040"/>
      <c r="AS34" s="1040"/>
      <c r="AT34" s="1040"/>
      <c r="AU34" s="1040"/>
      <c r="AV34" s="1040"/>
      <c r="AW34" s="1040"/>
      <c r="AX34" s="1040"/>
      <c r="AY34" s="1040"/>
      <c r="AZ34" s="1111"/>
      <c r="BA34" s="1111"/>
      <c r="BB34" s="1111"/>
      <c r="BC34" s="1111"/>
      <c r="BD34" s="1111"/>
      <c r="BE34" s="1095" t="s">
        <v>405</v>
      </c>
      <c r="BF34" s="1095"/>
      <c r="BG34" s="1095"/>
      <c r="BH34" s="1095"/>
      <c r="BI34" s="1096"/>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x14ac:dyDescent="0.2">
      <c r="A35" s="246">
        <v>8</v>
      </c>
      <c r="B35" s="1100" t="s">
        <v>406</v>
      </c>
      <c r="C35" s="1101"/>
      <c r="D35" s="1101"/>
      <c r="E35" s="1101"/>
      <c r="F35" s="1101"/>
      <c r="G35" s="1101"/>
      <c r="H35" s="1101"/>
      <c r="I35" s="1101"/>
      <c r="J35" s="1101"/>
      <c r="K35" s="1101"/>
      <c r="L35" s="1101"/>
      <c r="M35" s="1101"/>
      <c r="N35" s="1101"/>
      <c r="O35" s="1101"/>
      <c r="P35" s="1102"/>
      <c r="Q35" s="1112"/>
      <c r="R35" s="1113"/>
      <c r="S35" s="1113"/>
      <c r="T35" s="1113"/>
      <c r="U35" s="1113"/>
      <c r="V35" s="1113"/>
      <c r="W35" s="1113"/>
      <c r="X35" s="1113"/>
      <c r="Y35" s="1113"/>
      <c r="Z35" s="1113"/>
      <c r="AA35" s="1113"/>
      <c r="AB35" s="1113"/>
      <c r="AC35" s="1113"/>
      <c r="AD35" s="1113"/>
      <c r="AE35" s="1114"/>
      <c r="AF35" s="1106">
        <v>1</v>
      </c>
      <c r="AG35" s="1107"/>
      <c r="AH35" s="1107"/>
      <c r="AI35" s="1107"/>
      <c r="AJ35" s="1108"/>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095" t="s">
        <v>407</v>
      </c>
      <c r="BF35" s="1095"/>
      <c r="BG35" s="1095"/>
      <c r="BH35" s="1095"/>
      <c r="BI35" s="1096"/>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x14ac:dyDescent="0.2">
      <c r="A36" s="246">
        <v>9</v>
      </c>
      <c r="B36" s="1100" t="s">
        <v>408</v>
      </c>
      <c r="C36" s="1101"/>
      <c r="D36" s="1101"/>
      <c r="E36" s="1101"/>
      <c r="F36" s="1101"/>
      <c r="G36" s="1101"/>
      <c r="H36" s="1101"/>
      <c r="I36" s="1101"/>
      <c r="J36" s="1101"/>
      <c r="K36" s="1101"/>
      <c r="L36" s="1101"/>
      <c r="M36" s="1101"/>
      <c r="N36" s="1101"/>
      <c r="O36" s="1101"/>
      <c r="P36" s="1102"/>
      <c r="Q36" s="1112"/>
      <c r="R36" s="1113"/>
      <c r="S36" s="1113"/>
      <c r="T36" s="1113"/>
      <c r="U36" s="1113"/>
      <c r="V36" s="1113"/>
      <c r="W36" s="1113"/>
      <c r="X36" s="1113"/>
      <c r="Y36" s="1113"/>
      <c r="Z36" s="1113"/>
      <c r="AA36" s="1113"/>
      <c r="AB36" s="1113"/>
      <c r="AC36" s="1113"/>
      <c r="AD36" s="1113"/>
      <c r="AE36" s="1114"/>
      <c r="AF36" s="1106">
        <v>1</v>
      </c>
      <c r="AG36" s="1107"/>
      <c r="AH36" s="1107"/>
      <c r="AI36" s="1107"/>
      <c r="AJ36" s="1108"/>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095" t="s">
        <v>407</v>
      </c>
      <c r="BF36" s="1095"/>
      <c r="BG36" s="1095"/>
      <c r="BH36" s="1095"/>
      <c r="BI36" s="1096"/>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x14ac:dyDescent="0.2">
      <c r="A37" s="246">
        <v>10</v>
      </c>
      <c r="B37" s="1100" t="s">
        <v>409</v>
      </c>
      <c r="C37" s="1101"/>
      <c r="D37" s="1101"/>
      <c r="E37" s="1101"/>
      <c r="F37" s="1101"/>
      <c r="G37" s="1101"/>
      <c r="H37" s="1101"/>
      <c r="I37" s="1101"/>
      <c r="J37" s="1101"/>
      <c r="K37" s="1101"/>
      <c r="L37" s="1101"/>
      <c r="M37" s="1101"/>
      <c r="N37" s="1101"/>
      <c r="O37" s="1101"/>
      <c r="P37" s="1102"/>
      <c r="Q37" s="1112"/>
      <c r="R37" s="1113"/>
      <c r="S37" s="1113"/>
      <c r="T37" s="1113"/>
      <c r="U37" s="1113"/>
      <c r="V37" s="1113"/>
      <c r="W37" s="1113"/>
      <c r="X37" s="1113"/>
      <c r="Y37" s="1113"/>
      <c r="Z37" s="1113"/>
      <c r="AA37" s="1113"/>
      <c r="AB37" s="1113"/>
      <c r="AC37" s="1113"/>
      <c r="AD37" s="1113"/>
      <c r="AE37" s="1114"/>
      <c r="AF37" s="1106">
        <v>1</v>
      </c>
      <c r="AG37" s="1107"/>
      <c r="AH37" s="1107"/>
      <c r="AI37" s="1107"/>
      <c r="AJ37" s="1108"/>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095" t="s">
        <v>405</v>
      </c>
      <c r="BF37" s="1095"/>
      <c r="BG37" s="1095"/>
      <c r="BH37" s="1095"/>
      <c r="BI37" s="1096"/>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x14ac:dyDescent="0.2">
      <c r="A38" s="246">
        <v>11</v>
      </c>
      <c r="B38" s="1100" t="s">
        <v>410</v>
      </c>
      <c r="C38" s="1101"/>
      <c r="D38" s="1101"/>
      <c r="E38" s="1101"/>
      <c r="F38" s="1101"/>
      <c r="G38" s="1101"/>
      <c r="H38" s="1101"/>
      <c r="I38" s="1101"/>
      <c r="J38" s="1101"/>
      <c r="K38" s="1101"/>
      <c r="L38" s="1101"/>
      <c r="M38" s="1101"/>
      <c r="N38" s="1101"/>
      <c r="O38" s="1101"/>
      <c r="P38" s="1102"/>
      <c r="Q38" s="1112"/>
      <c r="R38" s="1113"/>
      <c r="S38" s="1113"/>
      <c r="T38" s="1113"/>
      <c r="U38" s="1113"/>
      <c r="V38" s="1113"/>
      <c r="W38" s="1113"/>
      <c r="X38" s="1113"/>
      <c r="Y38" s="1113"/>
      <c r="Z38" s="1113"/>
      <c r="AA38" s="1113"/>
      <c r="AB38" s="1113"/>
      <c r="AC38" s="1113"/>
      <c r="AD38" s="1113"/>
      <c r="AE38" s="1114"/>
      <c r="AF38" s="1106">
        <v>1</v>
      </c>
      <c r="AG38" s="1107"/>
      <c r="AH38" s="1107"/>
      <c r="AI38" s="1107"/>
      <c r="AJ38" s="1108"/>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095" t="s">
        <v>407</v>
      </c>
      <c r="BF38" s="1095"/>
      <c r="BG38" s="1095"/>
      <c r="BH38" s="1095"/>
      <c r="BI38" s="1096"/>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x14ac:dyDescent="0.2">
      <c r="A39" s="246">
        <v>12</v>
      </c>
      <c r="B39" s="1100" t="s">
        <v>411</v>
      </c>
      <c r="C39" s="1101"/>
      <c r="D39" s="1101"/>
      <c r="E39" s="1101"/>
      <c r="F39" s="1101"/>
      <c r="G39" s="1101"/>
      <c r="H39" s="1101"/>
      <c r="I39" s="1101"/>
      <c r="J39" s="1101"/>
      <c r="K39" s="1101"/>
      <c r="L39" s="1101"/>
      <c r="M39" s="1101"/>
      <c r="N39" s="1101"/>
      <c r="O39" s="1101"/>
      <c r="P39" s="1102"/>
      <c r="Q39" s="1112"/>
      <c r="R39" s="1113"/>
      <c r="S39" s="1113"/>
      <c r="T39" s="1113"/>
      <c r="U39" s="1113"/>
      <c r="V39" s="1113"/>
      <c r="W39" s="1113"/>
      <c r="X39" s="1113"/>
      <c r="Y39" s="1113"/>
      <c r="Z39" s="1113"/>
      <c r="AA39" s="1113"/>
      <c r="AB39" s="1113"/>
      <c r="AC39" s="1113"/>
      <c r="AD39" s="1113"/>
      <c r="AE39" s="1114"/>
      <c r="AF39" s="1106">
        <v>0</v>
      </c>
      <c r="AG39" s="1107"/>
      <c r="AH39" s="1107"/>
      <c r="AI39" s="1107"/>
      <c r="AJ39" s="1108"/>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095" t="s">
        <v>412</v>
      </c>
      <c r="BF39" s="1095"/>
      <c r="BG39" s="1095"/>
      <c r="BH39" s="1095"/>
      <c r="BI39" s="1096"/>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x14ac:dyDescent="0.2">
      <c r="A40" s="241">
        <v>13</v>
      </c>
      <c r="B40" s="1100" t="s">
        <v>413</v>
      </c>
      <c r="C40" s="1101"/>
      <c r="D40" s="1101"/>
      <c r="E40" s="1101"/>
      <c r="F40" s="1101"/>
      <c r="G40" s="1101"/>
      <c r="H40" s="1101"/>
      <c r="I40" s="1101"/>
      <c r="J40" s="1101"/>
      <c r="K40" s="1101"/>
      <c r="L40" s="1101"/>
      <c r="M40" s="1101"/>
      <c r="N40" s="1101"/>
      <c r="O40" s="1101"/>
      <c r="P40" s="1102"/>
      <c r="Q40" s="1112"/>
      <c r="R40" s="1113"/>
      <c r="S40" s="1113"/>
      <c r="T40" s="1113"/>
      <c r="U40" s="1113"/>
      <c r="V40" s="1113"/>
      <c r="W40" s="1113"/>
      <c r="X40" s="1113"/>
      <c r="Y40" s="1113"/>
      <c r="Z40" s="1113"/>
      <c r="AA40" s="1113"/>
      <c r="AB40" s="1113"/>
      <c r="AC40" s="1113"/>
      <c r="AD40" s="1113"/>
      <c r="AE40" s="1114"/>
      <c r="AF40" s="1106">
        <v>154</v>
      </c>
      <c r="AG40" s="1107"/>
      <c r="AH40" s="1107"/>
      <c r="AI40" s="1107"/>
      <c r="AJ40" s="1108"/>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095" t="s">
        <v>407</v>
      </c>
      <c r="BF40" s="1095"/>
      <c r="BG40" s="1095"/>
      <c r="BH40" s="1095"/>
      <c r="BI40" s="1096"/>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x14ac:dyDescent="0.2">
      <c r="A41" s="241">
        <v>14</v>
      </c>
      <c r="B41" s="1100"/>
      <c r="C41" s="1101"/>
      <c r="D41" s="1101"/>
      <c r="E41" s="1101"/>
      <c r="F41" s="1101"/>
      <c r="G41" s="1101"/>
      <c r="H41" s="1101"/>
      <c r="I41" s="1101"/>
      <c r="J41" s="1101"/>
      <c r="K41" s="1101"/>
      <c r="L41" s="1101"/>
      <c r="M41" s="1101"/>
      <c r="N41" s="1101"/>
      <c r="O41" s="1101"/>
      <c r="P41" s="1102"/>
      <c r="Q41" s="1112"/>
      <c r="R41" s="1113"/>
      <c r="S41" s="1113"/>
      <c r="T41" s="1113"/>
      <c r="U41" s="1113"/>
      <c r="V41" s="1113"/>
      <c r="W41" s="1113"/>
      <c r="X41" s="1113"/>
      <c r="Y41" s="1113"/>
      <c r="Z41" s="1113"/>
      <c r="AA41" s="1113"/>
      <c r="AB41" s="1113"/>
      <c r="AC41" s="1113"/>
      <c r="AD41" s="1113"/>
      <c r="AE41" s="1114"/>
      <c r="AF41" s="1106"/>
      <c r="AG41" s="1107"/>
      <c r="AH41" s="1107"/>
      <c r="AI41" s="1107"/>
      <c r="AJ41" s="1108"/>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095"/>
      <c r="BF41" s="1095"/>
      <c r="BG41" s="1095"/>
      <c r="BH41" s="1095"/>
      <c r="BI41" s="1096"/>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x14ac:dyDescent="0.2">
      <c r="A42" s="241">
        <v>15</v>
      </c>
      <c r="B42" s="1100"/>
      <c r="C42" s="1101"/>
      <c r="D42" s="1101"/>
      <c r="E42" s="1101"/>
      <c r="F42" s="1101"/>
      <c r="G42" s="1101"/>
      <c r="H42" s="1101"/>
      <c r="I42" s="1101"/>
      <c r="J42" s="1101"/>
      <c r="K42" s="1101"/>
      <c r="L42" s="1101"/>
      <c r="M42" s="1101"/>
      <c r="N42" s="1101"/>
      <c r="O42" s="1101"/>
      <c r="P42" s="1102"/>
      <c r="Q42" s="1112"/>
      <c r="R42" s="1113"/>
      <c r="S42" s="1113"/>
      <c r="T42" s="1113"/>
      <c r="U42" s="1113"/>
      <c r="V42" s="1113"/>
      <c r="W42" s="1113"/>
      <c r="X42" s="1113"/>
      <c r="Y42" s="1113"/>
      <c r="Z42" s="1113"/>
      <c r="AA42" s="1113"/>
      <c r="AB42" s="1113"/>
      <c r="AC42" s="1113"/>
      <c r="AD42" s="1113"/>
      <c r="AE42" s="1114"/>
      <c r="AF42" s="1106"/>
      <c r="AG42" s="1107"/>
      <c r="AH42" s="1107"/>
      <c r="AI42" s="1107"/>
      <c r="AJ42" s="1108"/>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095"/>
      <c r="BF42" s="1095"/>
      <c r="BG42" s="1095"/>
      <c r="BH42" s="1095"/>
      <c r="BI42" s="1096"/>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x14ac:dyDescent="0.2">
      <c r="A43" s="241">
        <v>16</v>
      </c>
      <c r="B43" s="1100"/>
      <c r="C43" s="1101"/>
      <c r="D43" s="1101"/>
      <c r="E43" s="1101"/>
      <c r="F43" s="1101"/>
      <c r="G43" s="1101"/>
      <c r="H43" s="1101"/>
      <c r="I43" s="1101"/>
      <c r="J43" s="1101"/>
      <c r="K43" s="1101"/>
      <c r="L43" s="1101"/>
      <c r="M43" s="1101"/>
      <c r="N43" s="1101"/>
      <c r="O43" s="1101"/>
      <c r="P43" s="1102"/>
      <c r="Q43" s="1112"/>
      <c r="R43" s="1113"/>
      <c r="S43" s="1113"/>
      <c r="T43" s="1113"/>
      <c r="U43" s="1113"/>
      <c r="V43" s="1113"/>
      <c r="W43" s="1113"/>
      <c r="X43" s="1113"/>
      <c r="Y43" s="1113"/>
      <c r="Z43" s="1113"/>
      <c r="AA43" s="1113"/>
      <c r="AB43" s="1113"/>
      <c r="AC43" s="1113"/>
      <c r="AD43" s="1113"/>
      <c r="AE43" s="1114"/>
      <c r="AF43" s="1106"/>
      <c r="AG43" s="1107"/>
      <c r="AH43" s="1107"/>
      <c r="AI43" s="1107"/>
      <c r="AJ43" s="1108"/>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095"/>
      <c r="BF43" s="1095"/>
      <c r="BG43" s="1095"/>
      <c r="BH43" s="1095"/>
      <c r="BI43" s="1096"/>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x14ac:dyDescent="0.2">
      <c r="A44" s="241">
        <v>17</v>
      </c>
      <c r="B44" s="1100"/>
      <c r="C44" s="1101"/>
      <c r="D44" s="1101"/>
      <c r="E44" s="1101"/>
      <c r="F44" s="1101"/>
      <c r="G44" s="1101"/>
      <c r="H44" s="1101"/>
      <c r="I44" s="1101"/>
      <c r="J44" s="1101"/>
      <c r="K44" s="1101"/>
      <c r="L44" s="1101"/>
      <c r="M44" s="1101"/>
      <c r="N44" s="1101"/>
      <c r="O44" s="1101"/>
      <c r="P44" s="1102"/>
      <c r="Q44" s="1112"/>
      <c r="R44" s="1113"/>
      <c r="S44" s="1113"/>
      <c r="T44" s="1113"/>
      <c r="U44" s="1113"/>
      <c r="V44" s="1113"/>
      <c r="W44" s="1113"/>
      <c r="X44" s="1113"/>
      <c r="Y44" s="1113"/>
      <c r="Z44" s="1113"/>
      <c r="AA44" s="1113"/>
      <c r="AB44" s="1113"/>
      <c r="AC44" s="1113"/>
      <c r="AD44" s="1113"/>
      <c r="AE44" s="1114"/>
      <c r="AF44" s="1106"/>
      <c r="AG44" s="1107"/>
      <c r="AH44" s="1107"/>
      <c r="AI44" s="1107"/>
      <c r="AJ44" s="1108"/>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095"/>
      <c r="BF44" s="1095"/>
      <c r="BG44" s="1095"/>
      <c r="BH44" s="1095"/>
      <c r="BI44" s="1096"/>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x14ac:dyDescent="0.2">
      <c r="A45" s="241">
        <v>18</v>
      </c>
      <c r="B45" s="1100"/>
      <c r="C45" s="1101"/>
      <c r="D45" s="1101"/>
      <c r="E45" s="1101"/>
      <c r="F45" s="1101"/>
      <c r="G45" s="1101"/>
      <c r="H45" s="1101"/>
      <c r="I45" s="1101"/>
      <c r="J45" s="1101"/>
      <c r="K45" s="1101"/>
      <c r="L45" s="1101"/>
      <c r="M45" s="1101"/>
      <c r="N45" s="1101"/>
      <c r="O45" s="1101"/>
      <c r="P45" s="1102"/>
      <c r="Q45" s="1112"/>
      <c r="R45" s="1113"/>
      <c r="S45" s="1113"/>
      <c r="T45" s="1113"/>
      <c r="U45" s="1113"/>
      <c r="V45" s="1113"/>
      <c r="W45" s="1113"/>
      <c r="X45" s="1113"/>
      <c r="Y45" s="1113"/>
      <c r="Z45" s="1113"/>
      <c r="AA45" s="1113"/>
      <c r="AB45" s="1113"/>
      <c r="AC45" s="1113"/>
      <c r="AD45" s="1113"/>
      <c r="AE45" s="1114"/>
      <c r="AF45" s="1106"/>
      <c r="AG45" s="1107"/>
      <c r="AH45" s="1107"/>
      <c r="AI45" s="1107"/>
      <c r="AJ45" s="1108"/>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095"/>
      <c r="BF45" s="1095"/>
      <c r="BG45" s="1095"/>
      <c r="BH45" s="1095"/>
      <c r="BI45" s="1096"/>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x14ac:dyDescent="0.2">
      <c r="A46" s="241">
        <v>19</v>
      </c>
      <c r="B46" s="1100"/>
      <c r="C46" s="1101"/>
      <c r="D46" s="1101"/>
      <c r="E46" s="1101"/>
      <c r="F46" s="1101"/>
      <c r="G46" s="1101"/>
      <c r="H46" s="1101"/>
      <c r="I46" s="1101"/>
      <c r="J46" s="1101"/>
      <c r="K46" s="1101"/>
      <c r="L46" s="1101"/>
      <c r="M46" s="1101"/>
      <c r="N46" s="1101"/>
      <c r="O46" s="1101"/>
      <c r="P46" s="1102"/>
      <c r="Q46" s="1112"/>
      <c r="R46" s="1113"/>
      <c r="S46" s="1113"/>
      <c r="T46" s="1113"/>
      <c r="U46" s="1113"/>
      <c r="V46" s="1113"/>
      <c r="W46" s="1113"/>
      <c r="X46" s="1113"/>
      <c r="Y46" s="1113"/>
      <c r="Z46" s="1113"/>
      <c r="AA46" s="1113"/>
      <c r="AB46" s="1113"/>
      <c r="AC46" s="1113"/>
      <c r="AD46" s="1113"/>
      <c r="AE46" s="1114"/>
      <c r="AF46" s="1106"/>
      <c r="AG46" s="1107"/>
      <c r="AH46" s="1107"/>
      <c r="AI46" s="1107"/>
      <c r="AJ46" s="1108"/>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095"/>
      <c r="BF46" s="1095"/>
      <c r="BG46" s="1095"/>
      <c r="BH46" s="1095"/>
      <c r="BI46" s="1096"/>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x14ac:dyDescent="0.2">
      <c r="A47" s="241">
        <v>20</v>
      </c>
      <c r="B47" s="1100"/>
      <c r="C47" s="1101"/>
      <c r="D47" s="1101"/>
      <c r="E47" s="1101"/>
      <c r="F47" s="1101"/>
      <c r="G47" s="1101"/>
      <c r="H47" s="1101"/>
      <c r="I47" s="1101"/>
      <c r="J47" s="1101"/>
      <c r="K47" s="1101"/>
      <c r="L47" s="1101"/>
      <c r="M47" s="1101"/>
      <c r="N47" s="1101"/>
      <c r="O47" s="1101"/>
      <c r="P47" s="1102"/>
      <c r="Q47" s="1112"/>
      <c r="R47" s="1113"/>
      <c r="S47" s="1113"/>
      <c r="T47" s="1113"/>
      <c r="U47" s="1113"/>
      <c r="V47" s="1113"/>
      <c r="W47" s="1113"/>
      <c r="X47" s="1113"/>
      <c r="Y47" s="1113"/>
      <c r="Z47" s="1113"/>
      <c r="AA47" s="1113"/>
      <c r="AB47" s="1113"/>
      <c r="AC47" s="1113"/>
      <c r="AD47" s="1113"/>
      <c r="AE47" s="1114"/>
      <c r="AF47" s="1106"/>
      <c r="AG47" s="1107"/>
      <c r="AH47" s="1107"/>
      <c r="AI47" s="1107"/>
      <c r="AJ47" s="1108"/>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095"/>
      <c r="BF47" s="1095"/>
      <c r="BG47" s="1095"/>
      <c r="BH47" s="1095"/>
      <c r="BI47" s="1096"/>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x14ac:dyDescent="0.2">
      <c r="A48" s="241">
        <v>21</v>
      </c>
      <c r="B48" s="1100"/>
      <c r="C48" s="1101"/>
      <c r="D48" s="1101"/>
      <c r="E48" s="1101"/>
      <c r="F48" s="1101"/>
      <c r="G48" s="1101"/>
      <c r="H48" s="1101"/>
      <c r="I48" s="1101"/>
      <c r="J48" s="1101"/>
      <c r="K48" s="1101"/>
      <c r="L48" s="1101"/>
      <c r="M48" s="1101"/>
      <c r="N48" s="1101"/>
      <c r="O48" s="1101"/>
      <c r="P48" s="1102"/>
      <c r="Q48" s="1112"/>
      <c r="R48" s="1113"/>
      <c r="S48" s="1113"/>
      <c r="T48" s="1113"/>
      <c r="U48" s="1113"/>
      <c r="V48" s="1113"/>
      <c r="W48" s="1113"/>
      <c r="X48" s="1113"/>
      <c r="Y48" s="1113"/>
      <c r="Z48" s="1113"/>
      <c r="AA48" s="1113"/>
      <c r="AB48" s="1113"/>
      <c r="AC48" s="1113"/>
      <c r="AD48" s="1113"/>
      <c r="AE48" s="1114"/>
      <c r="AF48" s="1106"/>
      <c r="AG48" s="1107"/>
      <c r="AH48" s="1107"/>
      <c r="AI48" s="1107"/>
      <c r="AJ48" s="1108"/>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095"/>
      <c r="BF48" s="1095"/>
      <c r="BG48" s="1095"/>
      <c r="BH48" s="1095"/>
      <c r="BI48" s="1096"/>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x14ac:dyDescent="0.2">
      <c r="A49" s="241">
        <v>22</v>
      </c>
      <c r="B49" s="1100"/>
      <c r="C49" s="1101"/>
      <c r="D49" s="1101"/>
      <c r="E49" s="1101"/>
      <c r="F49" s="1101"/>
      <c r="G49" s="1101"/>
      <c r="H49" s="1101"/>
      <c r="I49" s="1101"/>
      <c r="J49" s="1101"/>
      <c r="K49" s="1101"/>
      <c r="L49" s="1101"/>
      <c r="M49" s="1101"/>
      <c r="N49" s="1101"/>
      <c r="O49" s="1101"/>
      <c r="P49" s="1102"/>
      <c r="Q49" s="1112"/>
      <c r="R49" s="1113"/>
      <c r="S49" s="1113"/>
      <c r="T49" s="1113"/>
      <c r="U49" s="1113"/>
      <c r="V49" s="1113"/>
      <c r="W49" s="1113"/>
      <c r="X49" s="1113"/>
      <c r="Y49" s="1113"/>
      <c r="Z49" s="1113"/>
      <c r="AA49" s="1113"/>
      <c r="AB49" s="1113"/>
      <c r="AC49" s="1113"/>
      <c r="AD49" s="1113"/>
      <c r="AE49" s="1114"/>
      <c r="AF49" s="1106"/>
      <c r="AG49" s="1107"/>
      <c r="AH49" s="1107"/>
      <c r="AI49" s="1107"/>
      <c r="AJ49" s="1108"/>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095"/>
      <c r="BF49" s="1095"/>
      <c r="BG49" s="1095"/>
      <c r="BH49" s="1095"/>
      <c r="BI49" s="1096"/>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x14ac:dyDescent="0.2">
      <c r="A50" s="241">
        <v>23</v>
      </c>
      <c r="B50" s="1100"/>
      <c r="C50" s="1101"/>
      <c r="D50" s="1101"/>
      <c r="E50" s="1101"/>
      <c r="F50" s="1101"/>
      <c r="G50" s="1101"/>
      <c r="H50" s="1101"/>
      <c r="I50" s="1101"/>
      <c r="J50" s="1101"/>
      <c r="K50" s="1101"/>
      <c r="L50" s="1101"/>
      <c r="M50" s="1101"/>
      <c r="N50" s="1101"/>
      <c r="O50" s="1101"/>
      <c r="P50" s="1102"/>
      <c r="Q50" s="1103"/>
      <c r="R50" s="1104"/>
      <c r="S50" s="1104"/>
      <c r="T50" s="1104"/>
      <c r="U50" s="1104"/>
      <c r="V50" s="1104"/>
      <c r="W50" s="1104"/>
      <c r="X50" s="1104"/>
      <c r="Y50" s="1104"/>
      <c r="Z50" s="1104"/>
      <c r="AA50" s="1104"/>
      <c r="AB50" s="1104"/>
      <c r="AC50" s="1104"/>
      <c r="AD50" s="1104"/>
      <c r="AE50" s="1105"/>
      <c r="AF50" s="1106"/>
      <c r="AG50" s="1107"/>
      <c r="AH50" s="1107"/>
      <c r="AI50" s="1107"/>
      <c r="AJ50" s="1108"/>
      <c r="AK50" s="1109"/>
      <c r="AL50" s="1104"/>
      <c r="AM50" s="1104"/>
      <c r="AN50" s="1104"/>
      <c r="AO50" s="1104"/>
      <c r="AP50" s="1104"/>
      <c r="AQ50" s="1104"/>
      <c r="AR50" s="1104"/>
      <c r="AS50" s="1104"/>
      <c r="AT50" s="1104"/>
      <c r="AU50" s="1104"/>
      <c r="AV50" s="1104"/>
      <c r="AW50" s="1104"/>
      <c r="AX50" s="1104"/>
      <c r="AY50" s="1104"/>
      <c r="AZ50" s="1110"/>
      <c r="BA50" s="1110"/>
      <c r="BB50" s="1110"/>
      <c r="BC50" s="1110"/>
      <c r="BD50" s="1110"/>
      <c r="BE50" s="1095"/>
      <c r="BF50" s="1095"/>
      <c r="BG50" s="1095"/>
      <c r="BH50" s="1095"/>
      <c r="BI50" s="1096"/>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x14ac:dyDescent="0.2">
      <c r="A51" s="241">
        <v>24</v>
      </c>
      <c r="B51" s="1100"/>
      <c r="C51" s="1101"/>
      <c r="D51" s="1101"/>
      <c r="E51" s="1101"/>
      <c r="F51" s="1101"/>
      <c r="G51" s="1101"/>
      <c r="H51" s="1101"/>
      <c r="I51" s="1101"/>
      <c r="J51" s="1101"/>
      <c r="K51" s="1101"/>
      <c r="L51" s="1101"/>
      <c r="M51" s="1101"/>
      <c r="N51" s="1101"/>
      <c r="O51" s="1101"/>
      <c r="P51" s="1102"/>
      <c r="Q51" s="1103"/>
      <c r="R51" s="1104"/>
      <c r="S51" s="1104"/>
      <c r="T51" s="1104"/>
      <c r="U51" s="1104"/>
      <c r="V51" s="1104"/>
      <c r="W51" s="1104"/>
      <c r="X51" s="1104"/>
      <c r="Y51" s="1104"/>
      <c r="Z51" s="1104"/>
      <c r="AA51" s="1104"/>
      <c r="AB51" s="1104"/>
      <c r="AC51" s="1104"/>
      <c r="AD51" s="1104"/>
      <c r="AE51" s="1105"/>
      <c r="AF51" s="1106"/>
      <c r="AG51" s="1107"/>
      <c r="AH51" s="1107"/>
      <c r="AI51" s="1107"/>
      <c r="AJ51" s="1108"/>
      <c r="AK51" s="1109"/>
      <c r="AL51" s="1104"/>
      <c r="AM51" s="1104"/>
      <c r="AN51" s="1104"/>
      <c r="AO51" s="1104"/>
      <c r="AP51" s="1104"/>
      <c r="AQ51" s="1104"/>
      <c r="AR51" s="1104"/>
      <c r="AS51" s="1104"/>
      <c r="AT51" s="1104"/>
      <c r="AU51" s="1104"/>
      <c r="AV51" s="1104"/>
      <c r="AW51" s="1104"/>
      <c r="AX51" s="1104"/>
      <c r="AY51" s="1104"/>
      <c r="AZ51" s="1110"/>
      <c r="BA51" s="1110"/>
      <c r="BB51" s="1110"/>
      <c r="BC51" s="1110"/>
      <c r="BD51" s="1110"/>
      <c r="BE51" s="1095"/>
      <c r="BF51" s="1095"/>
      <c r="BG51" s="1095"/>
      <c r="BH51" s="1095"/>
      <c r="BI51" s="1096"/>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x14ac:dyDescent="0.2">
      <c r="A52" s="241">
        <v>25</v>
      </c>
      <c r="B52" s="1100"/>
      <c r="C52" s="1101"/>
      <c r="D52" s="1101"/>
      <c r="E52" s="1101"/>
      <c r="F52" s="1101"/>
      <c r="G52" s="1101"/>
      <c r="H52" s="1101"/>
      <c r="I52" s="1101"/>
      <c r="J52" s="1101"/>
      <c r="K52" s="1101"/>
      <c r="L52" s="1101"/>
      <c r="M52" s="1101"/>
      <c r="N52" s="1101"/>
      <c r="O52" s="1101"/>
      <c r="P52" s="1102"/>
      <c r="Q52" s="1103"/>
      <c r="R52" s="1104"/>
      <c r="S52" s="1104"/>
      <c r="T52" s="1104"/>
      <c r="U52" s="1104"/>
      <c r="V52" s="1104"/>
      <c r="W52" s="1104"/>
      <c r="X52" s="1104"/>
      <c r="Y52" s="1104"/>
      <c r="Z52" s="1104"/>
      <c r="AA52" s="1104"/>
      <c r="AB52" s="1104"/>
      <c r="AC52" s="1104"/>
      <c r="AD52" s="1104"/>
      <c r="AE52" s="1105"/>
      <c r="AF52" s="1106"/>
      <c r="AG52" s="1107"/>
      <c r="AH52" s="1107"/>
      <c r="AI52" s="1107"/>
      <c r="AJ52" s="1108"/>
      <c r="AK52" s="1109"/>
      <c r="AL52" s="1104"/>
      <c r="AM52" s="1104"/>
      <c r="AN52" s="1104"/>
      <c r="AO52" s="1104"/>
      <c r="AP52" s="1104"/>
      <c r="AQ52" s="1104"/>
      <c r="AR52" s="1104"/>
      <c r="AS52" s="1104"/>
      <c r="AT52" s="1104"/>
      <c r="AU52" s="1104"/>
      <c r="AV52" s="1104"/>
      <c r="AW52" s="1104"/>
      <c r="AX52" s="1104"/>
      <c r="AY52" s="1104"/>
      <c r="AZ52" s="1110"/>
      <c r="BA52" s="1110"/>
      <c r="BB52" s="1110"/>
      <c r="BC52" s="1110"/>
      <c r="BD52" s="1110"/>
      <c r="BE52" s="1095"/>
      <c r="BF52" s="1095"/>
      <c r="BG52" s="1095"/>
      <c r="BH52" s="1095"/>
      <c r="BI52" s="1096"/>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x14ac:dyDescent="0.2">
      <c r="A53" s="241">
        <v>26</v>
      </c>
      <c r="B53" s="1100"/>
      <c r="C53" s="1101"/>
      <c r="D53" s="1101"/>
      <c r="E53" s="1101"/>
      <c r="F53" s="1101"/>
      <c r="G53" s="1101"/>
      <c r="H53" s="1101"/>
      <c r="I53" s="1101"/>
      <c r="J53" s="1101"/>
      <c r="K53" s="1101"/>
      <c r="L53" s="1101"/>
      <c r="M53" s="1101"/>
      <c r="N53" s="1101"/>
      <c r="O53" s="1101"/>
      <c r="P53" s="1102"/>
      <c r="Q53" s="1103"/>
      <c r="R53" s="1104"/>
      <c r="S53" s="1104"/>
      <c r="T53" s="1104"/>
      <c r="U53" s="1104"/>
      <c r="V53" s="1104"/>
      <c r="W53" s="1104"/>
      <c r="X53" s="1104"/>
      <c r="Y53" s="1104"/>
      <c r="Z53" s="1104"/>
      <c r="AA53" s="1104"/>
      <c r="AB53" s="1104"/>
      <c r="AC53" s="1104"/>
      <c r="AD53" s="1104"/>
      <c r="AE53" s="1105"/>
      <c r="AF53" s="1106"/>
      <c r="AG53" s="1107"/>
      <c r="AH53" s="1107"/>
      <c r="AI53" s="1107"/>
      <c r="AJ53" s="1108"/>
      <c r="AK53" s="1109"/>
      <c r="AL53" s="1104"/>
      <c r="AM53" s="1104"/>
      <c r="AN53" s="1104"/>
      <c r="AO53" s="1104"/>
      <c r="AP53" s="1104"/>
      <c r="AQ53" s="1104"/>
      <c r="AR53" s="1104"/>
      <c r="AS53" s="1104"/>
      <c r="AT53" s="1104"/>
      <c r="AU53" s="1104"/>
      <c r="AV53" s="1104"/>
      <c r="AW53" s="1104"/>
      <c r="AX53" s="1104"/>
      <c r="AY53" s="1104"/>
      <c r="AZ53" s="1110"/>
      <c r="BA53" s="1110"/>
      <c r="BB53" s="1110"/>
      <c r="BC53" s="1110"/>
      <c r="BD53" s="1110"/>
      <c r="BE53" s="1095"/>
      <c r="BF53" s="1095"/>
      <c r="BG53" s="1095"/>
      <c r="BH53" s="1095"/>
      <c r="BI53" s="1096"/>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x14ac:dyDescent="0.2">
      <c r="A54" s="241">
        <v>27</v>
      </c>
      <c r="B54" s="1100"/>
      <c r="C54" s="1101"/>
      <c r="D54" s="1101"/>
      <c r="E54" s="1101"/>
      <c r="F54" s="1101"/>
      <c r="G54" s="1101"/>
      <c r="H54" s="1101"/>
      <c r="I54" s="1101"/>
      <c r="J54" s="1101"/>
      <c r="K54" s="1101"/>
      <c r="L54" s="1101"/>
      <c r="M54" s="1101"/>
      <c r="N54" s="1101"/>
      <c r="O54" s="1101"/>
      <c r="P54" s="1102"/>
      <c r="Q54" s="1103"/>
      <c r="R54" s="1104"/>
      <c r="S54" s="1104"/>
      <c r="T54" s="1104"/>
      <c r="U54" s="1104"/>
      <c r="V54" s="1104"/>
      <c r="W54" s="1104"/>
      <c r="X54" s="1104"/>
      <c r="Y54" s="1104"/>
      <c r="Z54" s="1104"/>
      <c r="AA54" s="1104"/>
      <c r="AB54" s="1104"/>
      <c r="AC54" s="1104"/>
      <c r="AD54" s="1104"/>
      <c r="AE54" s="1105"/>
      <c r="AF54" s="1106"/>
      <c r="AG54" s="1107"/>
      <c r="AH54" s="1107"/>
      <c r="AI54" s="1107"/>
      <c r="AJ54" s="1108"/>
      <c r="AK54" s="1109"/>
      <c r="AL54" s="1104"/>
      <c r="AM54" s="1104"/>
      <c r="AN54" s="1104"/>
      <c r="AO54" s="1104"/>
      <c r="AP54" s="1104"/>
      <c r="AQ54" s="1104"/>
      <c r="AR54" s="1104"/>
      <c r="AS54" s="1104"/>
      <c r="AT54" s="1104"/>
      <c r="AU54" s="1104"/>
      <c r="AV54" s="1104"/>
      <c r="AW54" s="1104"/>
      <c r="AX54" s="1104"/>
      <c r="AY54" s="1104"/>
      <c r="AZ54" s="1110"/>
      <c r="BA54" s="1110"/>
      <c r="BB54" s="1110"/>
      <c r="BC54" s="1110"/>
      <c r="BD54" s="1110"/>
      <c r="BE54" s="1095"/>
      <c r="BF54" s="1095"/>
      <c r="BG54" s="1095"/>
      <c r="BH54" s="1095"/>
      <c r="BI54" s="1096"/>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x14ac:dyDescent="0.2">
      <c r="A55" s="241">
        <v>28</v>
      </c>
      <c r="B55" s="1100"/>
      <c r="C55" s="1101"/>
      <c r="D55" s="1101"/>
      <c r="E55" s="1101"/>
      <c r="F55" s="1101"/>
      <c r="G55" s="1101"/>
      <c r="H55" s="1101"/>
      <c r="I55" s="1101"/>
      <c r="J55" s="1101"/>
      <c r="K55" s="1101"/>
      <c r="L55" s="1101"/>
      <c r="M55" s="1101"/>
      <c r="N55" s="1101"/>
      <c r="O55" s="1101"/>
      <c r="P55" s="1102"/>
      <c r="Q55" s="1103"/>
      <c r="R55" s="1104"/>
      <c r="S55" s="1104"/>
      <c r="T55" s="1104"/>
      <c r="U55" s="1104"/>
      <c r="V55" s="1104"/>
      <c r="W55" s="1104"/>
      <c r="X55" s="1104"/>
      <c r="Y55" s="1104"/>
      <c r="Z55" s="1104"/>
      <c r="AA55" s="1104"/>
      <c r="AB55" s="1104"/>
      <c r="AC55" s="1104"/>
      <c r="AD55" s="1104"/>
      <c r="AE55" s="1105"/>
      <c r="AF55" s="1106"/>
      <c r="AG55" s="1107"/>
      <c r="AH55" s="1107"/>
      <c r="AI55" s="1107"/>
      <c r="AJ55" s="1108"/>
      <c r="AK55" s="1109"/>
      <c r="AL55" s="1104"/>
      <c r="AM55" s="1104"/>
      <c r="AN55" s="1104"/>
      <c r="AO55" s="1104"/>
      <c r="AP55" s="1104"/>
      <c r="AQ55" s="1104"/>
      <c r="AR55" s="1104"/>
      <c r="AS55" s="1104"/>
      <c r="AT55" s="1104"/>
      <c r="AU55" s="1104"/>
      <c r="AV55" s="1104"/>
      <c r="AW55" s="1104"/>
      <c r="AX55" s="1104"/>
      <c r="AY55" s="1104"/>
      <c r="AZ55" s="1110"/>
      <c r="BA55" s="1110"/>
      <c r="BB55" s="1110"/>
      <c r="BC55" s="1110"/>
      <c r="BD55" s="1110"/>
      <c r="BE55" s="1095"/>
      <c r="BF55" s="1095"/>
      <c r="BG55" s="1095"/>
      <c r="BH55" s="1095"/>
      <c r="BI55" s="1096"/>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x14ac:dyDescent="0.2">
      <c r="A56" s="241">
        <v>29</v>
      </c>
      <c r="B56" s="1100"/>
      <c r="C56" s="1101"/>
      <c r="D56" s="1101"/>
      <c r="E56" s="1101"/>
      <c r="F56" s="1101"/>
      <c r="G56" s="1101"/>
      <c r="H56" s="1101"/>
      <c r="I56" s="1101"/>
      <c r="J56" s="1101"/>
      <c r="K56" s="1101"/>
      <c r="L56" s="1101"/>
      <c r="M56" s="1101"/>
      <c r="N56" s="1101"/>
      <c r="O56" s="1101"/>
      <c r="P56" s="1102"/>
      <c r="Q56" s="1103"/>
      <c r="R56" s="1104"/>
      <c r="S56" s="1104"/>
      <c r="T56" s="1104"/>
      <c r="U56" s="1104"/>
      <c r="V56" s="1104"/>
      <c r="W56" s="1104"/>
      <c r="X56" s="1104"/>
      <c r="Y56" s="1104"/>
      <c r="Z56" s="1104"/>
      <c r="AA56" s="1104"/>
      <c r="AB56" s="1104"/>
      <c r="AC56" s="1104"/>
      <c r="AD56" s="1104"/>
      <c r="AE56" s="1105"/>
      <c r="AF56" s="1106"/>
      <c r="AG56" s="1107"/>
      <c r="AH56" s="1107"/>
      <c r="AI56" s="1107"/>
      <c r="AJ56" s="1108"/>
      <c r="AK56" s="1109"/>
      <c r="AL56" s="1104"/>
      <c r="AM56" s="1104"/>
      <c r="AN56" s="1104"/>
      <c r="AO56" s="1104"/>
      <c r="AP56" s="1104"/>
      <c r="AQ56" s="1104"/>
      <c r="AR56" s="1104"/>
      <c r="AS56" s="1104"/>
      <c r="AT56" s="1104"/>
      <c r="AU56" s="1104"/>
      <c r="AV56" s="1104"/>
      <c r="AW56" s="1104"/>
      <c r="AX56" s="1104"/>
      <c r="AY56" s="1104"/>
      <c r="AZ56" s="1110"/>
      <c r="BA56" s="1110"/>
      <c r="BB56" s="1110"/>
      <c r="BC56" s="1110"/>
      <c r="BD56" s="1110"/>
      <c r="BE56" s="1095"/>
      <c r="BF56" s="1095"/>
      <c r="BG56" s="1095"/>
      <c r="BH56" s="1095"/>
      <c r="BI56" s="1096"/>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x14ac:dyDescent="0.2">
      <c r="A57" s="241">
        <v>30</v>
      </c>
      <c r="B57" s="1100"/>
      <c r="C57" s="1101"/>
      <c r="D57" s="1101"/>
      <c r="E57" s="1101"/>
      <c r="F57" s="1101"/>
      <c r="G57" s="1101"/>
      <c r="H57" s="1101"/>
      <c r="I57" s="1101"/>
      <c r="J57" s="1101"/>
      <c r="K57" s="1101"/>
      <c r="L57" s="1101"/>
      <c r="M57" s="1101"/>
      <c r="N57" s="1101"/>
      <c r="O57" s="1101"/>
      <c r="P57" s="1102"/>
      <c r="Q57" s="1103"/>
      <c r="R57" s="1104"/>
      <c r="S57" s="1104"/>
      <c r="T57" s="1104"/>
      <c r="U57" s="1104"/>
      <c r="V57" s="1104"/>
      <c r="W57" s="1104"/>
      <c r="X57" s="1104"/>
      <c r="Y57" s="1104"/>
      <c r="Z57" s="1104"/>
      <c r="AA57" s="1104"/>
      <c r="AB57" s="1104"/>
      <c r="AC57" s="1104"/>
      <c r="AD57" s="1104"/>
      <c r="AE57" s="1105"/>
      <c r="AF57" s="1106"/>
      <c r="AG57" s="1107"/>
      <c r="AH57" s="1107"/>
      <c r="AI57" s="1107"/>
      <c r="AJ57" s="1108"/>
      <c r="AK57" s="1109"/>
      <c r="AL57" s="1104"/>
      <c r="AM57" s="1104"/>
      <c r="AN57" s="1104"/>
      <c r="AO57" s="1104"/>
      <c r="AP57" s="1104"/>
      <c r="AQ57" s="1104"/>
      <c r="AR57" s="1104"/>
      <c r="AS57" s="1104"/>
      <c r="AT57" s="1104"/>
      <c r="AU57" s="1104"/>
      <c r="AV57" s="1104"/>
      <c r="AW57" s="1104"/>
      <c r="AX57" s="1104"/>
      <c r="AY57" s="1104"/>
      <c r="AZ57" s="1110"/>
      <c r="BA57" s="1110"/>
      <c r="BB57" s="1110"/>
      <c r="BC57" s="1110"/>
      <c r="BD57" s="1110"/>
      <c r="BE57" s="1095"/>
      <c r="BF57" s="1095"/>
      <c r="BG57" s="1095"/>
      <c r="BH57" s="1095"/>
      <c r="BI57" s="1096"/>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x14ac:dyDescent="0.2">
      <c r="A58" s="241">
        <v>31</v>
      </c>
      <c r="B58" s="1100"/>
      <c r="C58" s="1101"/>
      <c r="D58" s="1101"/>
      <c r="E58" s="1101"/>
      <c r="F58" s="1101"/>
      <c r="G58" s="1101"/>
      <c r="H58" s="1101"/>
      <c r="I58" s="1101"/>
      <c r="J58" s="1101"/>
      <c r="K58" s="1101"/>
      <c r="L58" s="1101"/>
      <c r="M58" s="1101"/>
      <c r="N58" s="1101"/>
      <c r="O58" s="1101"/>
      <c r="P58" s="1102"/>
      <c r="Q58" s="1103"/>
      <c r="R58" s="1104"/>
      <c r="S58" s="1104"/>
      <c r="T58" s="1104"/>
      <c r="U58" s="1104"/>
      <c r="V58" s="1104"/>
      <c r="W58" s="1104"/>
      <c r="X58" s="1104"/>
      <c r="Y58" s="1104"/>
      <c r="Z58" s="1104"/>
      <c r="AA58" s="1104"/>
      <c r="AB58" s="1104"/>
      <c r="AC58" s="1104"/>
      <c r="AD58" s="1104"/>
      <c r="AE58" s="1105"/>
      <c r="AF58" s="1106"/>
      <c r="AG58" s="1107"/>
      <c r="AH58" s="1107"/>
      <c r="AI58" s="1107"/>
      <c r="AJ58" s="1108"/>
      <c r="AK58" s="1109"/>
      <c r="AL58" s="1104"/>
      <c r="AM58" s="1104"/>
      <c r="AN58" s="1104"/>
      <c r="AO58" s="1104"/>
      <c r="AP58" s="1104"/>
      <c r="AQ58" s="1104"/>
      <c r="AR58" s="1104"/>
      <c r="AS58" s="1104"/>
      <c r="AT58" s="1104"/>
      <c r="AU58" s="1104"/>
      <c r="AV58" s="1104"/>
      <c r="AW58" s="1104"/>
      <c r="AX58" s="1104"/>
      <c r="AY58" s="1104"/>
      <c r="AZ58" s="1110"/>
      <c r="BA58" s="1110"/>
      <c r="BB58" s="1110"/>
      <c r="BC58" s="1110"/>
      <c r="BD58" s="1110"/>
      <c r="BE58" s="1095"/>
      <c r="BF58" s="1095"/>
      <c r="BG58" s="1095"/>
      <c r="BH58" s="1095"/>
      <c r="BI58" s="1096"/>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x14ac:dyDescent="0.2">
      <c r="A59" s="241">
        <v>32</v>
      </c>
      <c r="B59" s="1100"/>
      <c r="C59" s="1101"/>
      <c r="D59" s="1101"/>
      <c r="E59" s="1101"/>
      <c r="F59" s="1101"/>
      <c r="G59" s="1101"/>
      <c r="H59" s="1101"/>
      <c r="I59" s="1101"/>
      <c r="J59" s="1101"/>
      <c r="K59" s="1101"/>
      <c r="L59" s="1101"/>
      <c r="M59" s="1101"/>
      <c r="N59" s="1101"/>
      <c r="O59" s="1101"/>
      <c r="P59" s="1102"/>
      <c r="Q59" s="1103"/>
      <c r="R59" s="1104"/>
      <c r="S59" s="1104"/>
      <c r="T59" s="1104"/>
      <c r="U59" s="1104"/>
      <c r="V59" s="1104"/>
      <c r="W59" s="1104"/>
      <c r="X59" s="1104"/>
      <c r="Y59" s="1104"/>
      <c r="Z59" s="1104"/>
      <c r="AA59" s="1104"/>
      <c r="AB59" s="1104"/>
      <c r="AC59" s="1104"/>
      <c r="AD59" s="1104"/>
      <c r="AE59" s="1105"/>
      <c r="AF59" s="1106"/>
      <c r="AG59" s="1107"/>
      <c r="AH59" s="1107"/>
      <c r="AI59" s="1107"/>
      <c r="AJ59" s="1108"/>
      <c r="AK59" s="1109"/>
      <c r="AL59" s="1104"/>
      <c r="AM59" s="1104"/>
      <c r="AN59" s="1104"/>
      <c r="AO59" s="1104"/>
      <c r="AP59" s="1104"/>
      <c r="AQ59" s="1104"/>
      <c r="AR59" s="1104"/>
      <c r="AS59" s="1104"/>
      <c r="AT59" s="1104"/>
      <c r="AU59" s="1104"/>
      <c r="AV59" s="1104"/>
      <c r="AW59" s="1104"/>
      <c r="AX59" s="1104"/>
      <c r="AY59" s="1104"/>
      <c r="AZ59" s="1110"/>
      <c r="BA59" s="1110"/>
      <c r="BB59" s="1110"/>
      <c r="BC59" s="1110"/>
      <c r="BD59" s="1110"/>
      <c r="BE59" s="1095"/>
      <c r="BF59" s="1095"/>
      <c r="BG59" s="1095"/>
      <c r="BH59" s="1095"/>
      <c r="BI59" s="1096"/>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x14ac:dyDescent="0.2">
      <c r="A60" s="241">
        <v>33</v>
      </c>
      <c r="B60" s="1100"/>
      <c r="C60" s="1101"/>
      <c r="D60" s="1101"/>
      <c r="E60" s="1101"/>
      <c r="F60" s="1101"/>
      <c r="G60" s="1101"/>
      <c r="H60" s="1101"/>
      <c r="I60" s="1101"/>
      <c r="J60" s="1101"/>
      <c r="K60" s="1101"/>
      <c r="L60" s="1101"/>
      <c r="M60" s="1101"/>
      <c r="N60" s="1101"/>
      <c r="O60" s="1101"/>
      <c r="P60" s="1102"/>
      <c r="Q60" s="1103"/>
      <c r="R60" s="1104"/>
      <c r="S60" s="1104"/>
      <c r="T60" s="1104"/>
      <c r="U60" s="1104"/>
      <c r="V60" s="1104"/>
      <c r="W60" s="1104"/>
      <c r="X60" s="1104"/>
      <c r="Y60" s="1104"/>
      <c r="Z60" s="1104"/>
      <c r="AA60" s="1104"/>
      <c r="AB60" s="1104"/>
      <c r="AC60" s="1104"/>
      <c r="AD60" s="1104"/>
      <c r="AE60" s="1105"/>
      <c r="AF60" s="1106"/>
      <c r="AG60" s="1107"/>
      <c r="AH60" s="1107"/>
      <c r="AI60" s="1107"/>
      <c r="AJ60" s="1108"/>
      <c r="AK60" s="1109"/>
      <c r="AL60" s="1104"/>
      <c r="AM60" s="1104"/>
      <c r="AN60" s="1104"/>
      <c r="AO60" s="1104"/>
      <c r="AP60" s="1104"/>
      <c r="AQ60" s="1104"/>
      <c r="AR60" s="1104"/>
      <c r="AS60" s="1104"/>
      <c r="AT60" s="1104"/>
      <c r="AU60" s="1104"/>
      <c r="AV60" s="1104"/>
      <c r="AW60" s="1104"/>
      <c r="AX60" s="1104"/>
      <c r="AY60" s="1104"/>
      <c r="AZ60" s="1110"/>
      <c r="BA60" s="1110"/>
      <c r="BB60" s="1110"/>
      <c r="BC60" s="1110"/>
      <c r="BD60" s="1110"/>
      <c r="BE60" s="1095"/>
      <c r="BF60" s="1095"/>
      <c r="BG60" s="1095"/>
      <c r="BH60" s="1095"/>
      <c r="BI60" s="1096"/>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x14ac:dyDescent="0.25">
      <c r="A61" s="241">
        <v>34</v>
      </c>
      <c r="B61" s="1100"/>
      <c r="C61" s="1101"/>
      <c r="D61" s="1101"/>
      <c r="E61" s="1101"/>
      <c r="F61" s="1101"/>
      <c r="G61" s="1101"/>
      <c r="H61" s="1101"/>
      <c r="I61" s="1101"/>
      <c r="J61" s="1101"/>
      <c r="K61" s="1101"/>
      <c r="L61" s="1101"/>
      <c r="M61" s="1101"/>
      <c r="N61" s="1101"/>
      <c r="O61" s="1101"/>
      <c r="P61" s="1102"/>
      <c r="Q61" s="1103"/>
      <c r="R61" s="1104"/>
      <c r="S61" s="1104"/>
      <c r="T61" s="1104"/>
      <c r="U61" s="1104"/>
      <c r="V61" s="1104"/>
      <c r="W61" s="1104"/>
      <c r="X61" s="1104"/>
      <c r="Y61" s="1104"/>
      <c r="Z61" s="1104"/>
      <c r="AA61" s="1104"/>
      <c r="AB61" s="1104"/>
      <c r="AC61" s="1104"/>
      <c r="AD61" s="1104"/>
      <c r="AE61" s="1105"/>
      <c r="AF61" s="1106"/>
      <c r="AG61" s="1107"/>
      <c r="AH61" s="1107"/>
      <c r="AI61" s="1107"/>
      <c r="AJ61" s="1108"/>
      <c r="AK61" s="1109"/>
      <c r="AL61" s="1104"/>
      <c r="AM61" s="1104"/>
      <c r="AN61" s="1104"/>
      <c r="AO61" s="1104"/>
      <c r="AP61" s="1104"/>
      <c r="AQ61" s="1104"/>
      <c r="AR61" s="1104"/>
      <c r="AS61" s="1104"/>
      <c r="AT61" s="1104"/>
      <c r="AU61" s="1104"/>
      <c r="AV61" s="1104"/>
      <c r="AW61" s="1104"/>
      <c r="AX61" s="1104"/>
      <c r="AY61" s="1104"/>
      <c r="AZ61" s="1110"/>
      <c r="BA61" s="1110"/>
      <c r="BB61" s="1110"/>
      <c r="BC61" s="1110"/>
      <c r="BD61" s="1110"/>
      <c r="BE61" s="1095"/>
      <c r="BF61" s="1095"/>
      <c r="BG61" s="1095"/>
      <c r="BH61" s="1095"/>
      <c r="BI61" s="1096"/>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x14ac:dyDescent="0.2">
      <c r="A62" s="241">
        <v>35</v>
      </c>
      <c r="B62" s="1100"/>
      <c r="C62" s="1101"/>
      <c r="D62" s="1101"/>
      <c r="E62" s="1101"/>
      <c r="F62" s="1101"/>
      <c r="G62" s="1101"/>
      <c r="H62" s="1101"/>
      <c r="I62" s="1101"/>
      <c r="J62" s="1101"/>
      <c r="K62" s="1101"/>
      <c r="L62" s="1101"/>
      <c r="M62" s="1101"/>
      <c r="N62" s="1101"/>
      <c r="O62" s="1101"/>
      <c r="P62" s="1102"/>
      <c r="Q62" s="1103"/>
      <c r="R62" s="1104"/>
      <c r="S62" s="1104"/>
      <c r="T62" s="1104"/>
      <c r="U62" s="1104"/>
      <c r="V62" s="1104"/>
      <c r="W62" s="1104"/>
      <c r="X62" s="1104"/>
      <c r="Y62" s="1104"/>
      <c r="Z62" s="1104"/>
      <c r="AA62" s="1104"/>
      <c r="AB62" s="1104"/>
      <c r="AC62" s="1104"/>
      <c r="AD62" s="1104"/>
      <c r="AE62" s="1105"/>
      <c r="AF62" s="1106"/>
      <c r="AG62" s="1107"/>
      <c r="AH62" s="1107"/>
      <c r="AI62" s="1107"/>
      <c r="AJ62" s="1108"/>
      <c r="AK62" s="1109"/>
      <c r="AL62" s="1104"/>
      <c r="AM62" s="1104"/>
      <c r="AN62" s="1104"/>
      <c r="AO62" s="1104"/>
      <c r="AP62" s="1104"/>
      <c r="AQ62" s="1104"/>
      <c r="AR62" s="1104"/>
      <c r="AS62" s="1104"/>
      <c r="AT62" s="1104"/>
      <c r="AU62" s="1104"/>
      <c r="AV62" s="1104"/>
      <c r="AW62" s="1104"/>
      <c r="AX62" s="1104"/>
      <c r="AY62" s="1104"/>
      <c r="AZ62" s="1110"/>
      <c r="BA62" s="1110"/>
      <c r="BB62" s="1110"/>
      <c r="BC62" s="1110"/>
      <c r="BD62" s="1110"/>
      <c r="BE62" s="1095"/>
      <c r="BF62" s="1095"/>
      <c r="BG62" s="1095"/>
      <c r="BH62" s="1095"/>
      <c r="BI62" s="1096"/>
      <c r="BJ62" s="1097" t="s">
        <v>414</v>
      </c>
      <c r="BK62" s="1098"/>
      <c r="BL62" s="1098"/>
      <c r="BM62" s="1098"/>
      <c r="BN62" s="1099"/>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x14ac:dyDescent="0.25">
      <c r="A63" s="244" t="s">
        <v>385</v>
      </c>
      <c r="B63" s="1013" t="s">
        <v>415</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1"/>
      <c r="AF63" s="1092">
        <v>2677</v>
      </c>
      <c r="AG63" s="1028"/>
      <c r="AH63" s="1028"/>
      <c r="AI63" s="1028"/>
      <c r="AJ63" s="1093"/>
      <c r="AK63" s="1094"/>
      <c r="AL63" s="1032"/>
      <c r="AM63" s="1032"/>
      <c r="AN63" s="1032"/>
      <c r="AO63" s="1032"/>
      <c r="AP63" s="1028"/>
      <c r="AQ63" s="1028"/>
      <c r="AR63" s="1028"/>
      <c r="AS63" s="1028"/>
      <c r="AT63" s="1028"/>
      <c r="AU63" s="1028"/>
      <c r="AV63" s="1028"/>
      <c r="AW63" s="1028"/>
      <c r="AX63" s="1028"/>
      <c r="AY63" s="1028"/>
      <c r="AZ63" s="1088"/>
      <c r="BA63" s="1088"/>
      <c r="BB63" s="1088"/>
      <c r="BC63" s="1088"/>
      <c r="BD63" s="1088"/>
      <c r="BE63" s="1029"/>
      <c r="BF63" s="1029"/>
      <c r="BG63" s="1029"/>
      <c r="BH63" s="1029"/>
      <c r="BI63" s="1030"/>
      <c r="BJ63" s="1089" t="s">
        <v>416</v>
      </c>
      <c r="BK63" s="1020"/>
      <c r="BL63" s="1020"/>
      <c r="BM63" s="1020"/>
      <c r="BN63" s="1090"/>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x14ac:dyDescent="0.2">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x14ac:dyDescent="0.25">
      <c r="A65" s="232" t="s">
        <v>417</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x14ac:dyDescent="0.2">
      <c r="A66" s="1064" t="s">
        <v>418</v>
      </c>
      <c r="B66" s="1065"/>
      <c r="C66" s="1065"/>
      <c r="D66" s="1065"/>
      <c r="E66" s="1065"/>
      <c r="F66" s="1065"/>
      <c r="G66" s="1065"/>
      <c r="H66" s="1065"/>
      <c r="I66" s="1065"/>
      <c r="J66" s="1065"/>
      <c r="K66" s="1065"/>
      <c r="L66" s="1065"/>
      <c r="M66" s="1065"/>
      <c r="N66" s="1065"/>
      <c r="O66" s="1065"/>
      <c r="P66" s="1066"/>
      <c r="Q66" s="1070" t="s">
        <v>419</v>
      </c>
      <c r="R66" s="1071"/>
      <c r="S66" s="1071"/>
      <c r="T66" s="1071"/>
      <c r="U66" s="1072"/>
      <c r="V66" s="1070" t="s">
        <v>420</v>
      </c>
      <c r="W66" s="1071"/>
      <c r="X66" s="1071"/>
      <c r="Y66" s="1071"/>
      <c r="Z66" s="1072"/>
      <c r="AA66" s="1070" t="s">
        <v>421</v>
      </c>
      <c r="AB66" s="1071"/>
      <c r="AC66" s="1071"/>
      <c r="AD66" s="1071"/>
      <c r="AE66" s="1072"/>
      <c r="AF66" s="1076" t="s">
        <v>422</v>
      </c>
      <c r="AG66" s="1077"/>
      <c r="AH66" s="1077"/>
      <c r="AI66" s="1077"/>
      <c r="AJ66" s="1078"/>
      <c r="AK66" s="1070" t="s">
        <v>423</v>
      </c>
      <c r="AL66" s="1065"/>
      <c r="AM66" s="1065"/>
      <c r="AN66" s="1065"/>
      <c r="AO66" s="1066"/>
      <c r="AP66" s="1070" t="s">
        <v>424</v>
      </c>
      <c r="AQ66" s="1071"/>
      <c r="AR66" s="1071"/>
      <c r="AS66" s="1071"/>
      <c r="AT66" s="1072"/>
      <c r="AU66" s="1070" t="s">
        <v>425</v>
      </c>
      <c r="AV66" s="1071"/>
      <c r="AW66" s="1071"/>
      <c r="AX66" s="1071"/>
      <c r="AY66" s="1072"/>
      <c r="AZ66" s="1070" t="s">
        <v>368</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5">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2">
      <c r="A68" s="238">
        <v>1</v>
      </c>
      <c r="B68" s="1054"/>
      <c r="C68" s="1055"/>
      <c r="D68" s="1055"/>
      <c r="E68" s="1055"/>
      <c r="F68" s="1055"/>
      <c r="G68" s="1055"/>
      <c r="H68" s="1055"/>
      <c r="I68" s="1055"/>
      <c r="J68" s="1055"/>
      <c r="K68" s="1055"/>
      <c r="L68" s="1055"/>
      <c r="M68" s="1055"/>
      <c r="N68" s="1055"/>
      <c r="O68" s="1055"/>
      <c r="P68" s="1056"/>
      <c r="Q68" s="1057"/>
      <c r="R68" s="1051"/>
      <c r="S68" s="1051"/>
      <c r="T68" s="1051"/>
      <c r="U68" s="1051"/>
      <c r="V68" s="1051"/>
      <c r="W68" s="1051"/>
      <c r="X68" s="1051"/>
      <c r="Y68" s="1051"/>
      <c r="Z68" s="1051"/>
      <c r="AA68" s="1051"/>
      <c r="AB68" s="1051"/>
      <c r="AC68" s="1051"/>
      <c r="AD68" s="1051"/>
      <c r="AE68" s="1051"/>
      <c r="AF68" s="1051"/>
      <c r="AG68" s="1051"/>
      <c r="AH68" s="1051"/>
      <c r="AI68" s="1051"/>
      <c r="AJ68" s="1051"/>
      <c r="AK68" s="1051"/>
      <c r="AL68" s="1051"/>
      <c r="AM68" s="1051"/>
      <c r="AN68" s="1051"/>
      <c r="AO68" s="1051"/>
      <c r="AP68" s="1051"/>
      <c r="AQ68" s="1051"/>
      <c r="AR68" s="1051"/>
      <c r="AS68" s="1051"/>
      <c r="AT68" s="1051"/>
      <c r="AU68" s="1051"/>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2">
      <c r="A69" s="241">
        <v>2</v>
      </c>
      <c r="B69" s="1043"/>
      <c r="C69" s="1044"/>
      <c r="D69" s="1044"/>
      <c r="E69" s="1044"/>
      <c r="F69" s="1044"/>
      <c r="G69" s="1044"/>
      <c r="H69" s="1044"/>
      <c r="I69" s="1044"/>
      <c r="J69" s="1044"/>
      <c r="K69" s="1044"/>
      <c r="L69" s="1044"/>
      <c r="M69" s="1044"/>
      <c r="N69" s="1044"/>
      <c r="O69" s="1044"/>
      <c r="P69" s="1045"/>
      <c r="Q69" s="1046"/>
      <c r="R69" s="1040"/>
      <c r="S69" s="1040"/>
      <c r="T69" s="1040"/>
      <c r="U69" s="1040"/>
      <c r="V69" s="1040"/>
      <c r="W69" s="1040"/>
      <c r="X69" s="1040"/>
      <c r="Y69" s="1040"/>
      <c r="Z69" s="1040"/>
      <c r="AA69" s="1040"/>
      <c r="AB69" s="1040"/>
      <c r="AC69" s="1040"/>
      <c r="AD69" s="1040"/>
      <c r="AE69" s="1040"/>
      <c r="AF69" s="1040"/>
      <c r="AG69" s="1040"/>
      <c r="AH69" s="1040"/>
      <c r="AI69" s="1040"/>
      <c r="AJ69" s="1040"/>
      <c r="AK69" s="1040"/>
      <c r="AL69" s="1040"/>
      <c r="AM69" s="1040"/>
      <c r="AN69" s="1040"/>
      <c r="AO69" s="1040"/>
      <c r="AP69" s="1040"/>
      <c r="AQ69" s="1040"/>
      <c r="AR69" s="1040"/>
      <c r="AS69" s="1040"/>
      <c r="AT69" s="1040"/>
      <c r="AU69" s="1040"/>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2">
      <c r="A70" s="241">
        <v>3</v>
      </c>
      <c r="B70" s="1043"/>
      <c r="C70" s="1044"/>
      <c r="D70" s="1044"/>
      <c r="E70" s="1044"/>
      <c r="F70" s="1044"/>
      <c r="G70" s="1044"/>
      <c r="H70" s="1044"/>
      <c r="I70" s="1044"/>
      <c r="J70" s="1044"/>
      <c r="K70" s="1044"/>
      <c r="L70" s="1044"/>
      <c r="M70" s="1044"/>
      <c r="N70" s="1044"/>
      <c r="O70" s="1044"/>
      <c r="P70" s="1045"/>
      <c r="Q70" s="1046"/>
      <c r="R70" s="1040"/>
      <c r="S70" s="1040"/>
      <c r="T70" s="1040"/>
      <c r="U70" s="1040"/>
      <c r="V70" s="1040"/>
      <c r="W70" s="1040"/>
      <c r="X70" s="1040"/>
      <c r="Y70" s="1040"/>
      <c r="Z70" s="1040"/>
      <c r="AA70" s="1040"/>
      <c r="AB70" s="1040"/>
      <c r="AC70" s="1040"/>
      <c r="AD70" s="1040"/>
      <c r="AE70" s="1040"/>
      <c r="AF70" s="1040"/>
      <c r="AG70" s="1040"/>
      <c r="AH70" s="1040"/>
      <c r="AI70" s="1040"/>
      <c r="AJ70" s="1040"/>
      <c r="AK70" s="1040"/>
      <c r="AL70" s="1040"/>
      <c r="AM70" s="1040"/>
      <c r="AN70" s="1040"/>
      <c r="AO70" s="1040"/>
      <c r="AP70" s="1040"/>
      <c r="AQ70" s="1040"/>
      <c r="AR70" s="1040"/>
      <c r="AS70" s="1040"/>
      <c r="AT70" s="1040"/>
      <c r="AU70" s="1040"/>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2">
      <c r="A71" s="241">
        <v>4</v>
      </c>
      <c r="B71" s="1043"/>
      <c r="C71" s="1044"/>
      <c r="D71" s="1044"/>
      <c r="E71" s="1044"/>
      <c r="F71" s="1044"/>
      <c r="G71" s="1044"/>
      <c r="H71" s="1044"/>
      <c r="I71" s="1044"/>
      <c r="J71" s="1044"/>
      <c r="K71" s="1044"/>
      <c r="L71" s="1044"/>
      <c r="M71" s="1044"/>
      <c r="N71" s="1044"/>
      <c r="O71" s="1044"/>
      <c r="P71" s="1045"/>
      <c r="Q71" s="1046"/>
      <c r="R71" s="1040"/>
      <c r="S71" s="1040"/>
      <c r="T71" s="1040"/>
      <c r="U71" s="1040"/>
      <c r="V71" s="1040"/>
      <c r="W71" s="1040"/>
      <c r="X71" s="1040"/>
      <c r="Y71" s="1040"/>
      <c r="Z71" s="1040"/>
      <c r="AA71" s="1040"/>
      <c r="AB71" s="1040"/>
      <c r="AC71" s="1040"/>
      <c r="AD71" s="1040"/>
      <c r="AE71" s="1040"/>
      <c r="AF71" s="1040"/>
      <c r="AG71" s="1040"/>
      <c r="AH71" s="1040"/>
      <c r="AI71" s="1040"/>
      <c r="AJ71" s="1040"/>
      <c r="AK71" s="1040"/>
      <c r="AL71" s="1040"/>
      <c r="AM71" s="1040"/>
      <c r="AN71" s="1040"/>
      <c r="AO71" s="1040"/>
      <c r="AP71" s="1040"/>
      <c r="AQ71" s="1040"/>
      <c r="AR71" s="1040"/>
      <c r="AS71" s="1040"/>
      <c r="AT71" s="1040"/>
      <c r="AU71" s="1040"/>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2">
      <c r="A72" s="241">
        <v>5</v>
      </c>
      <c r="B72" s="1043"/>
      <c r="C72" s="1044"/>
      <c r="D72" s="1044"/>
      <c r="E72" s="1044"/>
      <c r="F72" s="1044"/>
      <c r="G72" s="1044"/>
      <c r="H72" s="1044"/>
      <c r="I72" s="1044"/>
      <c r="J72" s="1044"/>
      <c r="K72" s="1044"/>
      <c r="L72" s="1044"/>
      <c r="M72" s="1044"/>
      <c r="N72" s="1044"/>
      <c r="O72" s="1044"/>
      <c r="P72" s="1045"/>
      <c r="Q72" s="1046"/>
      <c r="R72" s="1040"/>
      <c r="S72" s="1040"/>
      <c r="T72" s="1040"/>
      <c r="U72" s="1040"/>
      <c r="V72" s="1040"/>
      <c r="W72" s="1040"/>
      <c r="X72" s="1040"/>
      <c r="Y72" s="1040"/>
      <c r="Z72" s="1040"/>
      <c r="AA72" s="1040"/>
      <c r="AB72" s="1040"/>
      <c r="AC72" s="1040"/>
      <c r="AD72" s="1040"/>
      <c r="AE72" s="1040"/>
      <c r="AF72" s="1040"/>
      <c r="AG72" s="1040"/>
      <c r="AH72" s="1040"/>
      <c r="AI72" s="1040"/>
      <c r="AJ72" s="1040"/>
      <c r="AK72" s="1040"/>
      <c r="AL72" s="1040"/>
      <c r="AM72" s="1040"/>
      <c r="AN72" s="1040"/>
      <c r="AO72" s="1040"/>
      <c r="AP72" s="1040"/>
      <c r="AQ72" s="1040"/>
      <c r="AR72" s="1040"/>
      <c r="AS72" s="1040"/>
      <c r="AT72" s="1040"/>
      <c r="AU72" s="1040"/>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2">
      <c r="A73" s="241">
        <v>6</v>
      </c>
      <c r="B73" s="1043"/>
      <c r="C73" s="1044"/>
      <c r="D73" s="1044"/>
      <c r="E73" s="1044"/>
      <c r="F73" s="1044"/>
      <c r="G73" s="1044"/>
      <c r="H73" s="1044"/>
      <c r="I73" s="1044"/>
      <c r="J73" s="1044"/>
      <c r="K73" s="1044"/>
      <c r="L73" s="1044"/>
      <c r="M73" s="1044"/>
      <c r="N73" s="1044"/>
      <c r="O73" s="1044"/>
      <c r="P73" s="1045"/>
      <c r="Q73" s="1046"/>
      <c r="R73" s="1040"/>
      <c r="S73" s="1040"/>
      <c r="T73" s="1040"/>
      <c r="U73" s="1040"/>
      <c r="V73" s="1040"/>
      <c r="W73" s="1040"/>
      <c r="X73" s="1040"/>
      <c r="Y73" s="1040"/>
      <c r="Z73" s="1040"/>
      <c r="AA73" s="1040"/>
      <c r="AB73" s="1040"/>
      <c r="AC73" s="1040"/>
      <c r="AD73" s="1040"/>
      <c r="AE73" s="1040"/>
      <c r="AF73" s="1040"/>
      <c r="AG73" s="1040"/>
      <c r="AH73" s="1040"/>
      <c r="AI73" s="1040"/>
      <c r="AJ73" s="1040"/>
      <c r="AK73" s="1040"/>
      <c r="AL73" s="1040"/>
      <c r="AM73" s="1040"/>
      <c r="AN73" s="1040"/>
      <c r="AO73" s="1040"/>
      <c r="AP73" s="1040"/>
      <c r="AQ73" s="1040"/>
      <c r="AR73" s="1040"/>
      <c r="AS73" s="1040"/>
      <c r="AT73" s="1040"/>
      <c r="AU73" s="1040"/>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2">
      <c r="A74" s="241">
        <v>7</v>
      </c>
      <c r="B74" s="1043"/>
      <c r="C74" s="1044"/>
      <c r="D74" s="1044"/>
      <c r="E74" s="1044"/>
      <c r="F74" s="1044"/>
      <c r="G74" s="1044"/>
      <c r="H74" s="1044"/>
      <c r="I74" s="1044"/>
      <c r="J74" s="1044"/>
      <c r="K74" s="1044"/>
      <c r="L74" s="1044"/>
      <c r="M74" s="1044"/>
      <c r="N74" s="1044"/>
      <c r="O74" s="1044"/>
      <c r="P74" s="1045"/>
      <c r="Q74" s="1046"/>
      <c r="R74" s="1040"/>
      <c r="S74" s="1040"/>
      <c r="T74" s="1040"/>
      <c r="U74" s="1040"/>
      <c r="V74" s="1040"/>
      <c r="W74" s="1040"/>
      <c r="X74" s="1040"/>
      <c r="Y74" s="1040"/>
      <c r="Z74" s="1040"/>
      <c r="AA74" s="1040"/>
      <c r="AB74" s="1040"/>
      <c r="AC74" s="1040"/>
      <c r="AD74" s="1040"/>
      <c r="AE74" s="1040"/>
      <c r="AF74" s="1040"/>
      <c r="AG74" s="1040"/>
      <c r="AH74" s="1040"/>
      <c r="AI74" s="1040"/>
      <c r="AJ74" s="1040"/>
      <c r="AK74" s="1040"/>
      <c r="AL74" s="1040"/>
      <c r="AM74" s="1040"/>
      <c r="AN74" s="1040"/>
      <c r="AO74" s="1040"/>
      <c r="AP74" s="1040"/>
      <c r="AQ74" s="1040"/>
      <c r="AR74" s="1040"/>
      <c r="AS74" s="1040"/>
      <c r="AT74" s="1040"/>
      <c r="AU74" s="1040"/>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2">
      <c r="A75" s="241">
        <v>8</v>
      </c>
      <c r="B75" s="1043"/>
      <c r="C75" s="1044"/>
      <c r="D75" s="1044"/>
      <c r="E75" s="1044"/>
      <c r="F75" s="1044"/>
      <c r="G75" s="1044"/>
      <c r="H75" s="1044"/>
      <c r="I75" s="1044"/>
      <c r="J75" s="1044"/>
      <c r="K75" s="1044"/>
      <c r="L75" s="1044"/>
      <c r="M75" s="1044"/>
      <c r="N75" s="1044"/>
      <c r="O75" s="1044"/>
      <c r="P75" s="1045"/>
      <c r="Q75" s="1047"/>
      <c r="R75" s="1048"/>
      <c r="S75" s="1048"/>
      <c r="T75" s="1048"/>
      <c r="U75" s="1049"/>
      <c r="V75" s="1050"/>
      <c r="W75" s="1048"/>
      <c r="X75" s="1048"/>
      <c r="Y75" s="1048"/>
      <c r="Z75" s="1049"/>
      <c r="AA75" s="1050"/>
      <c r="AB75" s="1048"/>
      <c r="AC75" s="1048"/>
      <c r="AD75" s="1048"/>
      <c r="AE75" s="1049"/>
      <c r="AF75" s="1050"/>
      <c r="AG75" s="1048"/>
      <c r="AH75" s="1048"/>
      <c r="AI75" s="1048"/>
      <c r="AJ75" s="1049"/>
      <c r="AK75" s="1050"/>
      <c r="AL75" s="1048"/>
      <c r="AM75" s="1048"/>
      <c r="AN75" s="1048"/>
      <c r="AO75" s="1049"/>
      <c r="AP75" s="1050"/>
      <c r="AQ75" s="1048"/>
      <c r="AR75" s="1048"/>
      <c r="AS75" s="1048"/>
      <c r="AT75" s="1049"/>
      <c r="AU75" s="1050"/>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2">
      <c r="A76" s="241">
        <v>9</v>
      </c>
      <c r="B76" s="1043"/>
      <c r="C76" s="1044"/>
      <c r="D76" s="1044"/>
      <c r="E76" s="1044"/>
      <c r="F76" s="1044"/>
      <c r="G76" s="1044"/>
      <c r="H76" s="1044"/>
      <c r="I76" s="1044"/>
      <c r="J76" s="1044"/>
      <c r="K76" s="1044"/>
      <c r="L76" s="1044"/>
      <c r="M76" s="1044"/>
      <c r="N76" s="1044"/>
      <c r="O76" s="1044"/>
      <c r="P76" s="1045"/>
      <c r="Q76" s="1047"/>
      <c r="R76" s="1048"/>
      <c r="S76" s="1048"/>
      <c r="T76" s="1048"/>
      <c r="U76" s="1049"/>
      <c r="V76" s="1050"/>
      <c r="W76" s="1048"/>
      <c r="X76" s="1048"/>
      <c r="Y76" s="1048"/>
      <c r="Z76" s="1049"/>
      <c r="AA76" s="1050"/>
      <c r="AB76" s="1048"/>
      <c r="AC76" s="1048"/>
      <c r="AD76" s="1048"/>
      <c r="AE76" s="1049"/>
      <c r="AF76" s="1050"/>
      <c r="AG76" s="1048"/>
      <c r="AH76" s="1048"/>
      <c r="AI76" s="1048"/>
      <c r="AJ76" s="1049"/>
      <c r="AK76" s="1050"/>
      <c r="AL76" s="1048"/>
      <c r="AM76" s="1048"/>
      <c r="AN76" s="1048"/>
      <c r="AO76" s="1049"/>
      <c r="AP76" s="1050"/>
      <c r="AQ76" s="1048"/>
      <c r="AR76" s="1048"/>
      <c r="AS76" s="1048"/>
      <c r="AT76" s="1049"/>
      <c r="AU76" s="1050"/>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2">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2">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2">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2">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2">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2">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2">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2">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2">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2">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2">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5">
      <c r="A88" s="244" t="s">
        <v>385</v>
      </c>
      <c r="B88" s="1013" t="s">
        <v>426</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c r="AG88" s="1028"/>
      <c r="AH88" s="1028"/>
      <c r="AI88" s="1028"/>
      <c r="AJ88" s="1028"/>
      <c r="AK88" s="1032"/>
      <c r="AL88" s="1032"/>
      <c r="AM88" s="1032"/>
      <c r="AN88" s="1032"/>
      <c r="AO88" s="1032"/>
      <c r="AP88" s="1028"/>
      <c r="AQ88" s="1028"/>
      <c r="AR88" s="1028"/>
      <c r="AS88" s="1028"/>
      <c r="AT88" s="1028"/>
      <c r="AU88" s="1028"/>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2">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2">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2">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2">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2">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2">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2">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2">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2">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2">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2">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2">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2">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5">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385</v>
      </c>
      <c r="BR102" s="1013" t="s">
        <v>427</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c r="CS102" s="1020"/>
      <c r="CT102" s="1020"/>
      <c r="CU102" s="1020"/>
      <c r="CV102" s="1021"/>
      <c r="CW102" s="1019"/>
      <c r="CX102" s="1020"/>
      <c r="CY102" s="1020"/>
      <c r="CZ102" s="1020"/>
      <c r="DA102" s="1021"/>
      <c r="DB102" s="1019"/>
      <c r="DC102" s="1020"/>
      <c r="DD102" s="1020"/>
      <c r="DE102" s="1020"/>
      <c r="DF102" s="1021"/>
      <c r="DG102" s="1019"/>
      <c r="DH102" s="1020"/>
      <c r="DI102" s="1020"/>
      <c r="DJ102" s="1020"/>
      <c r="DK102" s="1021"/>
      <c r="DL102" s="1019"/>
      <c r="DM102" s="1020"/>
      <c r="DN102" s="1020"/>
      <c r="DO102" s="1020"/>
      <c r="DP102" s="1021"/>
      <c r="DQ102" s="1019"/>
      <c r="DR102" s="1020"/>
      <c r="DS102" s="1020"/>
      <c r="DT102" s="1020"/>
      <c r="DU102" s="1021"/>
      <c r="DV102" s="1002"/>
      <c r="DW102" s="1003"/>
      <c r="DX102" s="1003"/>
      <c r="DY102" s="1003"/>
      <c r="DZ102" s="1004"/>
      <c r="EA102" s="226"/>
    </row>
    <row r="103" spans="1:131" s="227" customFormat="1" ht="26.25" customHeight="1" x14ac:dyDescent="0.2">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428</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2">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429</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2">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2">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5">
      <c r="A107" s="255" t="s">
        <v>430</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431</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2">
      <c r="A108" s="1007" t="s">
        <v>432</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433</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2">
      <c r="A109" s="962" t="s">
        <v>434</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435</v>
      </c>
      <c r="AB109" s="963"/>
      <c r="AC109" s="963"/>
      <c r="AD109" s="963"/>
      <c r="AE109" s="964"/>
      <c r="AF109" s="965" t="s">
        <v>300</v>
      </c>
      <c r="AG109" s="963"/>
      <c r="AH109" s="963"/>
      <c r="AI109" s="963"/>
      <c r="AJ109" s="964"/>
      <c r="AK109" s="965" t="s">
        <v>299</v>
      </c>
      <c r="AL109" s="963"/>
      <c r="AM109" s="963"/>
      <c r="AN109" s="963"/>
      <c r="AO109" s="964"/>
      <c r="AP109" s="965" t="s">
        <v>436</v>
      </c>
      <c r="AQ109" s="963"/>
      <c r="AR109" s="963"/>
      <c r="AS109" s="963"/>
      <c r="AT109" s="994"/>
      <c r="AU109" s="962" t="s">
        <v>434</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435</v>
      </c>
      <c r="BR109" s="963"/>
      <c r="BS109" s="963"/>
      <c r="BT109" s="963"/>
      <c r="BU109" s="964"/>
      <c r="BV109" s="965" t="s">
        <v>300</v>
      </c>
      <c r="BW109" s="963"/>
      <c r="BX109" s="963"/>
      <c r="BY109" s="963"/>
      <c r="BZ109" s="964"/>
      <c r="CA109" s="965" t="s">
        <v>299</v>
      </c>
      <c r="CB109" s="963"/>
      <c r="CC109" s="963"/>
      <c r="CD109" s="963"/>
      <c r="CE109" s="964"/>
      <c r="CF109" s="1001" t="s">
        <v>436</v>
      </c>
      <c r="CG109" s="1001"/>
      <c r="CH109" s="1001"/>
      <c r="CI109" s="1001"/>
      <c r="CJ109" s="1001"/>
      <c r="CK109" s="965" t="s">
        <v>437</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435</v>
      </c>
      <c r="DH109" s="963"/>
      <c r="DI109" s="963"/>
      <c r="DJ109" s="963"/>
      <c r="DK109" s="964"/>
      <c r="DL109" s="965" t="s">
        <v>300</v>
      </c>
      <c r="DM109" s="963"/>
      <c r="DN109" s="963"/>
      <c r="DO109" s="963"/>
      <c r="DP109" s="964"/>
      <c r="DQ109" s="965" t="s">
        <v>299</v>
      </c>
      <c r="DR109" s="963"/>
      <c r="DS109" s="963"/>
      <c r="DT109" s="963"/>
      <c r="DU109" s="964"/>
      <c r="DV109" s="965" t="s">
        <v>436</v>
      </c>
      <c r="DW109" s="963"/>
      <c r="DX109" s="963"/>
      <c r="DY109" s="963"/>
      <c r="DZ109" s="994"/>
    </row>
    <row r="110" spans="1:131" s="226" customFormat="1" ht="26.25" customHeight="1" x14ac:dyDescent="0.2">
      <c r="A110" s="865" t="s">
        <v>438</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5576276</v>
      </c>
      <c r="AB110" s="956"/>
      <c r="AC110" s="956"/>
      <c r="AD110" s="956"/>
      <c r="AE110" s="957"/>
      <c r="AF110" s="958">
        <v>5521996</v>
      </c>
      <c r="AG110" s="956"/>
      <c r="AH110" s="956"/>
      <c r="AI110" s="956"/>
      <c r="AJ110" s="957"/>
      <c r="AK110" s="958">
        <v>5495142</v>
      </c>
      <c r="AL110" s="956"/>
      <c r="AM110" s="956"/>
      <c r="AN110" s="956"/>
      <c r="AO110" s="957"/>
      <c r="AP110" s="959">
        <v>28.9</v>
      </c>
      <c r="AQ110" s="960"/>
      <c r="AR110" s="960"/>
      <c r="AS110" s="960"/>
      <c r="AT110" s="961"/>
      <c r="AU110" s="995" t="s">
        <v>68</v>
      </c>
      <c r="AV110" s="996"/>
      <c r="AW110" s="996"/>
      <c r="AX110" s="996"/>
      <c r="AY110" s="996"/>
      <c r="AZ110" s="921" t="s">
        <v>439</v>
      </c>
      <c r="BA110" s="866"/>
      <c r="BB110" s="866"/>
      <c r="BC110" s="866"/>
      <c r="BD110" s="866"/>
      <c r="BE110" s="866"/>
      <c r="BF110" s="866"/>
      <c r="BG110" s="866"/>
      <c r="BH110" s="866"/>
      <c r="BI110" s="866"/>
      <c r="BJ110" s="866"/>
      <c r="BK110" s="866"/>
      <c r="BL110" s="866"/>
      <c r="BM110" s="866"/>
      <c r="BN110" s="866"/>
      <c r="BO110" s="866"/>
      <c r="BP110" s="867"/>
      <c r="BQ110" s="922">
        <v>52810661</v>
      </c>
      <c r="BR110" s="903"/>
      <c r="BS110" s="903"/>
      <c r="BT110" s="903"/>
      <c r="BU110" s="903"/>
      <c r="BV110" s="903">
        <v>51767252</v>
      </c>
      <c r="BW110" s="903"/>
      <c r="BX110" s="903"/>
      <c r="BY110" s="903"/>
      <c r="BZ110" s="903"/>
      <c r="CA110" s="903">
        <v>49696482</v>
      </c>
      <c r="CB110" s="903"/>
      <c r="CC110" s="903"/>
      <c r="CD110" s="903"/>
      <c r="CE110" s="903"/>
      <c r="CF110" s="927">
        <v>261.10000000000002</v>
      </c>
      <c r="CG110" s="928"/>
      <c r="CH110" s="928"/>
      <c r="CI110" s="928"/>
      <c r="CJ110" s="928"/>
      <c r="CK110" s="991" t="s">
        <v>440</v>
      </c>
      <c r="CL110" s="877"/>
      <c r="CM110" s="952" t="s">
        <v>441</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236</v>
      </c>
      <c r="DH110" s="903"/>
      <c r="DI110" s="903"/>
      <c r="DJ110" s="903"/>
      <c r="DK110" s="903"/>
      <c r="DL110" s="903" t="s">
        <v>383</v>
      </c>
      <c r="DM110" s="903"/>
      <c r="DN110" s="903"/>
      <c r="DO110" s="903"/>
      <c r="DP110" s="903"/>
      <c r="DQ110" s="903" t="s">
        <v>236</v>
      </c>
      <c r="DR110" s="903"/>
      <c r="DS110" s="903"/>
      <c r="DT110" s="903"/>
      <c r="DU110" s="903"/>
      <c r="DV110" s="904" t="s">
        <v>236</v>
      </c>
      <c r="DW110" s="904"/>
      <c r="DX110" s="904"/>
      <c r="DY110" s="904"/>
      <c r="DZ110" s="905"/>
    </row>
    <row r="111" spans="1:131" s="226" customFormat="1" ht="26.25" customHeight="1" x14ac:dyDescent="0.2">
      <c r="A111" s="832" t="s">
        <v>442</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236</v>
      </c>
      <c r="AB111" s="984"/>
      <c r="AC111" s="984"/>
      <c r="AD111" s="984"/>
      <c r="AE111" s="985"/>
      <c r="AF111" s="986" t="s">
        <v>236</v>
      </c>
      <c r="AG111" s="984"/>
      <c r="AH111" s="984"/>
      <c r="AI111" s="984"/>
      <c r="AJ111" s="985"/>
      <c r="AK111" s="986" t="s">
        <v>236</v>
      </c>
      <c r="AL111" s="984"/>
      <c r="AM111" s="984"/>
      <c r="AN111" s="984"/>
      <c r="AO111" s="985"/>
      <c r="AP111" s="987" t="s">
        <v>236</v>
      </c>
      <c r="AQ111" s="988"/>
      <c r="AR111" s="988"/>
      <c r="AS111" s="988"/>
      <c r="AT111" s="989"/>
      <c r="AU111" s="997"/>
      <c r="AV111" s="998"/>
      <c r="AW111" s="998"/>
      <c r="AX111" s="998"/>
      <c r="AY111" s="998"/>
      <c r="AZ111" s="873" t="s">
        <v>443</v>
      </c>
      <c r="BA111" s="808"/>
      <c r="BB111" s="808"/>
      <c r="BC111" s="808"/>
      <c r="BD111" s="808"/>
      <c r="BE111" s="808"/>
      <c r="BF111" s="808"/>
      <c r="BG111" s="808"/>
      <c r="BH111" s="808"/>
      <c r="BI111" s="808"/>
      <c r="BJ111" s="808"/>
      <c r="BK111" s="808"/>
      <c r="BL111" s="808"/>
      <c r="BM111" s="808"/>
      <c r="BN111" s="808"/>
      <c r="BO111" s="808"/>
      <c r="BP111" s="809"/>
      <c r="BQ111" s="874" t="s">
        <v>236</v>
      </c>
      <c r="BR111" s="875"/>
      <c r="BS111" s="875"/>
      <c r="BT111" s="875"/>
      <c r="BU111" s="875"/>
      <c r="BV111" s="875">
        <v>875</v>
      </c>
      <c r="BW111" s="875"/>
      <c r="BX111" s="875"/>
      <c r="BY111" s="875"/>
      <c r="BZ111" s="875"/>
      <c r="CA111" s="875">
        <v>4180</v>
      </c>
      <c r="CB111" s="875"/>
      <c r="CC111" s="875"/>
      <c r="CD111" s="875"/>
      <c r="CE111" s="875"/>
      <c r="CF111" s="936">
        <v>0</v>
      </c>
      <c r="CG111" s="937"/>
      <c r="CH111" s="937"/>
      <c r="CI111" s="937"/>
      <c r="CJ111" s="937"/>
      <c r="CK111" s="992"/>
      <c r="CL111" s="879"/>
      <c r="CM111" s="882" t="s">
        <v>444</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383</v>
      </c>
      <c r="DH111" s="875"/>
      <c r="DI111" s="875"/>
      <c r="DJ111" s="875"/>
      <c r="DK111" s="875"/>
      <c r="DL111" s="875" t="s">
        <v>236</v>
      </c>
      <c r="DM111" s="875"/>
      <c r="DN111" s="875"/>
      <c r="DO111" s="875"/>
      <c r="DP111" s="875"/>
      <c r="DQ111" s="875" t="s">
        <v>236</v>
      </c>
      <c r="DR111" s="875"/>
      <c r="DS111" s="875"/>
      <c r="DT111" s="875"/>
      <c r="DU111" s="875"/>
      <c r="DV111" s="852" t="s">
        <v>383</v>
      </c>
      <c r="DW111" s="852"/>
      <c r="DX111" s="852"/>
      <c r="DY111" s="852"/>
      <c r="DZ111" s="853"/>
    </row>
    <row r="112" spans="1:131" s="226" customFormat="1" ht="26.25" customHeight="1" x14ac:dyDescent="0.2">
      <c r="A112" s="977" t="s">
        <v>445</v>
      </c>
      <c r="B112" s="978"/>
      <c r="C112" s="808" t="s">
        <v>446</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236</v>
      </c>
      <c r="AB112" s="838"/>
      <c r="AC112" s="838"/>
      <c r="AD112" s="838"/>
      <c r="AE112" s="839"/>
      <c r="AF112" s="840" t="s">
        <v>236</v>
      </c>
      <c r="AG112" s="838"/>
      <c r="AH112" s="838"/>
      <c r="AI112" s="838"/>
      <c r="AJ112" s="839"/>
      <c r="AK112" s="840" t="s">
        <v>383</v>
      </c>
      <c r="AL112" s="838"/>
      <c r="AM112" s="838"/>
      <c r="AN112" s="838"/>
      <c r="AO112" s="839"/>
      <c r="AP112" s="885" t="s">
        <v>383</v>
      </c>
      <c r="AQ112" s="886"/>
      <c r="AR112" s="886"/>
      <c r="AS112" s="886"/>
      <c r="AT112" s="887"/>
      <c r="AU112" s="997"/>
      <c r="AV112" s="998"/>
      <c r="AW112" s="998"/>
      <c r="AX112" s="998"/>
      <c r="AY112" s="998"/>
      <c r="AZ112" s="873" t="s">
        <v>447</v>
      </c>
      <c r="BA112" s="808"/>
      <c r="BB112" s="808"/>
      <c r="BC112" s="808"/>
      <c r="BD112" s="808"/>
      <c r="BE112" s="808"/>
      <c r="BF112" s="808"/>
      <c r="BG112" s="808"/>
      <c r="BH112" s="808"/>
      <c r="BI112" s="808"/>
      <c r="BJ112" s="808"/>
      <c r="BK112" s="808"/>
      <c r="BL112" s="808"/>
      <c r="BM112" s="808"/>
      <c r="BN112" s="808"/>
      <c r="BO112" s="808"/>
      <c r="BP112" s="809"/>
      <c r="BQ112" s="874">
        <v>5726931</v>
      </c>
      <c r="BR112" s="875"/>
      <c r="BS112" s="875"/>
      <c r="BT112" s="875"/>
      <c r="BU112" s="875"/>
      <c r="BV112" s="875">
        <v>5645003</v>
      </c>
      <c r="BW112" s="875"/>
      <c r="BX112" s="875"/>
      <c r="BY112" s="875"/>
      <c r="BZ112" s="875"/>
      <c r="CA112" s="875">
        <v>5769045</v>
      </c>
      <c r="CB112" s="875"/>
      <c r="CC112" s="875"/>
      <c r="CD112" s="875"/>
      <c r="CE112" s="875"/>
      <c r="CF112" s="936">
        <v>30.3</v>
      </c>
      <c r="CG112" s="937"/>
      <c r="CH112" s="937"/>
      <c r="CI112" s="937"/>
      <c r="CJ112" s="937"/>
      <c r="CK112" s="992"/>
      <c r="CL112" s="879"/>
      <c r="CM112" s="882" t="s">
        <v>448</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236</v>
      </c>
      <c r="DH112" s="875"/>
      <c r="DI112" s="875"/>
      <c r="DJ112" s="875"/>
      <c r="DK112" s="875"/>
      <c r="DL112" s="875">
        <v>875</v>
      </c>
      <c r="DM112" s="875"/>
      <c r="DN112" s="875"/>
      <c r="DO112" s="875"/>
      <c r="DP112" s="875"/>
      <c r="DQ112" s="875">
        <v>4180</v>
      </c>
      <c r="DR112" s="875"/>
      <c r="DS112" s="875"/>
      <c r="DT112" s="875"/>
      <c r="DU112" s="875"/>
      <c r="DV112" s="852">
        <v>0</v>
      </c>
      <c r="DW112" s="852"/>
      <c r="DX112" s="852"/>
      <c r="DY112" s="852"/>
      <c r="DZ112" s="853"/>
    </row>
    <row r="113" spans="1:130" s="226" customFormat="1" ht="26.25" customHeight="1" x14ac:dyDescent="0.2">
      <c r="A113" s="979"/>
      <c r="B113" s="980"/>
      <c r="C113" s="808" t="s">
        <v>449</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567052</v>
      </c>
      <c r="AB113" s="984"/>
      <c r="AC113" s="984"/>
      <c r="AD113" s="984"/>
      <c r="AE113" s="985"/>
      <c r="AF113" s="986">
        <v>535164</v>
      </c>
      <c r="AG113" s="984"/>
      <c r="AH113" s="984"/>
      <c r="AI113" s="984"/>
      <c r="AJ113" s="985"/>
      <c r="AK113" s="986">
        <v>537502</v>
      </c>
      <c r="AL113" s="984"/>
      <c r="AM113" s="984"/>
      <c r="AN113" s="984"/>
      <c r="AO113" s="985"/>
      <c r="AP113" s="987">
        <v>2.8</v>
      </c>
      <c r="AQ113" s="988"/>
      <c r="AR113" s="988"/>
      <c r="AS113" s="988"/>
      <c r="AT113" s="989"/>
      <c r="AU113" s="997"/>
      <c r="AV113" s="998"/>
      <c r="AW113" s="998"/>
      <c r="AX113" s="998"/>
      <c r="AY113" s="998"/>
      <c r="AZ113" s="873" t="s">
        <v>450</v>
      </c>
      <c r="BA113" s="808"/>
      <c r="BB113" s="808"/>
      <c r="BC113" s="808"/>
      <c r="BD113" s="808"/>
      <c r="BE113" s="808"/>
      <c r="BF113" s="808"/>
      <c r="BG113" s="808"/>
      <c r="BH113" s="808"/>
      <c r="BI113" s="808"/>
      <c r="BJ113" s="808"/>
      <c r="BK113" s="808"/>
      <c r="BL113" s="808"/>
      <c r="BM113" s="808"/>
      <c r="BN113" s="808"/>
      <c r="BO113" s="808"/>
      <c r="BP113" s="809"/>
      <c r="BQ113" s="874">
        <v>3178555</v>
      </c>
      <c r="BR113" s="875"/>
      <c r="BS113" s="875"/>
      <c r="BT113" s="875"/>
      <c r="BU113" s="875"/>
      <c r="BV113" s="875">
        <v>2727067</v>
      </c>
      <c r="BW113" s="875"/>
      <c r="BX113" s="875"/>
      <c r="BY113" s="875"/>
      <c r="BZ113" s="875"/>
      <c r="CA113" s="875">
        <v>2905090</v>
      </c>
      <c r="CB113" s="875"/>
      <c r="CC113" s="875"/>
      <c r="CD113" s="875"/>
      <c r="CE113" s="875"/>
      <c r="CF113" s="936">
        <v>15.3</v>
      </c>
      <c r="CG113" s="937"/>
      <c r="CH113" s="937"/>
      <c r="CI113" s="937"/>
      <c r="CJ113" s="937"/>
      <c r="CK113" s="992"/>
      <c r="CL113" s="879"/>
      <c r="CM113" s="882" t="s">
        <v>451</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383</v>
      </c>
      <c r="DH113" s="838"/>
      <c r="DI113" s="838"/>
      <c r="DJ113" s="838"/>
      <c r="DK113" s="839"/>
      <c r="DL113" s="840" t="s">
        <v>236</v>
      </c>
      <c r="DM113" s="838"/>
      <c r="DN113" s="838"/>
      <c r="DO113" s="838"/>
      <c r="DP113" s="839"/>
      <c r="DQ113" s="840" t="s">
        <v>383</v>
      </c>
      <c r="DR113" s="838"/>
      <c r="DS113" s="838"/>
      <c r="DT113" s="838"/>
      <c r="DU113" s="839"/>
      <c r="DV113" s="885" t="s">
        <v>383</v>
      </c>
      <c r="DW113" s="886"/>
      <c r="DX113" s="886"/>
      <c r="DY113" s="886"/>
      <c r="DZ113" s="887"/>
    </row>
    <row r="114" spans="1:130" s="226" customFormat="1" ht="26.25" customHeight="1" x14ac:dyDescent="0.2">
      <c r="A114" s="979"/>
      <c r="B114" s="980"/>
      <c r="C114" s="808" t="s">
        <v>452</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291574</v>
      </c>
      <c r="AB114" s="838"/>
      <c r="AC114" s="838"/>
      <c r="AD114" s="838"/>
      <c r="AE114" s="839"/>
      <c r="AF114" s="840">
        <v>321941</v>
      </c>
      <c r="AG114" s="838"/>
      <c r="AH114" s="838"/>
      <c r="AI114" s="838"/>
      <c r="AJ114" s="839"/>
      <c r="AK114" s="840">
        <v>354327</v>
      </c>
      <c r="AL114" s="838"/>
      <c r="AM114" s="838"/>
      <c r="AN114" s="838"/>
      <c r="AO114" s="839"/>
      <c r="AP114" s="885">
        <v>1.9</v>
      </c>
      <c r="AQ114" s="886"/>
      <c r="AR114" s="886"/>
      <c r="AS114" s="886"/>
      <c r="AT114" s="887"/>
      <c r="AU114" s="997"/>
      <c r="AV114" s="998"/>
      <c r="AW114" s="998"/>
      <c r="AX114" s="998"/>
      <c r="AY114" s="998"/>
      <c r="AZ114" s="873" t="s">
        <v>453</v>
      </c>
      <c r="BA114" s="808"/>
      <c r="BB114" s="808"/>
      <c r="BC114" s="808"/>
      <c r="BD114" s="808"/>
      <c r="BE114" s="808"/>
      <c r="BF114" s="808"/>
      <c r="BG114" s="808"/>
      <c r="BH114" s="808"/>
      <c r="BI114" s="808"/>
      <c r="BJ114" s="808"/>
      <c r="BK114" s="808"/>
      <c r="BL114" s="808"/>
      <c r="BM114" s="808"/>
      <c r="BN114" s="808"/>
      <c r="BO114" s="808"/>
      <c r="BP114" s="809"/>
      <c r="BQ114" s="874">
        <v>6742960</v>
      </c>
      <c r="BR114" s="875"/>
      <c r="BS114" s="875"/>
      <c r="BT114" s="875"/>
      <c r="BU114" s="875"/>
      <c r="BV114" s="875">
        <v>6622240</v>
      </c>
      <c r="BW114" s="875"/>
      <c r="BX114" s="875"/>
      <c r="BY114" s="875"/>
      <c r="BZ114" s="875"/>
      <c r="CA114" s="875">
        <v>6511945</v>
      </c>
      <c r="CB114" s="875"/>
      <c r="CC114" s="875"/>
      <c r="CD114" s="875"/>
      <c r="CE114" s="875"/>
      <c r="CF114" s="936">
        <v>34.200000000000003</v>
      </c>
      <c r="CG114" s="937"/>
      <c r="CH114" s="937"/>
      <c r="CI114" s="937"/>
      <c r="CJ114" s="937"/>
      <c r="CK114" s="992"/>
      <c r="CL114" s="879"/>
      <c r="CM114" s="882" t="s">
        <v>454</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236</v>
      </c>
      <c r="DH114" s="838"/>
      <c r="DI114" s="838"/>
      <c r="DJ114" s="838"/>
      <c r="DK114" s="839"/>
      <c r="DL114" s="840" t="s">
        <v>236</v>
      </c>
      <c r="DM114" s="838"/>
      <c r="DN114" s="838"/>
      <c r="DO114" s="838"/>
      <c r="DP114" s="839"/>
      <c r="DQ114" s="840" t="s">
        <v>236</v>
      </c>
      <c r="DR114" s="838"/>
      <c r="DS114" s="838"/>
      <c r="DT114" s="838"/>
      <c r="DU114" s="839"/>
      <c r="DV114" s="885" t="s">
        <v>236</v>
      </c>
      <c r="DW114" s="886"/>
      <c r="DX114" s="886"/>
      <c r="DY114" s="886"/>
      <c r="DZ114" s="887"/>
    </row>
    <row r="115" spans="1:130" s="226" customFormat="1" ht="26.25" customHeight="1" x14ac:dyDescent="0.2">
      <c r="A115" s="979"/>
      <c r="B115" s="980"/>
      <c r="C115" s="808" t="s">
        <v>455</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8408</v>
      </c>
      <c r="AB115" s="984"/>
      <c r="AC115" s="984"/>
      <c r="AD115" s="984"/>
      <c r="AE115" s="985"/>
      <c r="AF115" s="986">
        <v>7506</v>
      </c>
      <c r="AG115" s="984"/>
      <c r="AH115" s="984"/>
      <c r="AI115" s="984"/>
      <c r="AJ115" s="985"/>
      <c r="AK115" s="986">
        <v>7927</v>
      </c>
      <c r="AL115" s="984"/>
      <c r="AM115" s="984"/>
      <c r="AN115" s="984"/>
      <c r="AO115" s="985"/>
      <c r="AP115" s="987">
        <v>0</v>
      </c>
      <c r="AQ115" s="988"/>
      <c r="AR115" s="988"/>
      <c r="AS115" s="988"/>
      <c r="AT115" s="989"/>
      <c r="AU115" s="997"/>
      <c r="AV115" s="998"/>
      <c r="AW115" s="998"/>
      <c r="AX115" s="998"/>
      <c r="AY115" s="998"/>
      <c r="AZ115" s="873" t="s">
        <v>456</v>
      </c>
      <c r="BA115" s="808"/>
      <c r="BB115" s="808"/>
      <c r="BC115" s="808"/>
      <c r="BD115" s="808"/>
      <c r="BE115" s="808"/>
      <c r="BF115" s="808"/>
      <c r="BG115" s="808"/>
      <c r="BH115" s="808"/>
      <c r="BI115" s="808"/>
      <c r="BJ115" s="808"/>
      <c r="BK115" s="808"/>
      <c r="BL115" s="808"/>
      <c r="BM115" s="808"/>
      <c r="BN115" s="808"/>
      <c r="BO115" s="808"/>
      <c r="BP115" s="809"/>
      <c r="BQ115" s="874">
        <v>234657</v>
      </c>
      <c r="BR115" s="875"/>
      <c r="BS115" s="875"/>
      <c r="BT115" s="875"/>
      <c r="BU115" s="875"/>
      <c r="BV115" s="875">
        <v>244538</v>
      </c>
      <c r="BW115" s="875"/>
      <c r="BX115" s="875"/>
      <c r="BY115" s="875"/>
      <c r="BZ115" s="875"/>
      <c r="CA115" s="875">
        <v>520366</v>
      </c>
      <c r="CB115" s="875"/>
      <c r="CC115" s="875"/>
      <c r="CD115" s="875"/>
      <c r="CE115" s="875"/>
      <c r="CF115" s="936">
        <v>2.7</v>
      </c>
      <c r="CG115" s="937"/>
      <c r="CH115" s="937"/>
      <c r="CI115" s="937"/>
      <c r="CJ115" s="937"/>
      <c r="CK115" s="992"/>
      <c r="CL115" s="879"/>
      <c r="CM115" s="873" t="s">
        <v>457</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383</v>
      </c>
      <c r="DH115" s="838"/>
      <c r="DI115" s="838"/>
      <c r="DJ115" s="838"/>
      <c r="DK115" s="839"/>
      <c r="DL115" s="840" t="s">
        <v>236</v>
      </c>
      <c r="DM115" s="838"/>
      <c r="DN115" s="838"/>
      <c r="DO115" s="838"/>
      <c r="DP115" s="839"/>
      <c r="DQ115" s="840" t="s">
        <v>383</v>
      </c>
      <c r="DR115" s="838"/>
      <c r="DS115" s="838"/>
      <c r="DT115" s="838"/>
      <c r="DU115" s="839"/>
      <c r="DV115" s="885" t="s">
        <v>383</v>
      </c>
      <c r="DW115" s="886"/>
      <c r="DX115" s="886"/>
      <c r="DY115" s="886"/>
      <c r="DZ115" s="887"/>
    </row>
    <row r="116" spans="1:130" s="226" customFormat="1" ht="26.25" customHeight="1" x14ac:dyDescent="0.2">
      <c r="A116" s="981"/>
      <c r="B116" s="982"/>
      <c r="C116" s="941" t="s">
        <v>458</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383</v>
      </c>
      <c r="AB116" s="838"/>
      <c r="AC116" s="838"/>
      <c r="AD116" s="838"/>
      <c r="AE116" s="839"/>
      <c r="AF116" s="840" t="s">
        <v>236</v>
      </c>
      <c r="AG116" s="838"/>
      <c r="AH116" s="838"/>
      <c r="AI116" s="838"/>
      <c r="AJ116" s="839"/>
      <c r="AK116" s="840" t="s">
        <v>236</v>
      </c>
      <c r="AL116" s="838"/>
      <c r="AM116" s="838"/>
      <c r="AN116" s="838"/>
      <c r="AO116" s="839"/>
      <c r="AP116" s="885" t="s">
        <v>383</v>
      </c>
      <c r="AQ116" s="886"/>
      <c r="AR116" s="886"/>
      <c r="AS116" s="886"/>
      <c r="AT116" s="887"/>
      <c r="AU116" s="997"/>
      <c r="AV116" s="998"/>
      <c r="AW116" s="998"/>
      <c r="AX116" s="998"/>
      <c r="AY116" s="998"/>
      <c r="AZ116" s="924" t="s">
        <v>459</v>
      </c>
      <c r="BA116" s="925"/>
      <c r="BB116" s="925"/>
      <c r="BC116" s="925"/>
      <c r="BD116" s="925"/>
      <c r="BE116" s="925"/>
      <c r="BF116" s="925"/>
      <c r="BG116" s="925"/>
      <c r="BH116" s="925"/>
      <c r="BI116" s="925"/>
      <c r="BJ116" s="925"/>
      <c r="BK116" s="925"/>
      <c r="BL116" s="925"/>
      <c r="BM116" s="925"/>
      <c r="BN116" s="925"/>
      <c r="BO116" s="925"/>
      <c r="BP116" s="926"/>
      <c r="BQ116" s="874" t="s">
        <v>236</v>
      </c>
      <c r="BR116" s="875"/>
      <c r="BS116" s="875"/>
      <c r="BT116" s="875"/>
      <c r="BU116" s="875"/>
      <c r="BV116" s="875" t="s">
        <v>383</v>
      </c>
      <c r="BW116" s="875"/>
      <c r="BX116" s="875"/>
      <c r="BY116" s="875"/>
      <c r="BZ116" s="875"/>
      <c r="CA116" s="875" t="s">
        <v>236</v>
      </c>
      <c r="CB116" s="875"/>
      <c r="CC116" s="875"/>
      <c r="CD116" s="875"/>
      <c r="CE116" s="875"/>
      <c r="CF116" s="936" t="s">
        <v>383</v>
      </c>
      <c r="CG116" s="937"/>
      <c r="CH116" s="937"/>
      <c r="CI116" s="937"/>
      <c r="CJ116" s="937"/>
      <c r="CK116" s="992"/>
      <c r="CL116" s="879"/>
      <c r="CM116" s="882" t="s">
        <v>460</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383</v>
      </c>
      <c r="DH116" s="838"/>
      <c r="DI116" s="838"/>
      <c r="DJ116" s="838"/>
      <c r="DK116" s="839"/>
      <c r="DL116" s="840" t="s">
        <v>383</v>
      </c>
      <c r="DM116" s="838"/>
      <c r="DN116" s="838"/>
      <c r="DO116" s="838"/>
      <c r="DP116" s="839"/>
      <c r="DQ116" s="840" t="s">
        <v>236</v>
      </c>
      <c r="DR116" s="838"/>
      <c r="DS116" s="838"/>
      <c r="DT116" s="838"/>
      <c r="DU116" s="839"/>
      <c r="DV116" s="885" t="s">
        <v>383</v>
      </c>
      <c r="DW116" s="886"/>
      <c r="DX116" s="886"/>
      <c r="DY116" s="886"/>
      <c r="DZ116" s="887"/>
    </row>
    <row r="117" spans="1:130" s="226" customFormat="1" ht="26.25" customHeight="1" x14ac:dyDescent="0.2">
      <c r="A117" s="962" t="s">
        <v>181</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461</v>
      </c>
      <c r="Z117" s="964"/>
      <c r="AA117" s="969">
        <v>6443310</v>
      </c>
      <c r="AB117" s="970"/>
      <c r="AC117" s="970"/>
      <c r="AD117" s="970"/>
      <c r="AE117" s="971"/>
      <c r="AF117" s="972">
        <v>6386607</v>
      </c>
      <c r="AG117" s="970"/>
      <c r="AH117" s="970"/>
      <c r="AI117" s="970"/>
      <c r="AJ117" s="971"/>
      <c r="AK117" s="972">
        <v>6394898</v>
      </c>
      <c r="AL117" s="970"/>
      <c r="AM117" s="970"/>
      <c r="AN117" s="970"/>
      <c r="AO117" s="971"/>
      <c r="AP117" s="973"/>
      <c r="AQ117" s="974"/>
      <c r="AR117" s="974"/>
      <c r="AS117" s="974"/>
      <c r="AT117" s="975"/>
      <c r="AU117" s="997"/>
      <c r="AV117" s="998"/>
      <c r="AW117" s="998"/>
      <c r="AX117" s="998"/>
      <c r="AY117" s="998"/>
      <c r="AZ117" s="924" t="s">
        <v>462</v>
      </c>
      <c r="BA117" s="925"/>
      <c r="BB117" s="925"/>
      <c r="BC117" s="925"/>
      <c r="BD117" s="925"/>
      <c r="BE117" s="925"/>
      <c r="BF117" s="925"/>
      <c r="BG117" s="925"/>
      <c r="BH117" s="925"/>
      <c r="BI117" s="925"/>
      <c r="BJ117" s="925"/>
      <c r="BK117" s="925"/>
      <c r="BL117" s="925"/>
      <c r="BM117" s="925"/>
      <c r="BN117" s="925"/>
      <c r="BO117" s="925"/>
      <c r="BP117" s="926"/>
      <c r="BQ117" s="874" t="s">
        <v>236</v>
      </c>
      <c r="BR117" s="875"/>
      <c r="BS117" s="875"/>
      <c r="BT117" s="875"/>
      <c r="BU117" s="875"/>
      <c r="BV117" s="875" t="s">
        <v>383</v>
      </c>
      <c r="BW117" s="875"/>
      <c r="BX117" s="875"/>
      <c r="BY117" s="875"/>
      <c r="BZ117" s="875"/>
      <c r="CA117" s="875" t="s">
        <v>236</v>
      </c>
      <c r="CB117" s="875"/>
      <c r="CC117" s="875"/>
      <c r="CD117" s="875"/>
      <c r="CE117" s="875"/>
      <c r="CF117" s="936" t="s">
        <v>383</v>
      </c>
      <c r="CG117" s="937"/>
      <c r="CH117" s="937"/>
      <c r="CI117" s="937"/>
      <c r="CJ117" s="937"/>
      <c r="CK117" s="992"/>
      <c r="CL117" s="879"/>
      <c r="CM117" s="882" t="s">
        <v>463</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236</v>
      </c>
      <c r="DH117" s="838"/>
      <c r="DI117" s="838"/>
      <c r="DJ117" s="838"/>
      <c r="DK117" s="839"/>
      <c r="DL117" s="840" t="s">
        <v>236</v>
      </c>
      <c r="DM117" s="838"/>
      <c r="DN117" s="838"/>
      <c r="DO117" s="838"/>
      <c r="DP117" s="839"/>
      <c r="DQ117" s="840" t="s">
        <v>236</v>
      </c>
      <c r="DR117" s="838"/>
      <c r="DS117" s="838"/>
      <c r="DT117" s="838"/>
      <c r="DU117" s="839"/>
      <c r="DV117" s="885" t="s">
        <v>236</v>
      </c>
      <c r="DW117" s="886"/>
      <c r="DX117" s="886"/>
      <c r="DY117" s="886"/>
      <c r="DZ117" s="887"/>
    </row>
    <row r="118" spans="1:130" s="226" customFormat="1" ht="26.25" customHeight="1" x14ac:dyDescent="0.2">
      <c r="A118" s="962" t="s">
        <v>437</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435</v>
      </c>
      <c r="AB118" s="963"/>
      <c r="AC118" s="963"/>
      <c r="AD118" s="963"/>
      <c r="AE118" s="964"/>
      <c r="AF118" s="965" t="s">
        <v>300</v>
      </c>
      <c r="AG118" s="963"/>
      <c r="AH118" s="963"/>
      <c r="AI118" s="963"/>
      <c r="AJ118" s="964"/>
      <c r="AK118" s="965" t="s">
        <v>299</v>
      </c>
      <c r="AL118" s="963"/>
      <c r="AM118" s="963"/>
      <c r="AN118" s="963"/>
      <c r="AO118" s="964"/>
      <c r="AP118" s="966" t="s">
        <v>436</v>
      </c>
      <c r="AQ118" s="967"/>
      <c r="AR118" s="967"/>
      <c r="AS118" s="967"/>
      <c r="AT118" s="968"/>
      <c r="AU118" s="997"/>
      <c r="AV118" s="998"/>
      <c r="AW118" s="998"/>
      <c r="AX118" s="998"/>
      <c r="AY118" s="998"/>
      <c r="AZ118" s="940" t="s">
        <v>464</v>
      </c>
      <c r="BA118" s="941"/>
      <c r="BB118" s="941"/>
      <c r="BC118" s="941"/>
      <c r="BD118" s="941"/>
      <c r="BE118" s="941"/>
      <c r="BF118" s="941"/>
      <c r="BG118" s="941"/>
      <c r="BH118" s="941"/>
      <c r="BI118" s="941"/>
      <c r="BJ118" s="941"/>
      <c r="BK118" s="941"/>
      <c r="BL118" s="941"/>
      <c r="BM118" s="941"/>
      <c r="BN118" s="941"/>
      <c r="BO118" s="941"/>
      <c r="BP118" s="942"/>
      <c r="BQ118" s="943" t="s">
        <v>236</v>
      </c>
      <c r="BR118" s="906"/>
      <c r="BS118" s="906"/>
      <c r="BT118" s="906"/>
      <c r="BU118" s="906"/>
      <c r="BV118" s="906" t="s">
        <v>236</v>
      </c>
      <c r="BW118" s="906"/>
      <c r="BX118" s="906"/>
      <c r="BY118" s="906"/>
      <c r="BZ118" s="906"/>
      <c r="CA118" s="906" t="s">
        <v>236</v>
      </c>
      <c r="CB118" s="906"/>
      <c r="CC118" s="906"/>
      <c r="CD118" s="906"/>
      <c r="CE118" s="906"/>
      <c r="CF118" s="936" t="s">
        <v>236</v>
      </c>
      <c r="CG118" s="937"/>
      <c r="CH118" s="937"/>
      <c r="CI118" s="937"/>
      <c r="CJ118" s="937"/>
      <c r="CK118" s="992"/>
      <c r="CL118" s="879"/>
      <c r="CM118" s="882" t="s">
        <v>465</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236</v>
      </c>
      <c r="DH118" s="838"/>
      <c r="DI118" s="838"/>
      <c r="DJ118" s="838"/>
      <c r="DK118" s="839"/>
      <c r="DL118" s="840" t="s">
        <v>236</v>
      </c>
      <c r="DM118" s="838"/>
      <c r="DN118" s="838"/>
      <c r="DO118" s="838"/>
      <c r="DP118" s="839"/>
      <c r="DQ118" s="840" t="s">
        <v>383</v>
      </c>
      <c r="DR118" s="838"/>
      <c r="DS118" s="838"/>
      <c r="DT118" s="838"/>
      <c r="DU118" s="839"/>
      <c r="DV118" s="885" t="s">
        <v>383</v>
      </c>
      <c r="DW118" s="886"/>
      <c r="DX118" s="886"/>
      <c r="DY118" s="886"/>
      <c r="DZ118" s="887"/>
    </row>
    <row r="119" spans="1:130" s="226" customFormat="1" ht="26.25" customHeight="1" x14ac:dyDescent="0.2">
      <c r="A119" s="876" t="s">
        <v>440</v>
      </c>
      <c r="B119" s="877"/>
      <c r="C119" s="952" t="s">
        <v>441</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236</v>
      </c>
      <c r="AB119" s="956"/>
      <c r="AC119" s="956"/>
      <c r="AD119" s="956"/>
      <c r="AE119" s="957"/>
      <c r="AF119" s="958" t="s">
        <v>236</v>
      </c>
      <c r="AG119" s="956"/>
      <c r="AH119" s="956"/>
      <c r="AI119" s="956"/>
      <c r="AJ119" s="957"/>
      <c r="AK119" s="958" t="s">
        <v>383</v>
      </c>
      <c r="AL119" s="956"/>
      <c r="AM119" s="956"/>
      <c r="AN119" s="956"/>
      <c r="AO119" s="957"/>
      <c r="AP119" s="959" t="s">
        <v>236</v>
      </c>
      <c r="AQ119" s="960"/>
      <c r="AR119" s="960"/>
      <c r="AS119" s="960"/>
      <c r="AT119" s="961"/>
      <c r="AU119" s="999"/>
      <c r="AV119" s="1000"/>
      <c r="AW119" s="1000"/>
      <c r="AX119" s="1000"/>
      <c r="AY119" s="1000"/>
      <c r="AZ119" s="257" t="s">
        <v>181</v>
      </c>
      <c r="BA119" s="257"/>
      <c r="BB119" s="257"/>
      <c r="BC119" s="257"/>
      <c r="BD119" s="257"/>
      <c r="BE119" s="257"/>
      <c r="BF119" s="257"/>
      <c r="BG119" s="257"/>
      <c r="BH119" s="257"/>
      <c r="BI119" s="257"/>
      <c r="BJ119" s="257"/>
      <c r="BK119" s="257"/>
      <c r="BL119" s="257"/>
      <c r="BM119" s="257"/>
      <c r="BN119" s="257"/>
      <c r="BO119" s="938" t="s">
        <v>466</v>
      </c>
      <c r="BP119" s="939"/>
      <c r="BQ119" s="943">
        <v>68693764</v>
      </c>
      <c r="BR119" s="906"/>
      <c r="BS119" s="906"/>
      <c r="BT119" s="906"/>
      <c r="BU119" s="906"/>
      <c r="BV119" s="906">
        <v>67006975</v>
      </c>
      <c r="BW119" s="906"/>
      <c r="BX119" s="906"/>
      <c r="BY119" s="906"/>
      <c r="BZ119" s="906"/>
      <c r="CA119" s="906">
        <v>65407108</v>
      </c>
      <c r="CB119" s="906"/>
      <c r="CC119" s="906"/>
      <c r="CD119" s="906"/>
      <c r="CE119" s="906"/>
      <c r="CF119" s="804"/>
      <c r="CG119" s="805"/>
      <c r="CH119" s="805"/>
      <c r="CI119" s="805"/>
      <c r="CJ119" s="895"/>
      <c r="CK119" s="993"/>
      <c r="CL119" s="881"/>
      <c r="CM119" s="899" t="s">
        <v>467</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236</v>
      </c>
      <c r="DH119" s="821"/>
      <c r="DI119" s="821"/>
      <c r="DJ119" s="821"/>
      <c r="DK119" s="822"/>
      <c r="DL119" s="823" t="s">
        <v>236</v>
      </c>
      <c r="DM119" s="821"/>
      <c r="DN119" s="821"/>
      <c r="DO119" s="821"/>
      <c r="DP119" s="822"/>
      <c r="DQ119" s="823" t="s">
        <v>383</v>
      </c>
      <c r="DR119" s="821"/>
      <c r="DS119" s="821"/>
      <c r="DT119" s="821"/>
      <c r="DU119" s="822"/>
      <c r="DV119" s="909" t="s">
        <v>383</v>
      </c>
      <c r="DW119" s="910"/>
      <c r="DX119" s="910"/>
      <c r="DY119" s="910"/>
      <c r="DZ119" s="911"/>
    </row>
    <row r="120" spans="1:130" s="226" customFormat="1" ht="26.25" customHeight="1" x14ac:dyDescent="0.2">
      <c r="A120" s="878"/>
      <c r="B120" s="879"/>
      <c r="C120" s="882" t="s">
        <v>444</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383</v>
      </c>
      <c r="AB120" s="838"/>
      <c r="AC120" s="838"/>
      <c r="AD120" s="838"/>
      <c r="AE120" s="839"/>
      <c r="AF120" s="840" t="s">
        <v>236</v>
      </c>
      <c r="AG120" s="838"/>
      <c r="AH120" s="838"/>
      <c r="AI120" s="838"/>
      <c r="AJ120" s="839"/>
      <c r="AK120" s="840" t="s">
        <v>236</v>
      </c>
      <c r="AL120" s="838"/>
      <c r="AM120" s="838"/>
      <c r="AN120" s="838"/>
      <c r="AO120" s="839"/>
      <c r="AP120" s="885" t="s">
        <v>236</v>
      </c>
      <c r="AQ120" s="886"/>
      <c r="AR120" s="886"/>
      <c r="AS120" s="886"/>
      <c r="AT120" s="887"/>
      <c r="AU120" s="944" t="s">
        <v>468</v>
      </c>
      <c r="AV120" s="945"/>
      <c r="AW120" s="945"/>
      <c r="AX120" s="945"/>
      <c r="AY120" s="946"/>
      <c r="AZ120" s="921" t="s">
        <v>469</v>
      </c>
      <c r="BA120" s="866"/>
      <c r="BB120" s="866"/>
      <c r="BC120" s="866"/>
      <c r="BD120" s="866"/>
      <c r="BE120" s="866"/>
      <c r="BF120" s="866"/>
      <c r="BG120" s="866"/>
      <c r="BH120" s="866"/>
      <c r="BI120" s="866"/>
      <c r="BJ120" s="866"/>
      <c r="BK120" s="866"/>
      <c r="BL120" s="866"/>
      <c r="BM120" s="866"/>
      <c r="BN120" s="866"/>
      <c r="BO120" s="866"/>
      <c r="BP120" s="867"/>
      <c r="BQ120" s="922">
        <v>19234141</v>
      </c>
      <c r="BR120" s="903"/>
      <c r="BS120" s="903"/>
      <c r="BT120" s="903"/>
      <c r="BU120" s="903"/>
      <c r="BV120" s="903">
        <v>20197266</v>
      </c>
      <c r="BW120" s="903"/>
      <c r="BX120" s="903"/>
      <c r="BY120" s="903"/>
      <c r="BZ120" s="903"/>
      <c r="CA120" s="903">
        <v>20928658</v>
      </c>
      <c r="CB120" s="903"/>
      <c r="CC120" s="903"/>
      <c r="CD120" s="903"/>
      <c r="CE120" s="903"/>
      <c r="CF120" s="927">
        <v>110</v>
      </c>
      <c r="CG120" s="928"/>
      <c r="CH120" s="928"/>
      <c r="CI120" s="928"/>
      <c r="CJ120" s="928"/>
      <c r="CK120" s="929" t="s">
        <v>470</v>
      </c>
      <c r="CL120" s="913"/>
      <c r="CM120" s="913"/>
      <c r="CN120" s="913"/>
      <c r="CO120" s="914"/>
      <c r="CP120" s="933" t="s">
        <v>404</v>
      </c>
      <c r="CQ120" s="934"/>
      <c r="CR120" s="934"/>
      <c r="CS120" s="934"/>
      <c r="CT120" s="934"/>
      <c r="CU120" s="934"/>
      <c r="CV120" s="934"/>
      <c r="CW120" s="934"/>
      <c r="CX120" s="934"/>
      <c r="CY120" s="934"/>
      <c r="CZ120" s="934"/>
      <c r="DA120" s="934"/>
      <c r="DB120" s="934"/>
      <c r="DC120" s="934"/>
      <c r="DD120" s="934"/>
      <c r="DE120" s="934"/>
      <c r="DF120" s="935"/>
      <c r="DG120" s="922">
        <v>3190763</v>
      </c>
      <c r="DH120" s="903"/>
      <c r="DI120" s="903"/>
      <c r="DJ120" s="903"/>
      <c r="DK120" s="903"/>
      <c r="DL120" s="903">
        <v>3257668</v>
      </c>
      <c r="DM120" s="903"/>
      <c r="DN120" s="903"/>
      <c r="DO120" s="903"/>
      <c r="DP120" s="903"/>
      <c r="DQ120" s="903">
        <v>3385412</v>
      </c>
      <c r="DR120" s="903"/>
      <c r="DS120" s="903"/>
      <c r="DT120" s="903"/>
      <c r="DU120" s="903"/>
      <c r="DV120" s="904">
        <v>17.8</v>
      </c>
      <c r="DW120" s="904"/>
      <c r="DX120" s="904"/>
      <c r="DY120" s="904"/>
      <c r="DZ120" s="905"/>
    </row>
    <row r="121" spans="1:130" s="226" customFormat="1" ht="26.25" customHeight="1" x14ac:dyDescent="0.2">
      <c r="A121" s="878"/>
      <c r="B121" s="879"/>
      <c r="C121" s="924" t="s">
        <v>471</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383</v>
      </c>
      <c r="AB121" s="838"/>
      <c r="AC121" s="838"/>
      <c r="AD121" s="838"/>
      <c r="AE121" s="839"/>
      <c r="AF121" s="840" t="s">
        <v>383</v>
      </c>
      <c r="AG121" s="838"/>
      <c r="AH121" s="838"/>
      <c r="AI121" s="838"/>
      <c r="AJ121" s="839"/>
      <c r="AK121" s="840" t="s">
        <v>383</v>
      </c>
      <c r="AL121" s="838"/>
      <c r="AM121" s="838"/>
      <c r="AN121" s="838"/>
      <c r="AO121" s="839"/>
      <c r="AP121" s="885" t="s">
        <v>236</v>
      </c>
      <c r="AQ121" s="886"/>
      <c r="AR121" s="886"/>
      <c r="AS121" s="886"/>
      <c r="AT121" s="887"/>
      <c r="AU121" s="947"/>
      <c r="AV121" s="948"/>
      <c r="AW121" s="948"/>
      <c r="AX121" s="948"/>
      <c r="AY121" s="949"/>
      <c r="AZ121" s="873" t="s">
        <v>472</v>
      </c>
      <c r="BA121" s="808"/>
      <c r="BB121" s="808"/>
      <c r="BC121" s="808"/>
      <c r="BD121" s="808"/>
      <c r="BE121" s="808"/>
      <c r="BF121" s="808"/>
      <c r="BG121" s="808"/>
      <c r="BH121" s="808"/>
      <c r="BI121" s="808"/>
      <c r="BJ121" s="808"/>
      <c r="BK121" s="808"/>
      <c r="BL121" s="808"/>
      <c r="BM121" s="808"/>
      <c r="BN121" s="808"/>
      <c r="BO121" s="808"/>
      <c r="BP121" s="809"/>
      <c r="BQ121" s="874">
        <v>1795378</v>
      </c>
      <c r="BR121" s="875"/>
      <c r="BS121" s="875"/>
      <c r="BT121" s="875"/>
      <c r="BU121" s="875"/>
      <c r="BV121" s="875">
        <v>1723816</v>
      </c>
      <c r="BW121" s="875"/>
      <c r="BX121" s="875"/>
      <c r="BY121" s="875"/>
      <c r="BZ121" s="875"/>
      <c r="CA121" s="875">
        <v>1586323</v>
      </c>
      <c r="CB121" s="875"/>
      <c r="CC121" s="875"/>
      <c r="CD121" s="875"/>
      <c r="CE121" s="875"/>
      <c r="CF121" s="936">
        <v>8.3000000000000007</v>
      </c>
      <c r="CG121" s="937"/>
      <c r="CH121" s="937"/>
      <c r="CI121" s="937"/>
      <c r="CJ121" s="937"/>
      <c r="CK121" s="930"/>
      <c r="CL121" s="916"/>
      <c r="CM121" s="916"/>
      <c r="CN121" s="916"/>
      <c r="CO121" s="917"/>
      <c r="CP121" s="896" t="s">
        <v>406</v>
      </c>
      <c r="CQ121" s="897"/>
      <c r="CR121" s="897"/>
      <c r="CS121" s="897"/>
      <c r="CT121" s="897"/>
      <c r="CU121" s="897"/>
      <c r="CV121" s="897"/>
      <c r="CW121" s="897"/>
      <c r="CX121" s="897"/>
      <c r="CY121" s="897"/>
      <c r="CZ121" s="897"/>
      <c r="DA121" s="897"/>
      <c r="DB121" s="897"/>
      <c r="DC121" s="897"/>
      <c r="DD121" s="897"/>
      <c r="DE121" s="897"/>
      <c r="DF121" s="898"/>
      <c r="DG121" s="874">
        <v>1799761</v>
      </c>
      <c r="DH121" s="875"/>
      <c r="DI121" s="875"/>
      <c r="DJ121" s="875"/>
      <c r="DK121" s="875"/>
      <c r="DL121" s="875">
        <v>1664413</v>
      </c>
      <c r="DM121" s="875"/>
      <c r="DN121" s="875"/>
      <c r="DO121" s="875"/>
      <c r="DP121" s="875"/>
      <c r="DQ121" s="875">
        <v>1633577</v>
      </c>
      <c r="DR121" s="875"/>
      <c r="DS121" s="875"/>
      <c r="DT121" s="875"/>
      <c r="DU121" s="875"/>
      <c r="DV121" s="852">
        <v>8.6</v>
      </c>
      <c r="DW121" s="852"/>
      <c r="DX121" s="852"/>
      <c r="DY121" s="852"/>
      <c r="DZ121" s="853"/>
    </row>
    <row r="122" spans="1:130" s="226" customFormat="1" ht="26.25" customHeight="1" x14ac:dyDescent="0.2">
      <c r="A122" s="878"/>
      <c r="B122" s="879"/>
      <c r="C122" s="882" t="s">
        <v>454</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236</v>
      </c>
      <c r="AB122" s="838"/>
      <c r="AC122" s="838"/>
      <c r="AD122" s="838"/>
      <c r="AE122" s="839"/>
      <c r="AF122" s="840" t="s">
        <v>236</v>
      </c>
      <c r="AG122" s="838"/>
      <c r="AH122" s="838"/>
      <c r="AI122" s="838"/>
      <c r="AJ122" s="839"/>
      <c r="AK122" s="840" t="s">
        <v>236</v>
      </c>
      <c r="AL122" s="838"/>
      <c r="AM122" s="838"/>
      <c r="AN122" s="838"/>
      <c r="AO122" s="839"/>
      <c r="AP122" s="885" t="s">
        <v>383</v>
      </c>
      <c r="AQ122" s="886"/>
      <c r="AR122" s="886"/>
      <c r="AS122" s="886"/>
      <c r="AT122" s="887"/>
      <c r="AU122" s="947"/>
      <c r="AV122" s="948"/>
      <c r="AW122" s="948"/>
      <c r="AX122" s="948"/>
      <c r="AY122" s="949"/>
      <c r="AZ122" s="940" t="s">
        <v>473</v>
      </c>
      <c r="BA122" s="941"/>
      <c r="BB122" s="941"/>
      <c r="BC122" s="941"/>
      <c r="BD122" s="941"/>
      <c r="BE122" s="941"/>
      <c r="BF122" s="941"/>
      <c r="BG122" s="941"/>
      <c r="BH122" s="941"/>
      <c r="BI122" s="941"/>
      <c r="BJ122" s="941"/>
      <c r="BK122" s="941"/>
      <c r="BL122" s="941"/>
      <c r="BM122" s="941"/>
      <c r="BN122" s="941"/>
      <c r="BO122" s="941"/>
      <c r="BP122" s="942"/>
      <c r="BQ122" s="943">
        <v>43646661</v>
      </c>
      <c r="BR122" s="906"/>
      <c r="BS122" s="906"/>
      <c r="BT122" s="906"/>
      <c r="BU122" s="906"/>
      <c r="BV122" s="906">
        <v>43133450</v>
      </c>
      <c r="BW122" s="906"/>
      <c r="BX122" s="906"/>
      <c r="BY122" s="906"/>
      <c r="BZ122" s="906"/>
      <c r="CA122" s="906">
        <v>41838061</v>
      </c>
      <c r="CB122" s="906"/>
      <c r="CC122" s="906"/>
      <c r="CD122" s="906"/>
      <c r="CE122" s="906"/>
      <c r="CF122" s="907">
        <v>219.8</v>
      </c>
      <c r="CG122" s="908"/>
      <c r="CH122" s="908"/>
      <c r="CI122" s="908"/>
      <c r="CJ122" s="908"/>
      <c r="CK122" s="930"/>
      <c r="CL122" s="916"/>
      <c r="CM122" s="916"/>
      <c r="CN122" s="916"/>
      <c r="CO122" s="917"/>
      <c r="CP122" s="896" t="s">
        <v>474</v>
      </c>
      <c r="CQ122" s="897"/>
      <c r="CR122" s="897"/>
      <c r="CS122" s="897"/>
      <c r="CT122" s="897"/>
      <c r="CU122" s="897"/>
      <c r="CV122" s="897"/>
      <c r="CW122" s="897"/>
      <c r="CX122" s="897"/>
      <c r="CY122" s="897"/>
      <c r="CZ122" s="897"/>
      <c r="DA122" s="897"/>
      <c r="DB122" s="897"/>
      <c r="DC122" s="897"/>
      <c r="DD122" s="897"/>
      <c r="DE122" s="897"/>
      <c r="DF122" s="898"/>
      <c r="DG122" s="874">
        <v>531059</v>
      </c>
      <c r="DH122" s="875"/>
      <c r="DI122" s="875"/>
      <c r="DJ122" s="875"/>
      <c r="DK122" s="875"/>
      <c r="DL122" s="875">
        <v>523173</v>
      </c>
      <c r="DM122" s="875"/>
      <c r="DN122" s="875"/>
      <c r="DO122" s="875"/>
      <c r="DP122" s="875"/>
      <c r="DQ122" s="875">
        <v>543016</v>
      </c>
      <c r="DR122" s="875"/>
      <c r="DS122" s="875"/>
      <c r="DT122" s="875"/>
      <c r="DU122" s="875"/>
      <c r="DV122" s="852">
        <v>2.9</v>
      </c>
      <c r="DW122" s="852"/>
      <c r="DX122" s="852"/>
      <c r="DY122" s="852"/>
      <c r="DZ122" s="853"/>
    </row>
    <row r="123" spans="1:130" s="226" customFormat="1" ht="26.25" customHeight="1" x14ac:dyDescent="0.2">
      <c r="A123" s="878"/>
      <c r="B123" s="879"/>
      <c r="C123" s="882" t="s">
        <v>460</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236</v>
      </c>
      <c r="AB123" s="838"/>
      <c r="AC123" s="838"/>
      <c r="AD123" s="838"/>
      <c r="AE123" s="839"/>
      <c r="AF123" s="840" t="s">
        <v>236</v>
      </c>
      <c r="AG123" s="838"/>
      <c r="AH123" s="838"/>
      <c r="AI123" s="838"/>
      <c r="AJ123" s="839"/>
      <c r="AK123" s="840" t="s">
        <v>383</v>
      </c>
      <c r="AL123" s="838"/>
      <c r="AM123" s="838"/>
      <c r="AN123" s="838"/>
      <c r="AO123" s="839"/>
      <c r="AP123" s="885" t="s">
        <v>236</v>
      </c>
      <c r="AQ123" s="886"/>
      <c r="AR123" s="886"/>
      <c r="AS123" s="886"/>
      <c r="AT123" s="887"/>
      <c r="AU123" s="950"/>
      <c r="AV123" s="951"/>
      <c r="AW123" s="951"/>
      <c r="AX123" s="951"/>
      <c r="AY123" s="951"/>
      <c r="AZ123" s="257" t="s">
        <v>181</v>
      </c>
      <c r="BA123" s="257"/>
      <c r="BB123" s="257"/>
      <c r="BC123" s="257"/>
      <c r="BD123" s="257"/>
      <c r="BE123" s="257"/>
      <c r="BF123" s="257"/>
      <c r="BG123" s="257"/>
      <c r="BH123" s="257"/>
      <c r="BI123" s="257"/>
      <c r="BJ123" s="257"/>
      <c r="BK123" s="257"/>
      <c r="BL123" s="257"/>
      <c r="BM123" s="257"/>
      <c r="BN123" s="257"/>
      <c r="BO123" s="938" t="s">
        <v>475</v>
      </c>
      <c r="BP123" s="939"/>
      <c r="BQ123" s="893">
        <v>64676180</v>
      </c>
      <c r="BR123" s="894"/>
      <c r="BS123" s="894"/>
      <c r="BT123" s="894"/>
      <c r="BU123" s="894"/>
      <c r="BV123" s="894">
        <v>65054532</v>
      </c>
      <c r="BW123" s="894"/>
      <c r="BX123" s="894"/>
      <c r="BY123" s="894"/>
      <c r="BZ123" s="894"/>
      <c r="CA123" s="894">
        <v>64353042</v>
      </c>
      <c r="CB123" s="894"/>
      <c r="CC123" s="894"/>
      <c r="CD123" s="894"/>
      <c r="CE123" s="894"/>
      <c r="CF123" s="804"/>
      <c r="CG123" s="805"/>
      <c r="CH123" s="805"/>
      <c r="CI123" s="805"/>
      <c r="CJ123" s="895"/>
      <c r="CK123" s="930"/>
      <c r="CL123" s="916"/>
      <c r="CM123" s="916"/>
      <c r="CN123" s="916"/>
      <c r="CO123" s="917"/>
      <c r="CP123" s="896" t="s">
        <v>410</v>
      </c>
      <c r="CQ123" s="897"/>
      <c r="CR123" s="897"/>
      <c r="CS123" s="897"/>
      <c r="CT123" s="897"/>
      <c r="CU123" s="897"/>
      <c r="CV123" s="897"/>
      <c r="CW123" s="897"/>
      <c r="CX123" s="897"/>
      <c r="CY123" s="897"/>
      <c r="CZ123" s="897"/>
      <c r="DA123" s="897"/>
      <c r="DB123" s="897"/>
      <c r="DC123" s="897"/>
      <c r="DD123" s="897"/>
      <c r="DE123" s="897"/>
      <c r="DF123" s="898"/>
      <c r="DG123" s="837">
        <v>163851</v>
      </c>
      <c r="DH123" s="838"/>
      <c r="DI123" s="838"/>
      <c r="DJ123" s="838"/>
      <c r="DK123" s="839"/>
      <c r="DL123" s="840">
        <v>147224</v>
      </c>
      <c r="DM123" s="838"/>
      <c r="DN123" s="838"/>
      <c r="DO123" s="838"/>
      <c r="DP123" s="839"/>
      <c r="DQ123" s="840">
        <v>152785</v>
      </c>
      <c r="DR123" s="838"/>
      <c r="DS123" s="838"/>
      <c r="DT123" s="838"/>
      <c r="DU123" s="839"/>
      <c r="DV123" s="885">
        <v>0.8</v>
      </c>
      <c r="DW123" s="886"/>
      <c r="DX123" s="886"/>
      <c r="DY123" s="886"/>
      <c r="DZ123" s="887"/>
    </row>
    <row r="124" spans="1:130" s="226" customFormat="1" ht="26.25" customHeight="1" thickBot="1" x14ac:dyDescent="0.25">
      <c r="A124" s="878"/>
      <c r="B124" s="879"/>
      <c r="C124" s="882" t="s">
        <v>463</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383</v>
      </c>
      <c r="AB124" s="838"/>
      <c r="AC124" s="838"/>
      <c r="AD124" s="838"/>
      <c r="AE124" s="839"/>
      <c r="AF124" s="840" t="s">
        <v>236</v>
      </c>
      <c r="AG124" s="838"/>
      <c r="AH124" s="838"/>
      <c r="AI124" s="838"/>
      <c r="AJ124" s="839"/>
      <c r="AK124" s="840" t="s">
        <v>383</v>
      </c>
      <c r="AL124" s="838"/>
      <c r="AM124" s="838"/>
      <c r="AN124" s="838"/>
      <c r="AO124" s="839"/>
      <c r="AP124" s="885" t="s">
        <v>383</v>
      </c>
      <c r="AQ124" s="886"/>
      <c r="AR124" s="886"/>
      <c r="AS124" s="886"/>
      <c r="AT124" s="887"/>
      <c r="AU124" s="888" t="s">
        <v>476</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20.100000000000001</v>
      </c>
      <c r="BR124" s="892"/>
      <c r="BS124" s="892"/>
      <c r="BT124" s="892"/>
      <c r="BU124" s="892"/>
      <c r="BV124" s="892">
        <v>9.9</v>
      </c>
      <c r="BW124" s="892"/>
      <c r="BX124" s="892"/>
      <c r="BY124" s="892"/>
      <c r="BZ124" s="892"/>
      <c r="CA124" s="892">
        <v>5.5</v>
      </c>
      <c r="CB124" s="892"/>
      <c r="CC124" s="892"/>
      <c r="CD124" s="892"/>
      <c r="CE124" s="892"/>
      <c r="CF124" s="782"/>
      <c r="CG124" s="783"/>
      <c r="CH124" s="783"/>
      <c r="CI124" s="783"/>
      <c r="CJ124" s="923"/>
      <c r="CK124" s="931"/>
      <c r="CL124" s="931"/>
      <c r="CM124" s="931"/>
      <c r="CN124" s="931"/>
      <c r="CO124" s="932"/>
      <c r="CP124" s="896" t="s">
        <v>477</v>
      </c>
      <c r="CQ124" s="897"/>
      <c r="CR124" s="897"/>
      <c r="CS124" s="897"/>
      <c r="CT124" s="897"/>
      <c r="CU124" s="897"/>
      <c r="CV124" s="897"/>
      <c r="CW124" s="897"/>
      <c r="CX124" s="897"/>
      <c r="CY124" s="897"/>
      <c r="CZ124" s="897"/>
      <c r="DA124" s="897"/>
      <c r="DB124" s="897"/>
      <c r="DC124" s="897"/>
      <c r="DD124" s="897"/>
      <c r="DE124" s="897"/>
      <c r="DF124" s="898"/>
      <c r="DG124" s="820">
        <v>41497</v>
      </c>
      <c r="DH124" s="821"/>
      <c r="DI124" s="821"/>
      <c r="DJ124" s="821"/>
      <c r="DK124" s="822"/>
      <c r="DL124" s="823">
        <v>52525</v>
      </c>
      <c r="DM124" s="821"/>
      <c r="DN124" s="821"/>
      <c r="DO124" s="821"/>
      <c r="DP124" s="822"/>
      <c r="DQ124" s="823">
        <v>54255</v>
      </c>
      <c r="DR124" s="821"/>
      <c r="DS124" s="821"/>
      <c r="DT124" s="821"/>
      <c r="DU124" s="822"/>
      <c r="DV124" s="909">
        <v>0.3</v>
      </c>
      <c r="DW124" s="910"/>
      <c r="DX124" s="910"/>
      <c r="DY124" s="910"/>
      <c r="DZ124" s="911"/>
    </row>
    <row r="125" spans="1:130" s="226" customFormat="1" ht="26.25" customHeight="1" x14ac:dyDescent="0.2">
      <c r="A125" s="878"/>
      <c r="B125" s="879"/>
      <c r="C125" s="882" t="s">
        <v>465</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236</v>
      </c>
      <c r="AB125" s="838"/>
      <c r="AC125" s="838"/>
      <c r="AD125" s="838"/>
      <c r="AE125" s="839"/>
      <c r="AF125" s="840" t="s">
        <v>236</v>
      </c>
      <c r="AG125" s="838"/>
      <c r="AH125" s="838"/>
      <c r="AI125" s="838"/>
      <c r="AJ125" s="839"/>
      <c r="AK125" s="840" t="s">
        <v>383</v>
      </c>
      <c r="AL125" s="838"/>
      <c r="AM125" s="838"/>
      <c r="AN125" s="838"/>
      <c r="AO125" s="839"/>
      <c r="AP125" s="885" t="s">
        <v>383</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478</v>
      </c>
      <c r="CL125" s="913"/>
      <c r="CM125" s="913"/>
      <c r="CN125" s="913"/>
      <c r="CO125" s="914"/>
      <c r="CP125" s="921" t="s">
        <v>479</v>
      </c>
      <c r="CQ125" s="866"/>
      <c r="CR125" s="866"/>
      <c r="CS125" s="866"/>
      <c r="CT125" s="866"/>
      <c r="CU125" s="866"/>
      <c r="CV125" s="866"/>
      <c r="CW125" s="866"/>
      <c r="CX125" s="866"/>
      <c r="CY125" s="866"/>
      <c r="CZ125" s="866"/>
      <c r="DA125" s="866"/>
      <c r="DB125" s="866"/>
      <c r="DC125" s="866"/>
      <c r="DD125" s="866"/>
      <c r="DE125" s="866"/>
      <c r="DF125" s="867"/>
      <c r="DG125" s="922" t="s">
        <v>383</v>
      </c>
      <c r="DH125" s="903"/>
      <c r="DI125" s="903"/>
      <c r="DJ125" s="903"/>
      <c r="DK125" s="903"/>
      <c r="DL125" s="903" t="s">
        <v>383</v>
      </c>
      <c r="DM125" s="903"/>
      <c r="DN125" s="903"/>
      <c r="DO125" s="903"/>
      <c r="DP125" s="903"/>
      <c r="DQ125" s="903" t="s">
        <v>236</v>
      </c>
      <c r="DR125" s="903"/>
      <c r="DS125" s="903"/>
      <c r="DT125" s="903"/>
      <c r="DU125" s="903"/>
      <c r="DV125" s="904" t="s">
        <v>236</v>
      </c>
      <c r="DW125" s="904"/>
      <c r="DX125" s="904"/>
      <c r="DY125" s="904"/>
      <c r="DZ125" s="905"/>
    </row>
    <row r="126" spans="1:130" s="226" customFormat="1" ht="26.25" customHeight="1" thickBot="1" x14ac:dyDescent="0.25">
      <c r="A126" s="878"/>
      <c r="B126" s="879"/>
      <c r="C126" s="882" t="s">
        <v>467</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236</v>
      </c>
      <c r="AB126" s="838"/>
      <c r="AC126" s="838"/>
      <c r="AD126" s="838"/>
      <c r="AE126" s="839"/>
      <c r="AF126" s="840" t="s">
        <v>383</v>
      </c>
      <c r="AG126" s="838"/>
      <c r="AH126" s="838"/>
      <c r="AI126" s="838"/>
      <c r="AJ126" s="839"/>
      <c r="AK126" s="840" t="s">
        <v>383</v>
      </c>
      <c r="AL126" s="838"/>
      <c r="AM126" s="838"/>
      <c r="AN126" s="838"/>
      <c r="AO126" s="839"/>
      <c r="AP126" s="885" t="s">
        <v>383</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480</v>
      </c>
      <c r="CQ126" s="808"/>
      <c r="CR126" s="808"/>
      <c r="CS126" s="808"/>
      <c r="CT126" s="808"/>
      <c r="CU126" s="808"/>
      <c r="CV126" s="808"/>
      <c r="CW126" s="808"/>
      <c r="CX126" s="808"/>
      <c r="CY126" s="808"/>
      <c r="CZ126" s="808"/>
      <c r="DA126" s="808"/>
      <c r="DB126" s="808"/>
      <c r="DC126" s="808"/>
      <c r="DD126" s="808"/>
      <c r="DE126" s="808"/>
      <c r="DF126" s="809"/>
      <c r="DG126" s="874">
        <v>234657</v>
      </c>
      <c r="DH126" s="875"/>
      <c r="DI126" s="875"/>
      <c r="DJ126" s="875"/>
      <c r="DK126" s="875"/>
      <c r="DL126" s="875">
        <v>244538</v>
      </c>
      <c r="DM126" s="875"/>
      <c r="DN126" s="875"/>
      <c r="DO126" s="875"/>
      <c r="DP126" s="875"/>
      <c r="DQ126" s="875">
        <v>520366</v>
      </c>
      <c r="DR126" s="875"/>
      <c r="DS126" s="875"/>
      <c r="DT126" s="875"/>
      <c r="DU126" s="875"/>
      <c r="DV126" s="852">
        <v>2.7</v>
      </c>
      <c r="DW126" s="852"/>
      <c r="DX126" s="852"/>
      <c r="DY126" s="852"/>
      <c r="DZ126" s="853"/>
    </row>
    <row r="127" spans="1:130" s="226" customFormat="1" ht="26.25" customHeight="1" x14ac:dyDescent="0.2">
      <c r="A127" s="880"/>
      <c r="B127" s="881"/>
      <c r="C127" s="899" t="s">
        <v>481</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v>8408</v>
      </c>
      <c r="AB127" s="838"/>
      <c r="AC127" s="838"/>
      <c r="AD127" s="838"/>
      <c r="AE127" s="839"/>
      <c r="AF127" s="840">
        <v>7506</v>
      </c>
      <c r="AG127" s="838"/>
      <c r="AH127" s="838"/>
      <c r="AI127" s="838"/>
      <c r="AJ127" s="839"/>
      <c r="AK127" s="840">
        <v>7927</v>
      </c>
      <c r="AL127" s="838"/>
      <c r="AM127" s="838"/>
      <c r="AN127" s="838"/>
      <c r="AO127" s="839"/>
      <c r="AP127" s="885">
        <v>0</v>
      </c>
      <c r="AQ127" s="886"/>
      <c r="AR127" s="886"/>
      <c r="AS127" s="886"/>
      <c r="AT127" s="887"/>
      <c r="AU127" s="262"/>
      <c r="AV127" s="262"/>
      <c r="AW127" s="262"/>
      <c r="AX127" s="902" t="s">
        <v>482</v>
      </c>
      <c r="AY127" s="870"/>
      <c r="AZ127" s="870"/>
      <c r="BA127" s="870"/>
      <c r="BB127" s="870"/>
      <c r="BC127" s="870"/>
      <c r="BD127" s="870"/>
      <c r="BE127" s="871"/>
      <c r="BF127" s="869" t="s">
        <v>483</v>
      </c>
      <c r="BG127" s="870"/>
      <c r="BH127" s="870"/>
      <c r="BI127" s="870"/>
      <c r="BJ127" s="870"/>
      <c r="BK127" s="870"/>
      <c r="BL127" s="871"/>
      <c r="BM127" s="869" t="s">
        <v>484</v>
      </c>
      <c r="BN127" s="870"/>
      <c r="BO127" s="870"/>
      <c r="BP127" s="870"/>
      <c r="BQ127" s="870"/>
      <c r="BR127" s="870"/>
      <c r="BS127" s="871"/>
      <c r="BT127" s="869" t="s">
        <v>485</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486</v>
      </c>
      <c r="CQ127" s="808"/>
      <c r="CR127" s="808"/>
      <c r="CS127" s="808"/>
      <c r="CT127" s="808"/>
      <c r="CU127" s="808"/>
      <c r="CV127" s="808"/>
      <c r="CW127" s="808"/>
      <c r="CX127" s="808"/>
      <c r="CY127" s="808"/>
      <c r="CZ127" s="808"/>
      <c r="DA127" s="808"/>
      <c r="DB127" s="808"/>
      <c r="DC127" s="808"/>
      <c r="DD127" s="808"/>
      <c r="DE127" s="808"/>
      <c r="DF127" s="809"/>
      <c r="DG127" s="874" t="s">
        <v>383</v>
      </c>
      <c r="DH127" s="875"/>
      <c r="DI127" s="875"/>
      <c r="DJ127" s="875"/>
      <c r="DK127" s="875"/>
      <c r="DL127" s="875" t="s">
        <v>383</v>
      </c>
      <c r="DM127" s="875"/>
      <c r="DN127" s="875"/>
      <c r="DO127" s="875"/>
      <c r="DP127" s="875"/>
      <c r="DQ127" s="875" t="s">
        <v>236</v>
      </c>
      <c r="DR127" s="875"/>
      <c r="DS127" s="875"/>
      <c r="DT127" s="875"/>
      <c r="DU127" s="875"/>
      <c r="DV127" s="852" t="s">
        <v>236</v>
      </c>
      <c r="DW127" s="852"/>
      <c r="DX127" s="852"/>
      <c r="DY127" s="852"/>
      <c r="DZ127" s="853"/>
    </row>
    <row r="128" spans="1:130" s="226" customFormat="1" ht="26.25" customHeight="1" thickBot="1" x14ac:dyDescent="0.25">
      <c r="A128" s="854" t="s">
        <v>487</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488</v>
      </c>
      <c r="X128" s="856"/>
      <c r="Y128" s="856"/>
      <c r="Z128" s="857"/>
      <c r="AA128" s="858">
        <v>350834</v>
      </c>
      <c r="AB128" s="859"/>
      <c r="AC128" s="859"/>
      <c r="AD128" s="859"/>
      <c r="AE128" s="860"/>
      <c r="AF128" s="861">
        <v>342900</v>
      </c>
      <c r="AG128" s="859"/>
      <c r="AH128" s="859"/>
      <c r="AI128" s="859"/>
      <c r="AJ128" s="860"/>
      <c r="AK128" s="861">
        <v>319235</v>
      </c>
      <c r="AL128" s="859"/>
      <c r="AM128" s="859"/>
      <c r="AN128" s="859"/>
      <c r="AO128" s="860"/>
      <c r="AP128" s="862"/>
      <c r="AQ128" s="863"/>
      <c r="AR128" s="863"/>
      <c r="AS128" s="863"/>
      <c r="AT128" s="864"/>
      <c r="AU128" s="262"/>
      <c r="AV128" s="262"/>
      <c r="AW128" s="262"/>
      <c r="AX128" s="865" t="s">
        <v>489</v>
      </c>
      <c r="AY128" s="866"/>
      <c r="AZ128" s="866"/>
      <c r="BA128" s="866"/>
      <c r="BB128" s="866"/>
      <c r="BC128" s="866"/>
      <c r="BD128" s="866"/>
      <c r="BE128" s="867"/>
      <c r="BF128" s="844" t="s">
        <v>383</v>
      </c>
      <c r="BG128" s="845"/>
      <c r="BH128" s="845"/>
      <c r="BI128" s="845"/>
      <c r="BJ128" s="845"/>
      <c r="BK128" s="845"/>
      <c r="BL128" s="868"/>
      <c r="BM128" s="844">
        <v>12.19</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490</v>
      </c>
      <c r="CQ128" s="786"/>
      <c r="CR128" s="786"/>
      <c r="CS128" s="786"/>
      <c r="CT128" s="786"/>
      <c r="CU128" s="786"/>
      <c r="CV128" s="786"/>
      <c r="CW128" s="786"/>
      <c r="CX128" s="786"/>
      <c r="CY128" s="786"/>
      <c r="CZ128" s="786"/>
      <c r="DA128" s="786"/>
      <c r="DB128" s="786"/>
      <c r="DC128" s="786"/>
      <c r="DD128" s="786"/>
      <c r="DE128" s="786"/>
      <c r="DF128" s="787"/>
      <c r="DG128" s="848" t="s">
        <v>383</v>
      </c>
      <c r="DH128" s="849"/>
      <c r="DI128" s="849"/>
      <c r="DJ128" s="849"/>
      <c r="DK128" s="849"/>
      <c r="DL128" s="849" t="s">
        <v>383</v>
      </c>
      <c r="DM128" s="849"/>
      <c r="DN128" s="849"/>
      <c r="DO128" s="849"/>
      <c r="DP128" s="849"/>
      <c r="DQ128" s="849" t="s">
        <v>383</v>
      </c>
      <c r="DR128" s="849"/>
      <c r="DS128" s="849"/>
      <c r="DT128" s="849"/>
      <c r="DU128" s="849"/>
      <c r="DV128" s="850" t="s">
        <v>383</v>
      </c>
      <c r="DW128" s="850"/>
      <c r="DX128" s="850"/>
      <c r="DY128" s="850"/>
      <c r="DZ128" s="851"/>
    </row>
    <row r="129" spans="1:131" s="226" customFormat="1" ht="26.25" customHeight="1" x14ac:dyDescent="0.2">
      <c r="A129" s="832" t="s">
        <v>102</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491</v>
      </c>
      <c r="X129" s="835"/>
      <c r="Y129" s="835"/>
      <c r="Z129" s="836"/>
      <c r="AA129" s="837">
        <v>24507124</v>
      </c>
      <c r="AB129" s="838"/>
      <c r="AC129" s="838"/>
      <c r="AD129" s="838"/>
      <c r="AE129" s="839"/>
      <c r="AF129" s="840">
        <v>24065392</v>
      </c>
      <c r="AG129" s="838"/>
      <c r="AH129" s="838"/>
      <c r="AI129" s="838"/>
      <c r="AJ129" s="839"/>
      <c r="AK129" s="840">
        <v>23531849</v>
      </c>
      <c r="AL129" s="838"/>
      <c r="AM129" s="838"/>
      <c r="AN129" s="838"/>
      <c r="AO129" s="839"/>
      <c r="AP129" s="841"/>
      <c r="AQ129" s="842"/>
      <c r="AR129" s="842"/>
      <c r="AS129" s="842"/>
      <c r="AT129" s="843"/>
      <c r="AU129" s="264"/>
      <c r="AV129" s="264"/>
      <c r="AW129" s="264"/>
      <c r="AX129" s="807" t="s">
        <v>492</v>
      </c>
      <c r="AY129" s="808"/>
      <c r="AZ129" s="808"/>
      <c r="BA129" s="808"/>
      <c r="BB129" s="808"/>
      <c r="BC129" s="808"/>
      <c r="BD129" s="808"/>
      <c r="BE129" s="809"/>
      <c r="BF129" s="827" t="s">
        <v>236</v>
      </c>
      <c r="BG129" s="828"/>
      <c r="BH129" s="828"/>
      <c r="BI129" s="828"/>
      <c r="BJ129" s="828"/>
      <c r="BK129" s="828"/>
      <c r="BL129" s="829"/>
      <c r="BM129" s="827">
        <v>17.190000000000001</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2">
      <c r="A130" s="832" t="s">
        <v>493</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494</v>
      </c>
      <c r="X130" s="835"/>
      <c r="Y130" s="835"/>
      <c r="Z130" s="836"/>
      <c r="AA130" s="837">
        <v>4538252</v>
      </c>
      <c r="AB130" s="838"/>
      <c r="AC130" s="838"/>
      <c r="AD130" s="838"/>
      <c r="AE130" s="839"/>
      <c r="AF130" s="840">
        <v>4520771</v>
      </c>
      <c r="AG130" s="838"/>
      <c r="AH130" s="838"/>
      <c r="AI130" s="838"/>
      <c r="AJ130" s="839"/>
      <c r="AK130" s="840">
        <v>4499552</v>
      </c>
      <c r="AL130" s="838"/>
      <c r="AM130" s="838"/>
      <c r="AN130" s="838"/>
      <c r="AO130" s="839"/>
      <c r="AP130" s="841"/>
      <c r="AQ130" s="842"/>
      <c r="AR130" s="842"/>
      <c r="AS130" s="842"/>
      <c r="AT130" s="843"/>
      <c r="AU130" s="264"/>
      <c r="AV130" s="264"/>
      <c r="AW130" s="264"/>
      <c r="AX130" s="807" t="s">
        <v>495</v>
      </c>
      <c r="AY130" s="808"/>
      <c r="AZ130" s="808"/>
      <c r="BA130" s="808"/>
      <c r="BB130" s="808"/>
      <c r="BC130" s="808"/>
      <c r="BD130" s="808"/>
      <c r="BE130" s="809"/>
      <c r="BF130" s="810">
        <v>7.9</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5">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496</v>
      </c>
      <c r="X131" s="818"/>
      <c r="Y131" s="818"/>
      <c r="Z131" s="819"/>
      <c r="AA131" s="820">
        <v>19968872</v>
      </c>
      <c r="AB131" s="821"/>
      <c r="AC131" s="821"/>
      <c r="AD131" s="821"/>
      <c r="AE131" s="822"/>
      <c r="AF131" s="823">
        <v>19544621</v>
      </c>
      <c r="AG131" s="821"/>
      <c r="AH131" s="821"/>
      <c r="AI131" s="821"/>
      <c r="AJ131" s="822"/>
      <c r="AK131" s="823">
        <v>19032297</v>
      </c>
      <c r="AL131" s="821"/>
      <c r="AM131" s="821"/>
      <c r="AN131" s="821"/>
      <c r="AO131" s="822"/>
      <c r="AP131" s="824"/>
      <c r="AQ131" s="825"/>
      <c r="AR131" s="825"/>
      <c r="AS131" s="825"/>
      <c r="AT131" s="826"/>
      <c r="AU131" s="264"/>
      <c r="AV131" s="264"/>
      <c r="AW131" s="264"/>
      <c r="AX131" s="785" t="s">
        <v>497</v>
      </c>
      <c r="AY131" s="786"/>
      <c r="AZ131" s="786"/>
      <c r="BA131" s="786"/>
      <c r="BB131" s="786"/>
      <c r="BC131" s="786"/>
      <c r="BD131" s="786"/>
      <c r="BE131" s="787"/>
      <c r="BF131" s="788">
        <v>5.5</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2">
      <c r="A132" s="794" t="s">
        <v>498</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499</v>
      </c>
      <c r="W132" s="798"/>
      <c r="X132" s="798"/>
      <c r="Y132" s="798"/>
      <c r="Z132" s="799"/>
      <c r="AA132" s="800">
        <v>7.7832338249999999</v>
      </c>
      <c r="AB132" s="801"/>
      <c r="AC132" s="801"/>
      <c r="AD132" s="801"/>
      <c r="AE132" s="802"/>
      <c r="AF132" s="803">
        <v>7.7920978869999997</v>
      </c>
      <c r="AG132" s="801"/>
      <c r="AH132" s="801"/>
      <c r="AI132" s="801"/>
      <c r="AJ132" s="802"/>
      <c r="AK132" s="803">
        <v>8.2812442449999999</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5">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500</v>
      </c>
      <c r="W133" s="777"/>
      <c r="X133" s="777"/>
      <c r="Y133" s="777"/>
      <c r="Z133" s="778"/>
      <c r="AA133" s="779">
        <v>9.1999999999999993</v>
      </c>
      <c r="AB133" s="780"/>
      <c r="AC133" s="780"/>
      <c r="AD133" s="780"/>
      <c r="AE133" s="781"/>
      <c r="AF133" s="779">
        <v>8.1999999999999993</v>
      </c>
      <c r="AG133" s="780"/>
      <c r="AH133" s="780"/>
      <c r="AI133" s="780"/>
      <c r="AJ133" s="781"/>
      <c r="AK133" s="779">
        <v>7.9</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2">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4" hidden="1" x14ac:dyDescent="0.2">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2"/>
  </sheetData>
  <sheetProtection algorithmName="SHA-512" hashValue="0BcKOZf8/kNN3t3+zwxlFjcnM03LQXpZgqu+Mayvx+iGjn/KgNm42FHb/YPTcOBtcQbXdcSw4MqkJVnEF6N/Aw==" saltValue="TgB1a7OtDt1HYJPt1axTT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2"/>
  <cols>
    <col min="1" max="120" width="2.77734375" style="271" customWidth="1"/>
    <col min="121" max="121" width="0" style="270" hidden="1" customWidth="1"/>
    <col min="122" max="16384" width="9" style="270" hidden="1"/>
  </cols>
  <sheetData>
    <row r="1" spans="1:120" ht="13.2" x14ac:dyDescent="0.2">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70"/>
    </row>
    <row r="17" spans="119:120" ht="13.2" x14ac:dyDescent="0.2">
      <c r="DP17" s="270"/>
    </row>
    <row r="18" spans="119:120" ht="13.2" x14ac:dyDescent="0.2"/>
    <row r="19" spans="119:120" ht="13.2" x14ac:dyDescent="0.2"/>
    <row r="20" spans="119:120" ht="13.2" x14ac:dyDescent="0.2">
      <c r="DO20" s="270"/>
      <c r="DP20" s="270"/>
    </row>
    <row r="21" spans="119:120" ht="13.2" x14ac:dyDescent="0.2">
      <c r="DP21" s="270"/>
    </row>
    <row r="22" spans="119:120" ht="13.2" x14ac:dyDescent="0.2"/>
    <row r="23" spans="119:120" ht="13.2" x14ac:dyDescent="0.2">
      <c r="DO23" s="270"/>
      <c r="DP23" s="270"/>
    </row>
    <row r="24" spans="119:120" ht="13.2" x14ac:dyDescent="0.2">
      <c r="DP24" s="270"/>
    </row>
    <row r="25" spans="119:120" ht="13.2" x14ac:dyDescent="0.2">
      <c r="DP25" s="270"/>
    </row>
    <row r="26" spans="119:120" ht="13.2" x14ac:dyDescent="0.2">
      <c r="DO26" s="270"/>
      <c r="DP26" s="270"/>
    </row>
    <row r="27" spans="119:120" ht="13.2" x14ac:dyDescent="0.2"/>
    <row r="28" spans="119:120" ht="13.2" x14ac:dyDescent="0.2">
      <c r="DO28" s="270"/>
      <c r="DP28" s="270"/>
    </row>
    <row r="29" spans="119:120" ht="13.2" x14ac:dyDescent="0.2">
      <c r="DP29" s="270"/>
    </row>
    <row r="30" spans="119:120" ht="13.2" x14ac:dyDescent="0.2"/>
    <row r="31" spans="119:120" ht="13.2" x14ac:dyDescent="0.2">
      <c r="DO31" s="270"/>
      <c r="DP31" s="270"/>
    </row>
    <row r="32" spans="119:120" ht="13.2" x14ac:dyDescent="0.2"/>
    <row r="33" spans="98:120" ht="13.2" x14ac:dyDescent="0.2">
      <c r="DO33" s="270"/>
      <c r="DP33" s="270"/>
    </row>
    <row r="34" spans="98:120" ht="13.2" x14ac:dyDescent="0.2">
      <c r="DM34" s="270"/>
    </row>
    <row r="35" spans="98:120" ht="13.2" x14ac:dyDescent="0.2">
      <c r="CT35" s="270"/>
      <c r="CU35" s="270"/>
      <c r="CV35" s="270"/>
      <c r="CY35" s="270"/>
      <c r="CZ35" s="270"/>
      <c r="DA35" s="270"/>
      <c r="DD35" s="270"/>
      <c r="DE35" s="270"/>
      <c r="DF35" s="270"/>
      <c r="DI35" s="270"/>
      <c r="DJ35" s="270"/>
      <c r="DK35" s="270"/>
      <c r="DM35" s="270"/>
      <c r="DN35" s="270"/>
      <c r="DO35" s="270"/>
      <c r="DP35" s="270"/>
    </row>
    <row r="36" spans="98:120" ht="13.2" x14ac:dyDescent="0.2"/>
    <row r="37" spans="98:120" ht="13.2" x14ac:dyDescent="0.2">
      <c r="CW37" s="270"/>
      <c r="DB37" s="270"/>
      <c r="DG37" s="270"/>
      <c r="DL37" s="270"/>
      <c r="DP37" s="270"/>
    </row>
    <row r="38" spans="98:120" ht="13.2" x14ac:dyDescent="0.2">
      <c r="CT38" s="270"/>
      <c r="CU38" s="270"/>
      <c r="CV38" s="270"/>
      <c r="CW38" s="270"/>
      <c r="CY38" s="270"/>
      <c r="CZ38" s="270"/>
      <c r="DA38" s="270"/>
      <c r="DB38" s="270"/>
      <c r="DD38" s="270"/>
      <c r="DE38" s="270"/>
      <c r="DF38" s="270"/>
      <c r="DG38" s="270"/>
      <c r="DI38" s="270"/>
      <c r="DJ38" s="270"/>
      <c r="DK38" s="270"/>
      <c r="DL38" s="270"/>
      <c r="DN38" s="270"/>
      <c r="DO38" s="270"/>
      <c r="DP38" s="27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70"/>
      <c r="DO49" s="270"/>
      <c r="DP49" s="27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70"/>
      <c r="CS63" s="270"/>
      <c r="CX63" s="270"/>
      <c r="DC63" s="270"/>
      <c r="DH63" s="270"/>
    </row>
    <row r="64" spans="22:120" ht="13.2" x14ac:dyDescent="0.2">
      <c r="V64" s="270"/>
    </row>
    <row r="65" spans="15:120" ht="13.2" x14ac:dyDescent="0.2">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ht="13.2" x14ac:dyDescent="0.2">
      <c r="Q66" s="270"/>
      <c r="S66" s="270"/>
      <c r="U66" s="270"/>
      <c r="DM66" s="270"/>
    </row>
    <row r="67" spans="15:120" ht="13.2" x14ac:dyDescent="0.2">
      <c r="O67" s="270"/>
      <c r="P67" s="270"/>
      <c r="R67" s="270"/>
      <c r="T67" s="270"/>
      <c r="Y67" s="270"/>
      <c r="CT67" s="270"/>
      <c r="CV67" s="270"/>
      <c r="CW67" s="270"/>
      <c r="CY67" s="270"/>
      <c r="DA67" s="270"/>
      <c r="DB67" s="270"/>
      <c r="DD67" s="270"/>
      <c r="DF67" s="270"/>
      <c r="DG67" s="270"/>
      <c r="DI67" s="270"/>
      <c r="DK67" s="270"/>
      <c r="DL67" s="270"/>
      <c r="DN67" s="270"/>
      <c r="DO67" s="270"/>
      <c r="DP67" s="270"/>
    </row>
    <row r="68" spans="15:120" ht="13.2" x14ac:dyDescent="0.2"/>
    <row r="69" spans="15:120" ht="13.2" x14ac:dyDescent="0.2"/>
    <row r="70" spans="15:120" ht="13.2" x14ac:dyDescent="0.2"/>
    <row r="71" spans="15:120" ht="13.2" x14ac:dyDescent="0.2"/>
    <row r="72" spans="15:120" ht="13.2" x14ac:dyDescent="0.2">
      <c r="DP72" s="270"/>
    </row>
    <row r="73" spans="15:120" ht="13.2" x14ac:dyDescent="0.2">
      <c r="DP73" s="27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70"/>
      <c r="CX96" s="270"/>
      <c r="DC96" s="270"/>
      <c r="DH96" s="270"/>
    </row>
    <row r="97" spans="24:120" ht="13.2" x14ac:dyDescent="0.2">
      <c r="CS97" s="270"/>
      <c r="CX97" s="270"/>
      <c r="DC97" s="270"/>
      <c r="DH97" s="270"/>
      <c r="DP97" s="271" t="s">
        <v>501</v>
      </c>
    </row>
    <row r="98" spans="24:120" ht="13.2" hidden="1" x14ac:dyDescent="0.2">
      <c r="CS98" s="270"/>
      <c r="CX98" s="270"/>
      <c r="DC98" s="270"/>
      <c r="DH98" s="270"/>
    </row>
    <row r="99" spans="24:120" ht="13.2" hidden="1" x14ac:dyDescent="0.2">
      <c r="CS99" s="270"/>
      <c r="CX99" s="270"/>
      <c r="DC99" s="270"/>
      <c r="DH99" s="270"/>
    </row>
    <row r="100" spans="24:120" ht="13.2" hidden="1" x14ac:dyDescent="0.2"/>
    <row r="101" spans="24:120" ht="12" hidden="1" customHeight="1" x14ac:dyDescent="0.2">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2">
      <c r="CU102" s="270"/>
      <c r="CZ102" s="270"/>
      <c r="DE102" s="270"/>
      <c r="DJ102" s="270"/>
      <c r="DM102" s="270"/>
    </row>
    <row r="103" spans="24:120" ht="13.2" hidden="1" x14ac:dyDescent="0.2">
      <c r="CT103" s="270"/>
      <c r="CV103" s="270"/>
      <c r="CW103" s="270"/>
      <c r="CY103" s="270"/>
      <c r="DA103" s="270"/>
      <c r="DB103" s="270"/>
      <c r="DD103" s="270"/>
      <c r="DF103" s="270"/>
      <c r="DG103" s="270"/>
      <c r="DI103" s="270"/>
      <c r="DK103" s="270"/>
      <c r="DL103" s="270"/>
      <c r="DM103" s="270"/>
      <c r="DN103" s="270"/>
      <c r="DO103" s="270"/>
      <c r="DP103" s="270"/>
    </row>
    <row r="104" spans="24:120" ht="13.2" hidden="1" x14ac:dyDescent="0.2">
      <c r="CV104" s="270"/>
      <c r="CW104" s="270"/>
      <c r="DA104" s="270"/>
      <c r="DB104" s="270"/>
      <c r="DF104" s="270"/>
      <c r="DG104" s="270"/>
      <c r="DK104" s="270"/>
      <c r="DL104" s="270"/>
      <c r="DN104" s="270"/>
      <c r="DO104" s="270"/>
      <c r="DP104" s="270"/>
    </row>
    <row r="105" spans="24:120" ht="12.75" hidden="1" customHeight="1" x14ac:dyDescent="0.2"/>
    <row r="106" spans="24:120" ht="13.2" hidden="1" x14ac:dyDescent="0.2"/>
    <row r="107" spans="24:120" ht="13.2" hidden="1" x14ac:dyDescent="0.2"/>
    <row r="108" spans="24:120" ht="13.2" hidden="1" x14ac:dyDescent="0.2"/>
    <row r="109" spans="24:120" ht="13.2" hidden="1" x14ac:dyDescent="0.2"/>
    <row r="110" spans="24:120" ht="13.2" hidden="1" x14ac:dyDescent="0.2"/>
  </sheetData>
  <sheetProtection algorithmName="SHA-512" hashValue="vf8SqFcV0HngHyiApfxVck1W/n1JxJUhbq6G8L+CPBgqFntiacdf08j5+CfxkPu1xNJ8hKfOL8XVOUBrvzAspg==" saltValue="tdBGHFGTIKZ6+21id2yHv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Normal="100" zoomScaleSheetLayoutView="55" workbookViewId="0"/>
  </sheetViews>
  <sheetFormatPr defaultColWidth="0" defaultRowHeight="13.5" customHeight="1" zeroHeight="1" x14ac:dyDescent="0.2"/>
  <cols>
    <col min="1" max="116" width="2.6640625" style="271" customWidth="1"/>
    <col min="117" max="16384" width="9" style="270" hidden="1"/>
  </cols>
  <sheetData>
    <row r="1" spans="2:116" ht="13.2"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ht="13.2" x14ac:dyDescent="0.2"/>
    <row r="3" spans="2:116" ht="13.2" x14ac:dyDescent="0.2"/>
    <row r="4" spans="2:116" ht="13.2" x14ac:dyDescent="0.2">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ht="13.2" x14ac:dyDescent="0.2">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ht="13.2" x14ac:dyDescent="0.2"/>
    <row r="20" spans="9:116" ht="13.2" x14ac:dyDescent="0.2"/>
    <row r="21" spans="9:116" ht="13.2" x14ac:dyDescent="0.2">
      <c r="DL21" s="270"/>
    </row>
    <row r="22" spans="9:116" ht="13.2" x14ac:dyDescent="0.2">
      <c r="DI22" s="270"/>
      <c r="DJ22" s="270"/>
      <c r="DK22" s="270"/>
      <c r="DL22" s="270"/>
    </row>
    <row r="23" spans="9:116" ht="13.2" x14ac:dyDescent="0.2">
      <c r="CY23" s="270"/>
      <c r="CZ23" s="270"/>
      <c r="DA23" s="270"/>
      <c r="DB23" s="270"/>
      <c r="DC23" s="270"/>
      <c r="DD23" s="270"/>
      <c r="DE23" s="270"/>
      <c r="DF23" s="270"/>
      <c r="DG23" s="270"/>
      <c r="DH23" s="270"/>
      <c r="DI23" s="270"/>
      <c r="DJ23" s="270"/>
      <c r="DK23" s="270"/>
      <c r="DL23" s="27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70"/>
      <c r="DA35" s="270"/>
      <c r="DB35" s="270"/>
      <c r="DC35" s="270"/>
      <c r="DD35" s="270"/>
      <c r="DE35" s="270"/>
      <c r="DF35" s="270"/>
      <c r="DG35" s="270"/>
      <c r="DH35" s="270"/>
      <c r="DI35" s="270"/>
      <c r="DJ35" s="270"/>
      <c r="DK35" s="270"/>
      <c r="DL35" s="270"/>
    </row>
    <row r="36" spans="15:116" ht="13.2" x14ac:dyDescent="0.2"/>
    <row r="37" spans="15:116" ht="13.2" x14ac:dyDescent="0.2">
      <c r="DL37" s="270"/>
    </row>
    <row r="38" spans="15:116" ht="13.2" x14ac:dyDescent="0.2">
      <c r="DI38" s="270"/>
      <c r="DJ38" s="270"/>
      <c r="DK38" s="270"/>
      <c r="DL38" s="270"/>
    </row>
    <row r="39" spans="15:116" ht="13.2" x14ac:dyDescent="0.2"/>
    <row r="40" spans="15:116" ht="13.2" x14ac:dyDescent="0.2"/>
    <row r="41" spans="15:116" ht="13.2" x14ac:dyDescent="0.2"/>
    <row r="42" spans="15:116" ht="13.2" x14ac:dyDescent="0.2"/>
    <row r="43" spans="15:116" ht="13.2" x14ac:dyDescent="0.2">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ht="13.2" x14ac:dyDescent="0.2">
      <c r="DL44" s="270"/>
    </row>
    <row r="45" spans="15:116" ht="13.2" x14ac:dyDescent="0.2"/>
    <row r="46" spans="15:116" ht="13.2" x14ac:dyDescent="0.2">
      <c r="DA46" s="270"/>
      <c r="DB46" s="270"/>
      <c r="DC46" s="270"/>
      <c r="DD46" s="270"/>
      <c r="DE46" s="270"/>
      <c r="DF46" s="270"/>
      <c r="DG46" s="270"/>
      <c r="DH46" s="270"/>
      <c r="DI46" s="270"/>
      <c r="DJ46" s="270"/>
      <c r="DK46" s="270"/>
      <c r="DL46" s="270"/>
    </row>
    <row r="47" spans="15:116" ht="13.2" x14ac:dyDescent="0.2"/>
    <row r="48" spans="15:116" ht="13.2" x14ac:dyDescent="0.2"/>
    <row r="49" spans="104:116" ht="13.2" x14ac:dyDescent="0.2"/>
    <row r="50" spans="104:116" ht="13.2" x14ac:dyDescent="0.2">
      <c r="CZ50" s="270"/>
      <c r="DA50" s="270"/>
      <c r="DB50" s="270"/>
      <c r="DC50" s="270"/>
      <c r="DD50" s="270"/>
      <c r="DE50" s="270"/>
      <c r="DF50" s="270"/>
      <c r="DG50" s="270"/>
      <c r="DH50" s="270"/>
      <c r="DI50" s="270"/>
      <c r="DJ50" s="270"/>
      <c r="DK50" s="270"/>
      <c r="DL50" s="270"/>
    </row>
    <row r="51" spans="104:116" ht="13.2" x14ac:dyDescent="0.2"/>
    <row r="52" spans="104:116" ht="13.2" x14ac:dyDescent="0.2"/>
    <row r="53" spans="104:116" ht="13.2" x14ac:dyDescent="0.2">
      <c r="DL53" s="27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70"/>
      <c r="DD67" s="270"/>
      <c r="DE67" s="270"/>
      <c r="DF67" s="270"/>
      <c r="DG67" s="270"/>
      <c r="DH67" s="270"/>
      <c r="DI67" s="270"/>
      <c r="DJ67" s="270"/>
      <c r="DK67" s="270"/>
      <c r="DL67" s="27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mLQue10iE1LQ1GlWskNQkwXjbTatErwdXmtKbm18MRwEUEdCpGpGCG8D99tOZ3oGq99bu/6Hd3awNBtOIE5Lew==" saltValue="vkgXKzatHc5X/NwGz11nZ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2"/>
  <cols>
    <col min="1" max="36" width="2.44140625" style="272" customWidth="1"/>
    <col min="37" max="44" width="17" style="272" customWidth="1"/>
    <col min="45" max="45" width="6.109375" style="279" customWidth="1"/>
    <col min="46" max="46" width="3" style="277" customWidth="1"/>
    <col min="47" max="47" width="19.109375" style="272" hidden="1" customWidth="1"/>
    <col min="48" max="52" width="12.6640625" style="272" hidden="1" customWidth="1"/>
    <col min="53" max="16384" width="8.6640625" style="272" hidden="1"/>
  </cols>
  <sheetData>
    <row r="1" spans="1:46" ht="13.2" x14ac:dyDescent="0.2">
      <c r="AS1" s="273"/>
      <c r="AT1" s="273"/>
    </row>
    <row r="2" spans="1:46" ht="13.2" x14ac:dyDescent="0.2">
      <c r="AS2" s="273"/>
      <c r="AT2" s="273"/>
    </row>
    <row r="3" spans="1:46" ht="13.2" x14ac:dyDescent="0.2">
      <c r="AS3" s="273"/>
      <c r="AT3" s="273"/>
    </row>
    <row r="4" spans="1:46" ht="13.2" x14ac:dyDescent="0.2">
      <c r="AS4" s="273"/>
      <c r="AT4" s="273"/>
    </row>
    <row r="5" spans="1:46" ht="16.2" x14ac:dyDescent="0.2">
      <c r="A5" s="274" t="s">
        <v>502</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ht="13.2" x14ac:dyDescent="0.2">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503</v>
      </c>
      <c r="AL6" s="278"/>
      <c r="AM6" s="278"/>
      <c r="AN6" s="278"/>
      <c r="AO6" s="273"/>
      <c r="AP6" s="273"/>
      <c r="AQ6" s="273"/>
      <c r="AR6" s="273"/>
    </row>
    <row r="7" spans="1:46" ht="13.2" x14ac:dyDescent="0.2">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504</v>
      </c>
      <c r="AP7" s="283"/>
      <c r="AQ7" s="284" t="s">
        <v>505</v>
      </c>
      <c r="AR7" s="285"/>
    </row>
    <row r="8" spans="1:46" ht="13.2" x14ac:dyDescent="0.2">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506</v>
      </c>
      <c r="AQ8" s="290" t="s">
        <v>507</v>
      </c>
      <c r="AR8" s="291" t="s">
        <v>508</v>
      </c>
    </row>
    <row r="9" spans="1:46" ht="13.2" x14ac:dyDescent="0.2">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509</v>
      </c>
      <c r="AL9" s="1207"/>
      <c r="AM9" s="1207"/>
      <c r="AN9" s="1208"/>
      <c r="AO9" s="292">
        <v>7315653</v>
      </c>
      <c r="AP9" s="292">
        <v>97007</v>
      </c>
      <c r="AQ9" s="293">
        <v>72828</v>
      </c>
      <c r="AR9" s="294">
        <v>33.200000000000003</v>
      </c>
    </row>
    <row r="10" spans="1:46" ht="13.2" x14ac:dyDescent="0.2">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510</v>
      </c>
      <c r="AL10" s="1207"/>
      <c r="AM10" s="1207"/>
      <c r="AN10" s="1208"/>
      <c r="AO10" s="295">
        <v>727102</v>
      </c>
      <c r="AP10" s="295">
        <v>9641</v>
      </c>
      <c r="AQ10" s="296">
        <v>5865</v>
      </c>
      <c r="AR10" s="297">
        <v>64.400000000000006</v>
      </c>
    </row>
    <row r="11" spans="1:46" ht="13.5" customHeight="1" x14ac:dyDescent="0.2">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511</v>
      </c>
      <c r="AL11" s="1207"/>
      <c r="AM11" s="1207"/>
      <c r="AN11" s="1208"/>
      <c r="AO11" s="295">
        <v>57753</v>
      </c>
      <c r="AP11" s="295">
        <v>766</v>
      </c>
      <c r="AQ11" s="296">
        <v>5145</v>
      </c>
      <c r="AR11" s="297">
        <v>-85.1</v>
      </c>
    </row>
    <row r="12" spans="1:46" ht="13.5" customHeight="1" x14ac:dyDescent="0.2">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512</v>
      </c>
      <c r="AL12" s="1207"/>
      <c r="AM12" s="1207"/>
      <c r="AN12" s="1208"/>
      <c r="AO12" s="295" t="s">
        <v>513</v>
      </c>
      <c r="AP12" s="295" t="s">
        <v>513</v>
      </c>
      <c r="AQ12" s="296">
        <v>1255</v>
      </c>
      <c r="AR12" s="297" t="s">
        <v>513</v>
      </c>
    </row>
    <row r="13" spans="1:46" ht="13.5" customHeight="1" x14ac:dyDescent="0.2">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514</v>
      </c>
      <c r="AL13" s="1207"/>
      <c r="AM13" s="1207"/>
      <c r="AN13" s="1208"/>
      <c r="AO13" s="295" t="s">
        <v>513</v>
      </c>
      <c r="AP13" s="295" t="s">
        <v>513</v>
      </c>
      <c r="AQ13" s="296">
        <v>1</v>
      </c>
      <c r="AR13" s="297" t="s">
        <v>513</v>
      </c>
    </row>
    <row r="14" spans="1:46" ht="13.5" customHeight="1" x14ac:dyDescent="0.2">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515</v>
      </c>
      <c r="AL14" s="1207"/>
      <c r="AM14" s="1207"/>
      <c r="AN14" s="1208"/>
      <c r="AO14" s="295">
        <v>254973</v>
      </c>
      <c r="AP14" s="295">
        <v>3381</v>
      </c>
      <c r="AQ14" s="296">
        <v>3026</v>
      </c>
      <c r="AR14" s="297">
        <v>11.7</v>
      </c>
    </row>
    <row r="15" spans="1:46" ht="13.5" customHeight="1" x14ac:dyDescent="0.2">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516</v>
      </c>
      <c r="AL15" s="1207"/>
      <c r="AM15" s="1207"/>
      <c r="AN15" s="1208"/>
      <c r="AO15" s="295">
        <v>106027</v>
      </c>
      <c r="AP15" s="295">
        <v>1406</v>
      </c>
      <c r="AQ15" s="296">
        <v>1617</v>
      </c>
      <c r="AR15" s="297">
        <v>-13</v>
      </c>
    </row>
    <row r="16" spans="1:46" ht="13.2" x14ac:dyDescent="0.2">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517</v>
      </c>
      <c r="AL16" s="1210"/>
      <c r="AM16" s="1210"/>
      <c r="AN16" s="1211"/>
      <c r="AO16" s="295">
        <v>-767373</v>
      </c>
      <c r="AP16" s="295">
        <v>-10175</v>
      </c>
      <c r="AQ16" s="296">
        <v>-6841</v>
      </c>
      <c r="AR16" s="297">
        <v>48.7</v>
      </c>
    </row>
    <row r="17" spans="1:46" ht="13.2" x14ac:dyDescent="0.2">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181</v>
      </c>
      <c r="AL17" s="1210"/>
      <c r="AM17" s="1210"/>
      <c r="AN17" s="1211"/>
      <c r="AO17" s="295">
        <v>7694135</v>
      </c>
      <c r="AP17" s="295">
        <v>102025</v>
      </c>
      <c r="AQ17" s="296">
        <v>82896</v>
      </c>
      <c r="AR17" s="297">
        <v>23.1</v>
      </c>
    </row>
    <row r="18" spans="1:46" ht="13.2" x14ac:dyDescent="0.2">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ht="13.2" x14ac:dyDescent="0.2">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518</v>
      </c>
      <c r="AL19" s="273"/>
      <c r="AM19" s="273"/>
      <c r="AN19" s="273"/>
      <c r="AO19" s="273"/>
      <c r="AP19" s="273"/>
      <c r="AQ19" s="273"/>
      <c r="AR19" s="273"/>
    </row>
    <row r="20" spans="1:46" ht="13.2" x14ac:dyDescent="0.2">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519</v>
      </c>
      <c r="AP20" s="303" t="s">
        <v>520</v>
      </c>
      <c r="AQ20" s="304" t="s">
        <v>521</v>
      </c>
      <c r="AR20" s="305"/>
    </row>
    <row r="21" spans="1:46" s="311" customFormat="1" ht="13.2" x14ac:dyDescent="0.2">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522</v>
      </c>
      <c r="AL21" s="1204"/>
      <c r="AM21" s="1204"/>
      <c r="AN21" s="1205"/>
      <c r="AO21" s="307">
        <v>10.5</v>
      </c>
      <c r="AP21" s="308">
        <v>8.3000000000000007</v>
      </c>
      <c r="AQ21" s="309">
        <v>2.2000000000000002</v>
      </c>
      <c r="AR21" s="278"/>
      <c r="AS21" s="310"/>
      <c r="AT21" s="306"/>
    </row>
    <row r="22" spans="1:46" s="311" customFormat="1" ht="13.2" x14ac:dyDescent="0.2">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523</v>
      </c>
      <c r="AL22" s="1204"/>
      <c r="AM22" s="1204"/>
      <c r="AN22" s="1205"/>
      <c r="AO22" s="312">
        <v>99.5</v>
      </c>
      <c r="AP22" s="313">
        <v>98</v>
      </c>
      <c r="AQ22" s="314">
        <v>1.5</v>
      </c>
      <c r="AR22" s="298"/>
      <c r="AS22" s="310"/>
      <c r="AT22" s="306"/>
    </row>
    <row r="23" spans="1:46" s="311" customFormat="1" ht="13.2" x14ac:dyDescent="0.2">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ht="13.2" x14ac:dyDescent="0.2">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ht="13.2" x14ac:dyDescent="0.2">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ht="13.2" x14ac:dyDescent="0.2">
      <c r="A26" s="278" t="s">
        <v>524</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ht="13.2" x14ac:dyDescent="0.2">
      <c r="A27" s="319" t="s">
        <v>525</v>
      </c>
      <c r="AO27" s="273"/>
      <c r="AP27" s="273"/>
      <c r="AQ27" s="273"/>
      <c r="AR27" s="273"/>
      <c r="AS27" s="273"/>
      <c r="AT27" s="273"/>
    </row>
    <row r="28" spans="1:46" ht="16.2" x14ac:dyDescent="0.2">
      <c r="A28" s="274" t="s">
        <v>526</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ht="13.2" x14ac:dyDescent="0.2">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527</v>
      </c>
      <c r="AL29" s="278"/>
      <c r="AM29" s="278"/>
      <c r="AN29" s="278"/>
      <c r="AO29" s="273"/>
      <c r="AP29" s="273"/>
      <c r="AQ29" s="273"/>
      <c r="AR29" s="273"/>
      <c r="AS29" s="321"/>
    </row>
    <row r="30" spans="1:46" ht="13.2" x14ac:dyDescent="0.2">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504</v>
      </c>
      <c r="AP30" s="283"/>
      <c r="AQ30" s="284" t="s">
        <v>505</v>
      </c>
      <c r="AR30" s="285"/>
    </row>
    <row r="31" spans="1:46" ht="13.2" x14ac:dyDescent="0.2">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506</v>
      </c>
      <c r="AQ31" s="290" t="s">
        <v>507</v>
      </c>
      <c r="AR31" s="291" t="s">
        <v>508</v>
      </c>
    </row>
    <row r="32" spans="1:46" ht="27" customHeight="1" x14ac:dyDescent="0.2">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528</v>
      </c>
      <c r="AL32" s="1195"/>
      <c r="AM32" s="1195"/>
      <c r="AN32" s="1196"/>
      <c r="AO32" s="322">
        <v>5495142</v>
      </c>
      <c r="AP32" s="322">
        <v>72866</v>
      </c>
      <c r="AQ32" s="323">
        <v>54128</v>
      </c>
      <c r="AR32" s="324">
        <v>34.6</v>
      </c>
    </row>
    <row r="33" spans="1:46" ht="13.5" customHeight="1" x14ac:dyDescent="0.2">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529</v>
      </c>
      <c r="AL33" s="1195"/>
      <c r="AM33" s="1195"/>
      <c r="AN33" s="1196"/>
      <c r="AO33" s="322" t="s">
        <v>513</v>
      </c>
      <c r="AP33" s="322" t="s">
        <v>513</v>
      </c>
      <c r="AQ33" s="323" t="s">
        <v>513</v>
      </c>
      <c r="AR33" s="324" t="s">
        <v>513</v>
      </c>
    </row>
    <row r="34" spans="1:46" ht="27" customHeight="1" x14ac:dyDescent="0.2">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530</v>
      </c>
      <c r="AL34" s="1195"/>
      <c r="AM34" s="1195"/>
      <c r="AN34" s="1196"/>
      <c r="AO34" s="322" t="s">
        <v>513</v>
      </c>
      <c r="AP34" s="322" t="s">
        <v>513</v>
      </c>
      <c r="AQ34" s="323">
        <v>36</v>
      </c>
      <c r="AR34" s="324" t="s">
        <v>513</v>
      </c>
    </row>
    <row r="35" spans="1:46" ht="27" customHeight="1" x14ac:dyDescent="0.2">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531</v>
      </c>
      <c r="AL35" s="1195"/>
      <c r="AM35" s="1195"/>
      <c r="AN35" s="1196"/>
      <c r="AO35" s="322">
        <v>537502</v>
      </c>
      <c r="AP35" s="322">
        <v>7127</v>
      </c>
      <c r="AQ35" s="323">
        <v>14780</v>
      </c>
      <c r="AR35" s="324">
        <v>-51.8</v>
      </c>
    </row>
    <row r="36" spans="1:46" ht="27" customHeight="1" x14ac:dyDescent="0.2">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532</v>
      </c>
      <c r="AL36" s="1195"/>
      <c r="AM36" s="1195"/>
      <c r="AN36" s="1196"/>
      <c r="AO36" s="322">
        <v>354327</v>
      </c>
      <c r="AP36" s="322">
        <v>4698</v>
      </c>
      <c r="AQ36" s="323">
        <v>1208</v>
      </c>
      <c r="AR36" s="324">
        <v>288.89999999999998</v>
      </c>
    </row>
    <row r="37" spans="1:46" ht="13.5" customHeight="1" x14ac:dyDescent="0.2">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533</v>
      </c>
      <c r="AL37" s="1195"/>
      <c r="AM37" s="1195"/>
      <c r="AN37" s="1196"/>
      <c r="AO37" s="322">
        <v>7927</v>
      </c>
      <c r="AP37" s="322">
        <v>105</v>
      </c>
      <c r="AQ37" s="323">
        <v>884</v>
      </c>
      <c r="AR37" s="324">
        <v>-88.1</v>
      </c>
    </row>
    <row r="38" spans="1:46" ht="27" customHeight="1" x14ac:dyDescent="0.2">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534</v>
      </c>
      <c r="AL38" s="1198"/>
      <c r="AM38" s="1198"/>
      <c r="AN38" s="1199"/>
      <c r="AO38" s="325" t="s">
        <v>513</v>
      </c>
      <c r="AP38" s="325" t="s">
        <v>513</v>
      </c>
      <c r="AQ38" s="326">
        <v>2</v>
      </c>
      <c r="AR38" s="314" t="s">
        <v>513</v>
      </c>
      <c r="AS38" s="321"/>
    </row>
    <row r="39" spans="1:46" ht="13.2" x14ac:dyDescent="0.2">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535</v>
      </c>
      <c r="AL39" s="1198"/>
      <c r="AM39" s="1198"/>
      <c r="AN39" s="1199"/>
      <c r="AO39" s="322">
        <v>-319235</v>
      </c>
      <c r="AP39" s="322">
        <v>-4233</v>
      </c>
      <c r="AQ39" s="323">
        <v>-4266</v>
      </c>
      <c r="AR39" s="324">
        <v>-0.8</v>
      </c>
      <c r="AS39" s="321"/>
    </row>
    <row r="40" spans="1:46" ht="27" customHeight="1" x14ac:dyDescent="0.2">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536</v>
      </c>
      <c r="AL40" s="1195"/>
      <c r="AM40" s="1195"/>
      <c r="AN40" s="1196"/>
      <c r="AO40" s="322">
        <v>-4499552</v>
      </c>
      <c r="AP40" s="322">
        <v>-59665</v>
      </c>
      <c r="AQ40" s="323">
        <v>-48487</v>
      </c>
      <c r="AR40" s="324">
        <v>23.1</v>
      </c>
      <c r="AS40" s="321"/>
    </row>
    <row r="41" spans="1:46" ht="13.2" x14ac:dyDescent="0.2">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294</v>
      </c>
      <c r="AL41" s="1201"/>
      <c r="AM41" s="1201"/>
      <c r="AN41" s="1202"/>
      <c r="AO41" s="322">
        <v>1576111</v>
      </c>
      <c r="AP41" s="322">
        <v>20899</v>
      </c>
      <c r="AQ41" s="323">
        <v>18285</v>
      </c>
      <c r="AR41" s="324">
        <v>14.3</v>
      </c>
      <c r="AS41" s="321"/>
    </row>
    <row r="42" spans="1:46" ht="13.2" x14ac:dyDescent="0.2">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537</v>
      </c>
      <c r="AL42" s="273"/>
      <c r="AM42" s="273"/>
      <c r="AN42" s="273"/>
      <c r="AO42" s="273"/>
      <c r="AP42" s="273"/>
      <c r="AQ42" s="298"/>
      <c r="AR42" s="298"/>
      <c r="AS42" s="321"/>
    </row>
    <row r="43" spans="1:46" ht="13.2" x14ac:dyDescent="0.2">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ht="13.2" x14ac:dyDescent="0.2">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ht="13.2" x14ac:dyDescent="0.2">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ht="13.2" x14ac:dyDescent="0.2">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2">
      <c r="A47" s="331" t="s">
        <v>538</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ht="13.2" x14ac:dyDescent="0.2">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539</v>
      </c>
      <c r="AL48" s="332"/>
      <c r="AM48" s="332"/>
      <c r="AN48" s="332"/>
      <c r="AO48" s="332"/>
      <c r="AP48" s="332"/>
      <c r="AQ48" s="333"/>
      <c r="AR48" s="332"/>
    </row>
    <row r="49" spans="1:44" ht="13.5" customHeight="1" x14ac:dyDescent="0.2">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504</v>
      </c>
      <c r="AN49" s="1189" t="s">
        <v>540</v>
      </c>
      <c r="AO49" s="1190"/>
      <c r="AP49" s="1190"/>
      <c r="AQ49" s="1190"/>
      <c r="AR49" s="1191"/>
    </row>
    <row r="50" spans="1:44" ht="13.2" x14ac:dyDescent="0.2">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541</v>
      </c>
      <c r="AO50" s="339" t="s">
        <v>542</v>
      </c>
      <c r="AP50" s="340" t="s">
        <v>543</v>
      </c>
      <c r="AQ50" s="341" t="s">
        <v>544</v>
      </c>
      <c r="AR50" s="342" t="s">
        <v>545</v>
      </c>
    </row>
    <row r="51" spans="1:44" ht="13.2" x14ac:dyDescent="0.2">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546</v>
      </c>
      <c r="AL51" s="335"/>
      <c r="AM51" s="343">
        <v>8651697</v>
      </c>
      <c r="AN51" s="344">
        <v>108647</v>
      </c>
      <c r="AO51" s="345">
        <v>75.3</v>
      </c>
      <c r="AP51" s="346">
        <v>63956</v>
      </c>
      <c r="AQ51" s="347">
        <v>25.7</v>
      </c>
      <c r="AR51" s="348">
        <v>49.6</v>
      </c>
    </row>
    <row r="52" spans="1:44" ht="13.2" x14ac:dyDescent="0.2">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547</v>
      </c>
      <c r="AM52" s="351">
        <v>2205119</v>
      </c>
      <c r="AN52" s="352">
        <v>27692</v>
      </c>
      <c r="AO52" s="353">
        <v>12.1</v>
      </c>
      <c r="AP52" s="354">
        <v>29239</v>
      </c>
      <c r="AQ52" s="355">
        <v>8.8000000000000007</v>
      </c>
      <c r="AR52" s="356">
        <v>3.3</v>
      </c>
    </row>
    <row r="53" spans="1:44" ht="13.2" x14ac:dyDescent="0.2">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548</v>
      </c>
      <c r="AL53" s="335"/>
      <c r="AM53" s="343">
        <v>9975939</v>
      </c>
      <c r="AN53" s="344">
        <v>126822</v>
      </c>
      <c r="AO53" s="345">
        <v>16.7</v>
      </c>
      <c r="AP53" s="346">
        <v>66255</v>
      </c>
      <c r="AQ53" s="347">
        <v>3.6</v>
      </c>
      <c r="AR53" s="348">
        <v>13.1</v>
      </c>
    </row>
    <row r="54" spans="1:44" ht="13.2" x14ac:dyDescent="0.2">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547</v>
      </c>
      <c r="AM54" s="351">
        <v>3170020</v>
      </c>
      <c r="AN54" s="352">
        <v>40300</v>
      </c>
      <c r="AO54" s="353">
        <v>45.5</v>
      </c>
      <c r="AP54" s="354">
        <v>31822</v>
      </c>
      <c r="AQ54" s="355">
        <v>8.8000000000000007</v>
      </c>
      <c r="AR54" s="356">
        <v>36.700000000000003</v>
      </c>
    </row>
    <row r="55" spans="1:44" ht="13.2" x14ac:dyDescent="0.2">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549</v>
      </c>
      <c r="AL55" s="335"/>
      <c r="AM55" s="343">
        <v>6889541</v>
      </c>
      <c r="AN55" s="344">
        <v>88913</v>
      </c>
      <c r="AO55" s="345">
        <v>-29.9</v>
      </c>
      <c r="AP55" s="346">
        <v>92247</v>
      </c>
      <c r="AQ55" s="347">
        <v>39.200000000000003</v>
      </c>
      <c r="AR55" s="348">
        <v>-69.099999999999994</v>
      </c>
    </row>
    <row r="56" spans="1:44" ht="13.2" x14ac:dyDescent="0.2">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547</v>
      </c>
      <c r="AM56" s="351">
        <v>4046742</v>
      </c>
      <c r="AN56" s="352">
        <v>52225</v>
      </c>
      <c r="AO56" s="353">
        <v>29.6</v>
      </c>
      <c r="AP56" s="354">
        <v>37204</v>
      </c>
      <c r="AQ56" s="355">
        <v>16.899999999999999</v>
      </c>
      <c r="AR56" s="356">
        <v>12.7</v>
      </c>
    </row>
    <row r="57" spans="1:44" ht="13.2" x14ac:dyDescent="0.2">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550</v>
      </c>
      <c r="AL57" s="335"/>
      <c r="AM57" s="343">
        <v>4899077</v>
      </c>
      <c r="AN57" s="344">
        <v>64033</v>
      </c>
      <c r="AO57" s="345">
        <v>-28</v>
      </c>
      <c r="AP57" s="346">
        <v>67319</v>
      </c>
      <c r="AQ57" s="347">
        <v>-27</v>
      </c>
      <c r="AR57" s="348">
        <v>-1</v>
      </c>
    </row>
    <row r="58" spans="1:44" ht="13.2" x14ac:dyDescent="0.2">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547</v>
      </c>
      <c r="AM58" s="351">
        <v>2132141</v>
      </c>
      <c r="AN58" s="352">
        <v>27868</v>
      </c>
      <c r="AO58" s="353">
        <v>-46.6</v>
      </c>
      <c r="AP58" s="354">
        <v>38101</v>
      </c>
      <c r="AQ58" s="355">
        <v>2.4</v>
      </c>
      <c r="AR58" s="356">
        <v>-49</v>
      </c>
    </row>
    <row r="59" spans="1:44" ht="13.2" x14ac:dyDescent="0.2">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551</v>
      </c>
      <c r="AL59" s="335"/>
      <c r="AM59" s="343">
        <v>3025606</v>
      </c>
      <c r="AN59" s="344">
        <v>40120</v>
      </c>
      <c r="AO59" s="345">
        <v>-37.299999999999997</v>
      </c>
      <c r="AP59" s="346">
        <v>70615</v>
      </c>
      <c r="AQ59" s="347">
        <v>4.9000000000000004</v>
      </c>
      <c r="AR59" s="348">
        <v>-42.2</v>
      </c>
    </row>
    <row r="60" spans="1:44" ht="13.2" x14ac:dyDescent="0.2">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547</v>
      </c>
      <c r="AM60" s="351">
        <v>1532360</v>
      </c>
      <c r="AN60" s="352">
        <v>20319</v>
      </c>
      <c r="AO60" s="353">
        <v>-27.1</v>
      </c>
      <c r="AP60" s="354">
        <v>37382</v>
      </c>
      <c r="AQ60" s="355">
        <v>-1.9</v>
      </c>
      <c r="AR60" s="356">
        <v>-25.2</v>
      </c>
    </row>
    <row r="61" spans="1:44" ht="13.2" x14ac:dyDescent="0.2">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552</v>
      </c>
      <c r="AL61" s="357"/>
      <c r="AM61" s="358">
        <v>6688372</v>
      </c>
      <c r="AN61" s="359">
        <v>85707</v>
      </c>
      <c r="AO61" s="360">
        <v>-0.6</v>
      </c>
      <c r="AP61" s="361">
        <v>72078</v>
      </c>
      <c r="AQ61" s="362">
        <v>9.3000000000000007</v>
      </c>
      <c r="AR61" s="348">
        <v>-9.9</v>
      </c>
    </row>
    <row r="62" spans="1:44" ht="13.2" x14ac:dyDescent="0.2">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547</v>
      </c>
      <c r="AM62" s="351">
        <v>2617276</v>
      </c>
      <c r="AN62" s="352">
        <v>33681</v>
      </c>
      <c r="AO62" s="353">
        <v>2.7</v>
      </c>
      <c r="AP62" s="354">
        <v>34750</v>
      </c>
      <c r="AQ62" s="355">
        <v>7</v>
      </c>
      <c r="AR62" s="356">
        <v>-4.3</v>
      </c>
    </row>
    <row r="63" spans="1:44" ht="13.2" x14ac:dyDescent="0.2">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ht="13.2" x14ac:dyDescent="0.2">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ht="13.2" x14ac:dyDescent="0.2">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ht="13.2" x14ac:dyDescent="0.2">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2">
      <c r="AK67" s="273"/>
      <c r="AL67" s="273"/>
      <c r="AM67" s="273"/>
      <c r="AN67" s="273"/>
      <c r="AO67" s="273"/>
      <c r="AP67" s="273"/>
      <c r="AQ67" s="273"/>
      <c r="AR67" s="273"/>
      <c r="AS67" s="273"/>
      <c r="AT67" s="273"/>
    </row>
    <row r="68" spans="1:46" ht="13.5" hidden="1" customHeight="1" x14ac:dyDescent="0.2">
      <c r="AK68" s="273"/>
      <c r="AL68" s="273"/>
      <c r="AM68" s="273"/>
      <c r="AN68" s="273"/>
      <c r="AO68" s="273"/>
      <c r="AP68" s="273"/>
      <c r="AQ68" s="273"/>
      <c r="AR68" s="273"/>
    </row>
    <row r="69" spans="1:46" ht="13.5" hidden="1" customHeight="1" x14ac:dyDescent="0.2">
      <c r="AK69" s="273"/>
      <c r="AL69" s="273"/>
      <c r="AM69" s="273"/>
      <c r="AN69" s="273"/>
      <c r="AO69" s="273"/>
      <c r="AP69" s="273"/>
      <c r="AQ69" s="273"/>
      <c r="AR69" s="273"/>
    </row>
    <row r="70" spans="1:46" ht="13.2" hidden="1" x14ac:dyDescent="0.2">
      <c r="AK70" s="273"/>
      <c r="AL70" s="273"/>
      <c r="AM70" s="273"/>
      <c r="AN70" s="273"/>
      <c r="AO70" s="273"/>
      <c r="AP70" s="273"/>
      <c r="AQ70" s="273"/>
      <c r="AR70" s="273"/>
    </row>
    <row r="71" spans="1:46" ht="13.2" hidden="1" x14ac:dyDescent="0.2">
      <c r="AK71" s="273"/>
      <c r="AL71" s="273"/>
      <c r="AM71" s="273"/>
      <c r="AN71" s="273"/>
      <c r="AO71" s="273"/>
      <c r="AP71" s="273"/>
      <c r="AQ71" s="273"/>
      <c r="AR71" s="273"/>
    </row>
    <row r="72" spans="1:46" ht="13.2" hidden="1" x14ac:dyDescent="0.2">
      <c r="AK72" s="273"/>
      <c r="AL72" s="273"/>
      <c r="AM72" s="273"/>
      <c r="AN72" s="273"/>
      <c r="AO72" s="273"/>
      <c r="AP72" s="273"/>
      <c r="AQ72" s="273"/>
      <c r="AR72" s="273"/>
    </row>
    <row r="73" spans="1:46" ht="13.2" hidden="1" x14ac:dyDescent="0.2">
      <c r="AK73" s="273"/>
      <c r="AL73" s="273"/>
      <c r="AM73" s="273"/>
      <c r="AN73" s="273"/>
      <c r="AO73" s="273"/>
      <c r="AP73" s="273"/>
      <c r="AQ73" s="273"/>
      <c r="AR73" s="273"/>
    </row>
    <row r="74" spans="1:46" ht="13.2" hidden="1" x14ac:dyDescent="0.2"/>
  </sheetData>
  <sheetProtection algorithmName="SHA-512" hashValue="5xg9bSliJyUJiYpxfapy/BIlbofQvnch9N5quIswBPGBvputOsJnyyO4/CJNvRKmHFjuDJmo//H866h0NfmWJg==" saltValue="5NjDkT1Q3T1HFNdunxpL3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Normal="100" zoomScaleSheetLayoutView="55" workbookViewId="0"/>
  </sheetViews>
  <sheetFormatPr defaultColWidth="0" defaultRowHeight="13.5" customHeight="1" zeroHeight="1" x14ac:dyDescent="0.2"/>
  <cols>
    <col min="1" max="125" width="2.44140625" style="271" customWidth="1"/>
    <col min="126" max="16384" width="9" style="270" hidden="1"/>
  </cols>
  <sheetData>
    <row r="1" spans="2:125" ht="13.5" customHeight="1"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ht="13.2" x14ac:dyDescent="0.2">
      <c r="B2" s="270"/>
      <c r="DG2" s="270"/>
    </row>
    <row r="3" spans="2:125" ht="13.2" x14ac:dyDescent="0.2">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ht="13.2" x14ac:dyDescent="0.2"/>
    <row r="5" spans="2:125" ht="13.2" x14ac:dyDescent="0.2"/>
    <row r="6" spans="2:125" ht="13.2" x14ac:dyDescent="0.2"/>
    <row r="7" spans="2:125" ht="13.2" x14ac:dyDescent="0.2"/>
    <row r="8" spans="2:125" ht="13.2" x14ac:dyDescent="0.2"/>
    <row r="9" spans="2:125" ht="13.2" x14ac:dyDescent="0.2">
      <c r="DU9" s="27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70"/>
    </row>
    <row r="18" spans="125:125" ht="13.2" x14ac:dyDescent="0.2"/>
    <row r="19" spans="125:125" ht="13.2" x14ac:dyDescent="0.2"/>
    <row r="20" spans="125:125" ht="13.2" x14ac:dyDescent="0.2">
      <c r="DU20" s="270"/>
    </row>
    <row r="21" spans="125:125" ht="13.2" x14ac:dyDescent="0.2">
      <c r="DU21" s="27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70"/>
    </row>
    <row r="29" spans="125:125" ht="13.2" x14ac:dyDescent="0.2"/>
    <row r="30" spans="125:125" ht="13.2" x14ac:dyDescent="0.2"/>
    <row r="31" spans="125:125" ht="13.2" x14ac:dyDescent="0.2"/>
    <row r="32" spans="125:125" ht="13.2" x14ac:dyDescent="0.2"/>
    <row r="33" spans="2:125" ht="13.2" x14ac:dyDescent="0.2">
      <c r="B33" s="270"/>
      <c r="G33" s="270"/>
      <c r="I33" s="270"/>
    </row>
    <row r="34" spans="2:125" ht="13.2" x14ac:dyDescent="0.2">
      <c r="C34" s="270"/>
      <c r="P34" s="270"/>
      <c r="DE34" s="270"/>
      <c r="DH34" s="270"/>
    </row>
    <row r="35" spans="2:125" ht="13.2" x14ac:dyDescent="0.2">
      <c r="D35" s="270"/>
      <c r="E35" s="270"/>
      <c r="DG35" s="270"/>
      <c r="DJ35" s="270"/>
      <c r="DP35" s="270"/>
      <c r="DQ35" s="270"/>
      <c r="DR35" s="270"/>
      <c r="DS35" s="270"/>
      <c r="DT35" s="270"/>
      <c r="DU35" s="270"/>
    </row>
    <row r="36" spans="2:125" ht="13.2" x14ac:dyDescent="0.2">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ht="13.2" x14ac:dyDescent="0.2">
      <c r="DU37" s="270"/>
    </row>
    <row r="38" spans="2:125" ht="13.2" x14ac:dyDescent="0.2">
      <c r="DT38" s="270"/>
      <c r="DU38" s="270"/>
    </row>
    <row r="39" spans="2:125" ht="13.2" x14ac:dyDescent="0.2"/>
    <row r="40" spans="2:125" ht="13.2" x14ac:dyDescent="0.2">
      <c r="DH40" s="270"/>
    </row>
    <row r="41" spans="2:125" ht="13.2" x14ac:dyDescent="0.2">
      <c r="DE41" s="270"/>
    </row>
    <row r="42" spans="2:125" ht="13.2" x14ac:dyDescent="0.2">
      <c r="DG42" s="270"/>
      <c r="DJ42" s="270"/>
    </row>
    <row r="43" spans="2:125" ht="13.2" x14ac:dyDescent="0.2">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ht="13.2" x14ac:dyDescent="0.2">
      <c r="DU44" s="270"/>
    </row>
    <row r="45" spans="2:125" ht="13.2" x14ac:dyDescent="0.2"/>
    <row r="46" spans="2:125" ht="13.2" x14ac:dyDescent="0.2"/>
    <row r="47" spans="2:125" ht="13.2" x14ac:dyDescent="0.2"/>
    <row r="48" spans="2:125" ht="13.2" x14ac:dyDescent="0.2">
      <c r="DT48" s="270"/>
      <c r="DU48" s="270"/>
    </row>
    <row r="49" spans="120:125" ht="13.2" x14ac:dyDescent="0.2">
      <c r="DU49" s="270"/>
    </row>
    <row r="50" spans="120:125" ht="13.2" x14ac:dyDescent="0.2">
      <c r="DU50" s="270"/>
    </row>
    <row r="51" spans="120:125" ht="13.2" x14ac:dyDescent="0.2">
      <c r="DP51" s="270"/>
      <c r="DQ51" s="270"/>
      <c r="DR51" s="270"/>
      <c r="DS51" s="270"/>
      <c r="DT51" s="270"/>
      <c r="DU51" s="270"/>
    </row>
    <row r="52" spans="120:125" ht="13.2" x14ac:dyDescent="0.2"/>
    <row r="53" spans="120:125" ht="13.2" x14ac:dyDescent="0.2"/>
    <row r="54" spans="120:125" ht="13.2" x14ac:dyDescent="0.2">
      <c r="DU54" s="270"/>
    </row>
    <row r="55" spans="120:125" ht="13.2" x14ac:dyDescent="0.2"/>
    <row r="56" spans="120:125" ht="13.2" x14ac:dyDescent="0.2"/>
    <row r="57" spans="120:125" ht="13.2" x14ac:dyDescent="0.2"/>
    <row r="58" spans="120:125" ht="13.2" x14ac:dyDescent="0.2">
      <c r="DU58" s="270"/>
    </row>
    <row r="59" spans="120:125" ht="13.2" x14ac:dyDescent="0.2"/>
    <row r="60" spans="120:125" ht="13.2" x14ac:dyDescent="0.2"/>
    <row r="61" spans="120:125" ht="13.2" x14ac:dyDescent="0.2"/>
    <row r="62" spans="120:125" ht="13.2" x14ac:dyDescent="0.2"/>
    <row r="63" spans="120:125" ht="13.2" x14ac:dyDescent="0.2">
      <c r="DU63" s="270"/>
    </row>
    <row r="64" spans="120:125" ht="13.2" x14ac:dyDescent="0.2">
      <c r="DT64" s="270"/>
      <c r="DU64" s="270"/>
    </row>
    <row r="65" spans="123:125" ht="13.2" x14ac:dyDescent="0.2"/>
    <row r="66" spans="123:125" ht="13.2" x14ac:dyDescent="0.2"/>
    <row r="67" spans="123:125" ht="13.2" x14ac:dyDescent="0.2"/>
    <row r="68" spans="123:125" ht="13.2" x14ac:dyDescent="0.2"/>
    <row r="69" spans="123:125" ht="13.2" x14ac:dyDescent="0.2">
      <c r="DS69" s="270"/>
      <c r="DT69" s="270"/>
      <c r="DU69" s="27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70"/>
    </row>
    <row r="83" spans="116:125" ht="13.2" x14ac:dyDescent="0.2">
      <c r="DM83" s="270"/>
      <c r="DN83" s="270"/>
      <c r="DO83" s="270"/>
      <c r="DP83" s="270"/>
      <c r="DQ83" s="270"/>
      <c r="DR83" s="270"/>
      <c r="DS83" s="270"/>
      <c r="DT83" s="270"/>
      <c r="DU83" s="270"/>
    </row>
    <row r="84" spans="116:125" ht="13.2" x14ac:dyDescent="0.2"/>
    <row r="85" spans="116:125" ht="13.2" x14ac:dyDescent="0.2"/>
    <row r="86" spans="116:125" ht="13.2" x14ac:dyDescent="0.2"/>
    <row r="87" spans="116:125" ht="13.2" x14ac:dyDescent="0.2"/>
    <row r="88" spans="116:125" ht="13.2" x14ac:dyDescent="0.2">
      <c r="DU88" s="27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70"/>
      <c r="DT94" s="270"/>
      <c r="DU94" s="270"/>
    </row>
    <row r="95" spans="116:125" ht="13.5" customHeight="1" x14ac:dyDescent="0.2">
      <c r="DU95" s="27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70"/>
    </row>
    <row r="102" spans="124:125" ht="13.5" customHeight="1" x14ac:dyDescent="0.2"/>
    <row r="103" spans="124:125" ht="13.5" customHeight="1" x14ac:dyDescent="0.2"/>
    <row r="104" spans="124:125" ht="13.5" customHeight="1" x14ac:dyDescent="0.2">
      <c r="DT104" s="270"/>
      <c r="DU104" s="27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0" t="s">
        <v>554</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7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218OrpOKOxIs97nmKVrf8WRneiwTTGMAlfh49DdUdnrsNu/QAVKyorhlNQ8//RJ6C3J4ZlIUD3FJR3sh7+UCHg==" saltValue="+XINaDX0ZCntLeaRPl/vf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Normal="100" zoomScaleSheetLayoutView="55" workbookViewId="0"/>
  </sheetViews>
  <sheetFormatPr defaultColWidth="0" defaultRowHeight="13.5" customHeight="1" zeroHeight="1" x14ac:dyDescent="0.2"/>
  <cols>
    <col min="1" max="125" width="2.44140625" style="271" customWidth="1"/>
    <col min="126" max="142" width="0" style="270" hidden="1" customWidth="1"/>
    <col min="143" max="16384" width="9" style="270" hidden="1"/>
  </cols>
  <sheetData>
    <row r="1" spans="1:125" ht="13.5" customHeight="1" x14ac:dyDescent="0.2">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ht="13.2" x14ac:dyDescent="0.2">
      <c r="B2" s="270"/>
      <c r="T2" s="270"/>
    </row>
    <row r="3" spans="1:125" ht="13.2" x14ac:dyDescent="0.2">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70"/>
      <c r="G33" s="270"/>
      <c r="I33" s="270"/>
    </row>
    <row r="34" spans="2:125" ht="13.2" x14ac:dyDescent="0.2">
      <c r="C34" s="270"/>
      <c r="P34" s="270"/>
      <c r="R34" s="270"/>
      <c r="U34" s="270"/>
    </row>
    <row r="35" spans="2:125" ht="13.2" x14ac:dyDescent="0.2">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ht="13.2" x14ac:dyDescent="0.2">
      <c r="F36" s="270"/>
      <c r="H36" s="270"/>
      <c r="J36" s="270"/>
      <c r="K36" s="270"/>
      <c r="L36" s="270"/>
      <c r="M36" s="270"/>
      <c r="N36" s="270"/>
      <c r="O36" s="270"/>
      <c r="Q36" s="270"/>
      <c r="S36" s="270"/>
      <c r="V36" s="270"/>
    </row>
    <row r="37" spans="2:125" ht="13.2" x14ac:dyDescent="0.2"/>
    <row r="38" spans="2:125" ht="13.2" x14ac:dyDescent="0.2"/>
    <row r="39" spans="2:125" ht="13.2" x14ac:dyDescent="0.2"/>
    <row r="40" spans="2:125" ht="13.2" x14ac:dyDescent="0.2">
      <c r="U40" s="270"/>
    </row>
    <row r="41" spans="2:125" ht="13.2" x14ac:dyDescent="0.2">
      <c r="R41" s="270"/>
    </row>
    <row r="42" spans="2:125" ht="13.2" x14ac:dyDescent="0.2">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ht="13.2" x14ac:dyDescent="0.2">
      <c r="Q43" s="270"/>
      <c r="S43" s="270"/>
      <c r="V43" s="27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1" t="s">
        <v>555</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3jxvG0eCkD0Qi2z0XSFjeuYKeLiB9yIOCOoRNKXfW+GlRTR8DPDRTO3zGyZWPFTxy0ZIRxI9Su7c0PISXIQIqA==" saltValue="47Ci2UeN6BC8I56s3QLkJ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2">
      <c r="B47" s="10"/>
      <c r="C47" s="1212" t="s">
        <v>3</v>
      </c>
      <c r="D47" s="1212"/>
      <c r="E47" s="1213"/>
      <c r="F47" s="11">
        <v>13.78</v>
      </c>
      <c r="G47" s="12">
        <v>18.53</v>
      </c>
      <c r="H47" s="12">
        <v>14.54</v>
      </c>
      <c r="I47" s="12">
        <v>14.81</v>
      </c>
      <c r="J47" s="13">
        <v>15.14</v>
      </c>
    </row>
    <row r="48" spans="2:10" ht="57.75" customHeight="1" x14ac:dyDescent="0.2">
      <c r="B48" s="14"/>
      <c r="C48" s="1214" t="s">
        <v>4</v>
      </c>
      <c r="D48" s="1214"/>
      <c r="E48" s="1215"/>
      <c r="F48" s="15">
        <v>4.37</v>
      </c>
      <c r="G48" s="16">
        <v>3.99</v>
      </c>
      <c r="H48" s="16">
        <v>5.1100000000000003</v>
      </c>
      <c r="I48" s="16">
        <v>6.41</v>
      </c>
      <c r="J48" s="17">
        <v>5.18</v>
      </c>
    </row>
    <row r="49" spans="2:10" ht="57.75" customHeight="1" thickBot="1" x14ac:dyDescent="0.25">
      <c r="B49" s="18"/>
      <c r="C49" s="1216" t="s">
        <v>5</v>
      </c>
      <c r="D49" s="1216"/>
      <c r="E49" s="1217"/>
      <c r="F49" s="19">
        <v>0.41</v>
      </c>
      <c r="G49" s="20">
        <v>4.26</v>
      </c>
      <c r="H49" s="20" t="s">
        <v>561</v>
      </c>
      <c r="I49" s="20">
        <v>1.21</v>
      </c>
      <c r="J49" s="21" t="s">
        <v>562</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rEZOIjaw+FgMlb5u0T2LF0sbnKv2u1CRazWG16I3pHuziEX0e/tdSv7IGmJ68wmtF5dy7R5hTVO64FBiqVEzFg==" saltValue="sjUH1kydnp8yItboj7Pwz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Administrator</cp:lastModifiedBy>
  <cp:lastPrinted>2019-10-18T01:29:16Z</cp:lastPrinted>
  <dcterms:created xsi:type="dcterms:W3CDTF">2019-06-06T07:17:27Z</dcterms:created>
  <dcterms:modified xsi:type="dcterms:W3CDTF">2019-10-23T23:38:22Z</dcterms:modified>
  <cp:category/>
</cp:coreProperties>
</file>